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衛生公務報表\請辦單\收集_30910-01-01公立衛生行政機關人員數\"/>
    </mc:Choice>
  </mc:AlternateContent>
  <xr:revisionPtr revIDLastSave="0" documentId="13_ncr:1_{0398DFEA-89AE-4F60-95EC-E91C6ED09676}" xr6:coauthVersionLast="47" xr6:coauthVersionMax="47" xr10:uidLastSave="{00000000-0000-0000-0000-000000000000}"/>
  <bookViews>
    <workbookView xWindow="-108" yWindow="-108" windowWidth="23256" windowHeight="12456" tabRatio="822" activeTab="1" xr2:uid="{00000000-000D-0000-FFFF-FFFF00000000}"/>
  </bookViews>
  <sheets>
    <sheet name="歷年" sheetId="1" r:id="rId1"/>
    <sheet name="114年" sheetId="26" r:id="rId2"/>
    <sheet name="113年" sheetId="24" r:id="rId3"/>
    <sheet name="112年" sheetId="22" r:id="rId4"/>
    <sheet name="111年" sheetId="21" r:id="rId5"/>
    <sheet name="110年" sheetId="20" r:id="rId6"/>
    <sheet name="109年" sheetId="2" r:id="rId7"/>
    <sheet name="108年" sheetId="3" r:id="rId8"/>
    <sheet name="107年" sheetId="4" r:id="rId9"/>
    <sheet name="106年" sheetId="5" r:id="rId10"/>
    <sheet name="105年" sheetId="6" r:id="rId11"/>
    <sheet name="104年" sheetId="7" r:id="rId12"/>
    <sheet name="103年" sheetId="8" r:id="rId13"/>
    <sheet name="102年" sheetId="9" r:id="rId14"/>
    <sheet name="101年" sheetId="10" r:id="rId15"/>
    <sheet name="100年" sheetId="11" r:id="rId16"/>
    <sheet name="99年" sheetId="12" r:id="rId17"/>
    <sheet name="98年" sheetId="13" r:id="rId18"/>
    <sheet name="97年" sheetId="14" r:id="rId19"/>
    <sheet name="96年" sheetId="15" r:id="rId20"/>
    <sheet name="95年" sheetId="16" r:id="rId21"/>
    <sheet name="94年" sheetId="17" r:id="rId22"/>
    <sheet name="93年" sheetId="18" r:id="rId23"/>
    <sheet name="編製說明" sheetId="19" r:id="rId2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26" l="1"/>
  <c r="D10" i="26"/>
  <c r="R38" i="26"/>
  <c r="E38" i="26"/>
  <c r="B38" i="26" s="1"/>
  <c r="D38" i="26"/>
  <c r="C38" i="26"/>
  <c r="R37" i="26"/>
  <c r="E37" i="26"/>
  <c r="B37" i="26" s="1"/>
  <c r="D37" i="26"/>
  <c r="C37" i="26"/>
  <c r="C36" i="26"/>
  <c r="R36" i="26"/>
  <c r="E36" i="26"/>
  <c r="C35" i="26"/>
  <c r="R35" i="26"/>
  <c r="E35" i="26"/>
  <c r="B35" i="26" s="1"/>
  <c r="D35" i="26"/>
  <c r="D34" i="26"/>
  <c r="R34" i="26"/>
  <c r="E34" i="26"/>
  <c r="D33" i="26"/>
  <c r="R33" i="26"/>
  <c r="B33" i="26" s="1"/>
  <c r="E33" i="26"/>
  <c r="C33" i="26"/>
  <c r="D32" i="26"/>
  <c r="R32" i="26"/>
  <c r="E32" i="26"/>
  <c r="D31" i="26"/>
  <c r="R31" i="26"/>
  <c r="E31" i="26"/>
  <c r="D30" i="26"/>
  <c r="C30" i="26"/>
  <c r="R30" i="26"/>
  <c r="E30" i="26"/>
  <c r="D29" i="26"/>
  <c r="C29" i="26"/>
  <c r="R29" i="26"/>
  <c r="E29" i="26"/>
  <c r="B29" i="26" s="1"/>
  <c r="D28" i="26"/>
  <c r="R28" i="26"/>
  <c r="E28" i="26"/>
  <c r="B28" i="26" s="1"/>
  <c r="C28" i="26"/>
  <c r="D27" i="26"/>
  <c r="C27" i="26"/>
  <c r="R27" i="26"/>
  <c r="E27" i="26"/>
  <c r="B27" i="26" s="1"/>
  <c r="R26" i="26"/>
  <c r="E26" i="26"/>
  <c r="C26" i="26"/>
  <c r="D25" i="26"/>
  <c r="R25" i="26"/>
  <c r="B25" i="26" s="1"/>
  <c r="E25" i="26"/>
  <c r="C25" i="26"/>
  <c r="D24" i="26"/>
  <c r="R24" i="26"/>
  <c r="E24" i="26"/>
  <c r="B24" i="26" s="1"/>
  <c r="C24" i="26"/>
  <c r="D23" i="26"/>
  <c r="C23" i="26"/>
  <c r="R23" i="26"/>
  <c r="E23" i="26"/>
  <c r="B23" i="26" s="1"/>
  <c r="D22" i="26"/>
  <c r="R22" i="26"/>
  <c r="E22" i="26"/>
  <c r="B22" i="26" s="1"/>
  <c r="C22" i="26"/>
  <c r="D21" i="26"/>
  <c r="C21" i="26"/>
  <c r="R21" i="26"/>
  <c r="E21" i="26"/>
  <c r="D20" i="26"/>
  <c r="R20" i="26"/>
  <c r="E20" i="26"/>
  <c r="R19" i="26"/>
  <c r="E19" i="26"/>
  <c r="B19" i="26" s="1"/>
  <c r="D19" i="26"/>
  <c r="C19" i="26"/>
  <c r="D18" i="26"/>
  <c r="R18" i="26"/>
  <c r="E18" i="26"/>
  <c r="R17" i="26"/>
  <c r="E17" i="26"/>
  <c r="C17" i="26"/>
  <c r="D16" i="26"/>
  <c r="C16" i="26"/>
  <c r="R16" i="26"/>
  <c r="E16" i="26"/>
  <c r="B16" i="26" s="1"/>
  <c r="D15" i="26"/>
  <c r="C15" i="26"/>
  <c r="R15" i="26"/>
  <c r="E15" i="26"/>
  <c r="B15" i="26" s="1"/>
  <c r="D14" i="26"/>
  <c r="C14" i="26"/>
  <c r="R14" i="26"/>
  <c r="B14" i="26" s="1"/>
  <c r="E14" i="26"/>
  <c r="D13" i="26"/>
  <c r="C13" i="26"/>
  <c r="R13" i="26"/>
  <c r="E13" i="26"/>
  <c r="B13" i="26" s="1"/>
  <c r="D12" i="26"/>
  <c r="C12" i="26"/>
  <c r="R12" i="26"/>
  <c r="E12" i="26"/>
  <c r="B12" i="26" s="1"/>
  <c r="R11" i="26"/>
  <c r="E11" i="26"/>
  <c r="D11" i="26"/>
  <c r="C11" i="26"/>
  <c r="B11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I10" i="26"/>
  <c r="H10" i="26"/>
  <c r="E10" i="26"/>
  <c r="D9" i="26"/>
  <c r="C9" i="26"/>
  <c r="E9" i="26"/>
  <c r="B9" i="26" s="1"/>
  <c r="AD8" i="26"/>
  <c r="AC8" i="26"/>
  <c r="AB8" i="26"/>
  <c r="AA8" i="26"/>
  <c r="Z8" i="26"/>
  <c r="Y8" i="26"/>
  <c r="X8" i="26"/>
  <c r="W8" i="26"/>
  <c r="V8" i="26"/>
  <c r="U8" i="26"/>
  <c r="T8" i="26"/>
  <c r="S8" i="26"/>
  <c r="R8" i="26"/>
  <c r="I8" i="26"/>
  <c r="D8" i="26" s="1"/>
  <c r="H8" i="26"/>
  <c r="C8" i="26" s="1"/>
  <c r="E8" i="26"/>
  <c r="B8" i="26" s="1"/>
  <c r="C9" i="24"/>
  <c r="R8" i="24"/>
  <c r="B8" i="24" s="1"/>
  <c r="D38" i="24"/>
  <c r="C38" i="24"/>
  <c r="R38" i="24"/>
  <c r="E38" i="24"/>
  <c r="R37" i="24"/>
  <c r="E37" i="24"/>
  <c r="B37" i="24"/>
  <c r="D37" i="24"/>
  <c r="C37" i="24"/>
  <c r="R36" i="24"/>
  <c r="E36" i="24"/>
  <c r="D36" i="24"/>
  <c r="C36" i="24"/>
  <c r="D35" i="24"/>
  <c r="R35" i="24"/>
  <c r="E35" i="24"/>
  <c r="B35" i="24"/>
  <c r="C35" i="24"/>
  <c r="R34" i="24"/>
  <c r="B34" i="24"/>
  <c r="E34" i="24"/>
  <c r="D34" i="24"/>
  <c r="C34" i="24"/>
  <c r="D33" i="24"/>
  <c r="C33" i="24"/>
  <c r="R33" i="24"/>
  <c r="E33" i="24"/>
  <c r="D32" i="24"/>
  <c r="R32" i="24"/>
  <c r="E32" i="24"/>
  <c r="D31" i="24"/>
  <c r="C31" i="24"/>
  <c r="R31" i="24"/>
  <c r="E31" i="24"/>
  <c r="B31" i="24"/>
  <c r="D30" i="24"/>
  <c r="C30" i="24"/>
  <c r="R30" i="24"/>
  <c r="E30" i="24"/>
  <c r="C29" i="24"/>
  <c r="R29" i="24"/>
  <c r="E29" i="24"/>
  <c r="D29" i="24"/>
  <c r="R28" i="24"/>
  <c r="E28" i="24"/>
  <c r="D28" i="24"/>
  <c r="C28" i="24"/>
  <c r="R27" i="24"/>
  <c r="E27" i="24"/>
  <c r="D27" i="24"/>
  <c r="C27" i="24"/>
  <c r="B27" i="24"/>
  <c r="C26" i="24"/>
  <c r="R26" i="24"/>
  <c r="B26" i="24"/>
  <c r="E26" i="24"/>
  <c r="R25" i="24"/>
  <c r="E25" i="24"/>
  <c r="B25" i="24"/>
  <c r="C25" i="24"/>
  <c r="D24" i="24"/>
  <c r="C24" i="24"/>
  <c r="R24" i="24"/>
  <c r="E24" i="24"/>
  <c r="D23" i="24"/>
  <c r="C23" i="24"/>
  <c r="R23" i="24"/>
  <c r="E23" i="24"/>
  <c r="R22" i="24"/>
  <c r="E22" i="24"/>
  <c r="D22" i="24"/>
  <c r="C22" i="24"/>
  <c r="D21" i="24"/>
  <c r="R21" i="24"/>
  <c r="E21" i="24"/>
  <c r="C21" i="24"/>
  <c r="B21" i="24"/>
  <c r="R20" i="24"/>
  <c r="E20" i="24"/>
  <c r="D20" i="24"/>
  <c r="C20" i="24"/>
  <c r="R19" i="24"/>
  <c r="E19" i="24"/>
  <c r="B19" i="24"/>
  <c r="D19" i="24"/>
  <c r="C19" i="24"/>
  <c r="D18" i="24"/>
  <c r="C18" i="24"/>
  <c r="R18" i="24"/>
  <c r="E18" i="24"/>
  <c r="R17" i="24"/>
  <c r="E17" i="24"/>
  <c r="D17" i="24"/>
  <c r="C17" i="24"/>
  <c r="D16" i="24"/>
  <c r="R16" i="24"/>
  <c r="E16" i="24"/>
  <c r="C16" i="24"/>
  <c r="R15" i="24"/>
  <c r="E15" i="24"/>
  <c r="B15" i="24"/>
  <c r="D15" i="24"/>
  <c r="C15" i="24"/>
  <c r="D14" i="24"/>
  <c r="C14" i="24"/>
  <c r="R14" i="24"/>
  <c r="E14" i="24"/>
  <c r="B14" i="24"/>
  <c r="D13" i="24"/>
  <c r="R13" i="24"/>
  <c r="E13" i="24"/>
  <c r="D12" i="24"/>
  <c r="C12" i="24"/>
  <c r="R12" i="24"/>
  <c r="E12" i="24"/>
  <c r="D11" i="24"/>
  <c r="C11" i="24"/>
  <c r="R11" i="24"/>
  <c r="E11" i="24"/>
  <c r="AD10" i="24"/>
  <c r="AD8" i="24"/>
  <c r="AC10" i="24"/>
  <c r="AC8" i="24"/>
  <c r="AB10" i="24"/>
  <c r="AB8" i="24"/>
  <c r="AA10" i="24"/>
  <c r="AA8" i="24"/>
  <c r="Z10" i="24"/>
  <c r="Y10" i="24"/>
  <c r="Y8" i="24"/>
  <c r="X10" i="24"/>
  <c r="W10" i="24"/>
  <c r="V10" i="24"/>
  <c r="V8" i="24"/>
  <c r="U10" i="24"/>
  <c r="U8" i="24"/>
  <c r="T10" i="24"/>
  <c r="T8" i="24"/>
  <c r="S10" i="24"/>
  <c r="S8" i="24"/>
  <c r="Q10" i="24"/>
  <c r="Q8" i="24"/>
  <c r="P10" i="24"/>
  <c r="P8" i="24"/>
  <c r="O10" i="24"/>
  <c r="O8" i="24"/>
  <c r="N10" i="24"/>
  <c r="N8" i="24"/>
  <c r="M10" i="24"/>
  <c r="M8" i="24"/>
  <c r="L10" i="24"/>
  <c r="L8" i="24"/>
  <c r="K10" i="24"/>
  <c r="K8" i="24"/>
  <c r="J10" i="24"/>
  <c r="I10" i="24"/>
  <c r="I8" i="24"/>
  <c r="H10" i="24"/>
  <c r="H8" i="24"/>
  <c r="G10" i="24"/>
  <c r="G8" i="24"/>
  <c r="F10" i="24"/>
  <c r="F8" i="24"/>
  <c r="R9" i="24"/>
  <c r="E9" i="24"/>
  <c r="B9" i="24"/>
  <c r="D9" i="24"/>
  <c r="Z8" i="24"/>
  <c r="X8" i="24"/>
  <c r="W8" i="24"/>
  <c r="J8" i="24"/>
  <c r="B12" i="24"/>
  <c r="B16" i="24"/>
  <c r="B24" i="24"/>
  <c r="B32" i="24"/>
  <c r="B20" i="24"/>
  <c r="B28" i="24"/>
  <c r="B13" i="24"/>
  <c r="R10" i="24"/>
  <c r="B17" i="24"/>
  <c r="B30" i="24"/>
  <c r="B38" i="24"/>
  <c r="B22" i="24"/>
  <c r="B33" i="24"/>
  <c r="B36" i="24"/>
  <c r="B18" i="24"/>
  <c r="B29" i="24"/>
  <c r="E10" i="24"/>
  <c r="B23" i="24"/>
  <c r="D8" i="24"/>
  <c r="E8" i="24"/>
  <c r="C13" i="24"/>
  <c r="D25" i="24"/>
  <c r="C32" i="24"/>
  <c r="C10" i="24"/>
  <c r="C8" i="24"/>
  <c r="B11" i="24"/>
  <c r="D26" i="24"/>
  <c r="R38" i="22"/>
  <c r="E38" i="22"/>
  <c r="D38" i="22"/>
  <c r="C38" i="22"/>
  <c r="B38" i="22"/>
  <c r="R37" i="22"/>
  <c r="E37" i="22"/>
  <c r="D37" i="22"/>
  <c r="C37" i="22"/>
  <c r="R36" i="22"/>
  <c r="E36" i="22"/>
  <c r="D36" i="22"/>
  <c r="C36" i="22"/>
  <c r="R35" i="22"/>
  <c r="E35" i="22"/>
  <c r="D35" i="22"/>
  <c r="C35" i="22"/>
  <c r="R34" i="22"/>
  <c r="E34" i="22"/>
  <c r="D34" i="22"/>
  <c r="C34" i="22"/>
  <c r="B34" i="22"/>
  <c r="R33" i="22"/>
  <c r="E33" i="22"/>
  <c r="D33" i="22"/>
  <c r="C33" i="22"/>
  <c r="R32" i="22"/>
  <c r="E32" i="22"/>
  <c r="D32" i="22"/>
  <c r="C32" i="22"/>
  <c r="R31" i="22"/>
  <c r="E31" i="22"/>
  <c r="D31" i="22"/>
  <c r="C31" i="22"/>
  <c r="R30" i="22"/>
  <c r="E30" i="22"/>
  <c r="D30" i="22"/>
  <c r="C30" i="22"/>
  <c r="B30" i="22"/>
  <c r="R29" i="22"/>
  <c r="E29" i="22"/>
  <c r="D29" i="22"/>
  <c r="C29" i="22"/>
  <c r="R28" i="22"/>
  <c r="E28" i="22"/>
  <c r="D28" i="22"/>
  <c r="C28" i="22"/>
  <c r="R27" i="22"/>
  <c r="E27" i="22"/>
  <c r="D27" i="22"/>
  <c r="B27" i="22"/>
  <c r="C27" i="22"/>
  <c r="R26" i="22"/>
  <c r="E26" i="22"/>
  <c r="D26" i="22"/>
  <c r="C26" i="22"/>
  <c r="B26" i="22"/>
  <c r="R25" i="22"/>
  <c r="E25" i="22"/>
  <c r="D25" i="22"/>
  <c r="C25" i="22"/>
  <c r="R24" i="22"/>
  <c r="E24" i="22"/>
  <c r="D24" i="22"/>
  <c r="C24" i="22"/>
  <c r="R23" i="22"/>
  <c r="E23" i="22"/>
  <c r="D23" i="22"/>
  <c r="C23" i="22"/>
  <c r="R22" i="22"/>
  <c r="E22" i="22"/>
  <c r="D22" i="22"/>
  <c r="C22" i="22"/>
  <c r="B22" i="22"/>
  <c r="R21" i="22"/>
  <c r="E21" i="22"/>
  <c r="D21" i="22"/>
  <c r="C21" i="22"/>
  <c r="R20" i="22"/>
  <c r="E20" i="22"/>
  <c r="D20" i="22"/>
  <c r="C20" i="22"/>
  <c r="R19" i="22"/>
  <c r="E19" i="22"/>
  <c r="D19" i="22"/>
  <c r="C19" i="22"/>
  <c r="B19" i="22"/>
  <c r="R18" i="22"/>
  <c r="E18" i="22"/>
  <c r="D18" i="22"/>
  <c r="C18" i="22"/>
  <c r="B18" i="22"/>
  <c r="R17" i="22"/>
  <c r="E17" i="22"/>
  <c r="D17" i="22"/>
  <c r="B17" i="22"/>
  <c r="C17" i="22"/>
  <c r="R16" i="22"/>
  <c r="E16" i="22"/>
  <c r="D16" i="22"/>
  <c r="C16" i="22"/>
  <c r="R15" i="22"/>
  <c r="E15" i="22"/>
  <c r="D15" i="22"/>
  <c r="C15" i="22"/>
  <c r="B15" i="22"/>
  <c r="R14" i="22"/>
  <c r="E14" i="22"/>
  <c r="D14" i="22"/>
  <c r="D10" i="22"/>
  <c r="C14" i="22"/>
  <c r="B14" i="22"/>
  <c r="R13" i="22"/>
  <c r="E13" i="22"/>
  <c r="D13" i="22"/>
  <c r="B13" i="22"/>
  <c r="C13" i="22"/>
  <c r="R12" i="22"/>
  <c r="E12" i="22"/>
  <c r="D12" i="22"/>
  <c r="C12" i="22"/>
  <c r="R11" i="22"/>
  <c r="R10" i="22"/>
  <c r="E11" i="22"/>
  <c r="D11" i="22"/>
  <c r="C11" i="22"/>
  <c r="B11" i="22"/>
  <c r="AD10" i="22"/>
  <c r="AD8" i="22"/>
  <c r="AC10" i="22"/>
  <c r="AC8" i="22"/>
  <c r="AB10" i="22"/>
  <c r="AB8" i="22"/>
  <c r="AA10" i="22"/>
  <c r="AA8" i="22"/>
  <c r="Z10" i="22"/>
  <c r="Z8" i="22"/>
  <c r="Y10" i="22"/>
  <c r="Y8" i="22"/>
  <c r="X10" i="22"/>
  <c r="X8" i="22"/>
  <c r="W10" i="22"/>
  <c r="W8" i="22"/>
  <c r="V10" i="22"/>
  <c r="V8" i="22"/>
  <c r="U10" i="22"/>
  <c r="U8" i="22"/>
  <c r="T10" i="22"/>
  <c r="T8" i="22"/>
  <c r="S10" i="22"/>
  <c r="S8" i="22"/>
  <c r="Q10" i="22"/>
  <c r="P10" i="22"/>
  <c r="O10" i="22"/>
  <c r="O8" i="22"/>
  <c r="N10" i="22"/>
  <c r="N8" i="22"/>
  <c r="M10" i="22"/>
  <c r="L10" i="22"/>
  <c r="L8" i="22"/>
  <c r="K10" i="22"/>
  <c r="K8" i="22"/>
  <c r="J10" i="22"/>
  <c r="J8" i="22"/>
  <c r="I10" i="22"/>
  <c r="I8" i="22"/>
  <c r="H10" i="22"/>
  <c r="H8" i="22"/>
  <c r="G10" i="22"/>
  <c r="G8" i="22"/>
  <c r="F10" i="22"/>
  <c r="F8" i="22"/>
  <c r="R9" i="22"/>
  <c r="E9" i="22"/>
  <c r="D9" i="22"/>
  <c r="C9" i="22"/>
  <c r="B9" i="22"/>
  <c r="Q8" i="22"/>
  <c r="P8" i="22"/>
  <c r="M8" i="22"/>
  <c r="B36" i="22"/>
  <c r="B24" i="22"/>
  <c r="B28" i="22"/>
  <c r="B32" i="22"/>
  <c r="B16" i="22"/>
  <c r="B20" i="22"/>
  <c r="B29" i="22"/>
  <c r="B31" i="22"/>
  <c r="B12" i="22"/>
  <c r="B35" i="22"/>
  <c r="B21" i="22"/>
  <c r="B33" i="22"/>
  <c r="B37" i="22"/>
  <c r="B25" i="22"/>
  <c r="E10" i="22"/>
  <c r="B23" i="22"/>
  <c r="D24" i="20"/>
  <c r="B24" i="20"/>
  <c r="D25" i="20"/>
  <c r="D26" i="20"/>
  <c r="D27" i="20"/>
  <c r="D28" i="20"/>
  <c r="C24" i="20"/>
  <c r="C25" i="20"/>
  <c r="C26" i="20"/>
  <c r="C27" i="20"/>
  <c r="C28" i="20"/>
  <c r="B32" i="21"/>
  <c r="B35" i="21"/>
  <c r="B28" i="21"/>
  <c r="B22" i="21"/>
  <c r="B26" i="21"/>
  <c r="B19" i="21"/>
  <c r="B14" i="21"/>
  <c r="B33" i="20"/>
  <c r="B34" i="20"/>
  <c r="B28" i="20"/>
  <c r="B25" i="20"/>
  <c r="B26" i="20"/>
  <c r="B27" i="20"/>
  <c r="B22" i="20"/>
  <c r="B13" i="20"/>
  <c r="B14" i="20"/>
  <c r="R38" i="21"/>
  <c r="E38" i="21"/>
  <c r="D38" i="21"/>
  <c r="C38" i="21"/>
  <c r="B38" i="21"/>
  <c r="D37" i="21"/>
  <c r="B37" i="21"/>
  <c r="R37" i="21"/>
  <c r="E37" i="21"/>
  <c r="C37" i="21"/>
  <c r="D36" i="21"/>
  <c r="R36" i="21"/>
  <c r="E36" i="21"/>
  <c r="C36" i="21"/>
  <c r="B36" i="21"/>
  <c r="C35" i="21"/>
  <c r="R35" i="21"/>
  <c r="E35" i="21"/>
  <c r="D35" i="21"/>
  <c r="D34" i="21"/>
  <c r="C34" i="21"/>
  <c r="B34" i="21"/>
  <c r="R34" i="21"/>
  <c r="E34" i="21"/>
  <c r="D33" i="21"/>
  <c r="C33" i="21"/>
  <c r="B33" i="21"/>
  <c r="R33" i="21"/>
  <c r="E33" i="21"/>
  <c r="R32" i="21"/>
  <c r="E32" i="21"/>
  <c r="D32" i="21"/>
  <c r="C32" i="21"/>
  <c r="R31" i="21"/>
  <c r="E31" i="21"/>
  <c r="D31" i="21"/>
  <c r="B31" i="21"/>
  <c r="C31" i="21"/>
  <c r="C30" i="21"/>
  <c r="R30" i="21"/>
  <c r="E30" i="21"/>
  <c r="D30" i="21"/>
  <c r="B30" i="21"/>
  <c r="R29" i="21"/>
  <c r="E29" i="21"/>
  <c r="D29" i="21"/>
  <c r="C29" i="21"/>
  <c r="B29" i="21"/>
  <c r="D28" i="21"/>
  <c r="C28" i="21"/>
  <c r="R28" i="21"/>
  <c r="E28" i="21"/>
  <c r="D27" i="21"/>
  <c r="C27" i="21"/>
  <c r="B27" i="21"/>
  <c r="R27" i="21"/>
  <c r="E27" i="21"/>
  <c r="D26" i="21"/>
  <c r="R26" i="21"/>
  <c r="E26" i="21"/>
  <c r="C26" i="21"/>
  <c r="C25" i="21"/>
  <c r="B25" i="21"/>
  <c r="R25" i="21"/>
  <c r="E25" i="21"/>
  <c r="D25" i="21"/>
  <c r="C24" i="21"/>
  <c r="B24" i="21"/>
  <c r="R24" i="21"/>
  <c r="E24" i="21"/>
  <c r="D24" i="21"/>
  <c r="D23" i="21"/>
  <c r="R23" i="21"/>
  <c r="E23" i="21"/>
  <c r="C23" i="21"/>
  <c r="B23" i="21"/>
  <c r="R22" i="21"/>
  <c r="E22" i="21"/>
  <c r="D22" i="21"/>
  <c r="C22" i="21"/>
  <c r="D21" i="21"/>
  <c r="R21" i="21"/>
  <c r="E21" i="21"/>
  <c r="C21" i="21"/>
  <c r="B21" i="21"/>
  <c r="D20" i="21"/>
  <c r="R20" i="21"/>
  <c r="E20" i="21"/>
  <c r="C20" i="21"/>
  <c r="B20" i="21"/>
  <c r="C19" i="21"/>
  <c r="R19" i="21"/>
  <c r="E19" i="21"/>
  <c r="E10" i="21"/>
  <c r="D19" i="21"/>
  <c r="D18" i="21"/>
  <c r="C18" i="21"/>
  <c r="R18" i="21"/>
  <c r="E18" i="21"/>
  <c r="D17" i="21"/>
  <c r="C17" i="21"/>
  <c r="B17" i="21"/>
  <c r="R17" i="21"/>
  <c r="E17" i="21"/>
  <c r="R16" i="21"/>
  <c r="E16" i="21"/>
  <c r="D16" i="21"/>
  <c r="C16" i="21"/>
  <c r="B16" i="21"/>
  <c r="R15" i="21"/>
  <c r="E15" i="21"/>
  <c r="D15" i="21"/>
  <c r="C15" i="21"/>
  <c r="B15" i="21"/>
  <c r="AE10" i="21"/>
  <c r="R14" i="21"/>
  <c r="E14" i="21"/>
  <c r="D14" i="21"/>
  <c r="R13" i="21"/>
  <c r="E13" i="21"/>
  <c r="D13" i="21"/>
  <c r="C13" i="21"/>
  <c r="B13" i="21"/>
  <c r="D12" i="21"/>
  <c r="C12" i="21"/>
  <c r="C10" i="21"/>
  <c r="B10" i="21"/>
  <c r="R12" i="21"/>
  <c r="R10" i="21"/>
  <c r="E12" i="21"/>
  <c r="D11" i="21"/>
  <c r="D10" i="21"/>
  <c r="C11" i="21"/>
  <c r="B11" i="21"/>
  <c r="R11" i="21"/>
  <c r="E11" i="21"/>
  <c r="AD10" i="21"/>
  <c r="AD8" i="21"/>
  <c r="AC10" i="21"/>
  <c r="AB10" i="21"/>
  <c r="AA10" i="21"/>
  <c r="AA8" i="21"/>
  <c r="Z10" i="21"/>
  <c r="Y10" i="21"/>
  <c r="Y8" i="21"/>
  <c r="X10" i="21"/>
  <c r="X8" i="21"/>
  <c r="W10" i="21"/>
  <c r="W8" i="21"/>
  <c r="V10" i="21"/>
  <c r="V8" i="21"/>
  <c r="U10" i="21"/>
  <c r="T10" i="21"/>
  <c r="T8" i="21"/>
  <c r="S10" i="21"/>
  <c r="Q10" i="21"/>
  <c r="P10" i="21"/>
  <c r="P8" i="21"/>
  <c r="O10" i="21"/>
  <c r="O8" i="21"/>
  <c r="N10" i="21"/>
  <c r="N8" i="21"/>
  <c r="M10" i="21"/>
  <c r="M8" i="21"/>
  <c r="L10" i="21"/>
  <c r="K10" i="21"/>
  <c r="K8" i="21"/>
  <c r="J10" i="21"/>
  <c r="J8" i="21"/>
  <c r="I10" i="21"/>
  <c r="I8" i="21"/>
  <c r="H10" i="21"/>
  <c r="H8" i="21"/>
  <c r="G10" i="21"/>
  <c r="G8" i="21"/>
  <c r="F10" i="21"/>
  <c r="D9" i="21"/>
  <c r="C9" i="21"/>
  <c r="B9" i="21"/>
  <c r="R9" i="21"/>
  <c r="E9" i="21"/>
  <c r="AC8" i="21"/>
  <c r="AB8" i="21"/>
  <c r="Z8" i="21"/>
  <c r="U8" i="21"/>
  <c r="S8" i="21"/>
  <c r="Q8" i="21"/>
  <c r="L8" i="21"/>
  <c r="F8" i="21"/>
  <c r="AF10" i="21"/>
  <c r="AF8" i="21"/>
  <c r="C14" i="21"/>
  <c r="AE8" i="21"/>
  <c r="T6" i="1"/>
  <c r="T4" i="1"/>
  <c r="S6" i="1"/>
  <c r="S4" i="1"/>
  <c r="R25" i="20"/>
  <c r="R26" i="20"/>
  <c r="AE10" i="20"/>
  <c r="AE8" i="20"/>
  <c r="AF10" i="20"/>
  <c r="AF8" i="20"/>
  <c r="R38" i="20"/>
  <c r="E38" i="20"/>
  <c r="D38" i="20"/>
  <c r="C38" i="20"/>
  <c r="B38" i="20"/>
  <c r="R37" i="20"/>
  <c r="E37" i="20"/>
  <c r="D37" i="20"/>
  <c r="B37" i="20"/>
  <c r="C37" i="20"/>
  <c r="R36" i="20"/>
  <c r="E36" i="20"/>
  <c r="D36" i="20"/>
  <c r="C36" i="20"/>
  <c r="B36" i="20"/>
  <c r="R35" i="20"/>
  <c r="E35" i="20"/>
  <c r="C35" i="20"/>
  <c r="B35" i="20"/>
  <c r="D34" i="20"/>
  <c r="R34" i="20"/>
  <c r="E34" i="20"/>
  <c r="C34" i="20"/>
  <c r="D33" i="20"/>
  <c r="R33" i="20"/>
  <c r="E33" i="20"/>
  <c r="C33" i="20"/>
  <c r="D32" i="20"/>
  <c r="C32" i="20"/>
  <c r="B32" i="20"/>
  <c r="R32" i="20"/>
  <c r="E32" i="20"/>
  <c r="C31" i="20"/>
  <c r="B31" i="20"/>
  <c r="R31" i="20"/>
  <c r="E31" i="20"/>
  <c r="D31" i="20"/>
  <c r="C30" i="20"/>
  <c r="B30" i="20"/>
  <c r="R30" i="20"/>
  <c r="E30" i="20"/>
  <c r="D30" i="20"/>
  <c r="R29" i="20"/>
  <c r="E29" i="20"/>
  <c r="D29" i="20"/>
  <c r="C29" i="20"/>
  <c r="B29" i="20"/>
  <c r="R28" i="20"/>
  <c r="E28" i="20"/>
  <c r="R27" i="20"/>
  <c r="E27" i="20"/>
  <c r="E26" i="20"/>
  <c r="E25" i="20"/>
  <c r="R24" i="20"/>
  <c r="E24" i="20"/>
  <c r="C23" i="20"/>
  <c r="B23" i="20"/>
  <c r="R23" i="20"/>
  <c r="E23" i="20"/>
  <c r="D23" i="20"/>
  <c r="R22" i="20"/>
  <c r="E22" i="20"/>
  <c r="D22" i="20"/>
  <c r="C22" i="20"/>
  <c r="R21" i="20"/>
  <c r="E21" i="20"/>
  <c r="D21" i="20"/>
  <c r="C21" i="20"/>
  <c r="B21" i="20"/>
  <c r="R20" i="20"/>
  <c r="E20" i="20"/>
  <c r="D20" i="20"/>
  <c r="C20" i="20"/>
  <c r="D19" i="20"/>
  <c r="B19" i="20"/>
  <c r="R19" i="20"/>
  <c r="E19" i="20"/>
  <c r="C19" i="20"/>
  <c r="D18" i="20"/>
  <c r="R18" i="20"/>
  <c r="E18" i="20"/>
  <c r="C18" i="20"/>
  <c r="D17" i="20"/>
  <c r="C17" i="20"/>
  <c r="C10" i="20"/>
  <c r="B10" i="20"/>
  <c r="R17" i="20"/>
  <c r="R10" i="20"/>
  <c r="E17" i="20"/>
  <c r="D16" i="20"/>
  <c r="C16" i="20"/>
  <c r="B16" i="20"/>
  <c r="R16" i="20"/>
  <c r="E16" i="20"/>
  <c r="C15" i="20"/>
  <c r="B15" i="20"/>
  <c r="R15" i="20"/>
  <c r="E15" i="20"/>
  <c r="D15" i="20"/>
  <c r="R14" i="20"/>
  <c r="E14" i="20"/>
  <c r="D14" i="20"/>
  <c r="C14" i="20"/>
  <c r="R13" i="20"/>
  <c r="E13" i="20"/>
  <c r="E10" i="20"/>
  <c r="D13" i="20"/>
  <c r="C13" i="20"/>
  <c r="R12" i="20"/>
  <c r="E12" i="20"/>
  <c r="D12" i="20"/>
  <c r="C12" i="20"/>
  <c r="B12" i="20"/>
  <c r="R11" i="20"/>
  <c r="E11" i="20"/>
  <c r="D11" i="20"/>
  <c r="C11" i="20"/>
  <c r="B11" i="20"/>
  <c r="AD10" i="20"/>
  <c r="AD8" i="20"/>
  <c r="AC10" i="20"/>
  <c r="AB10" i="20"/>
  <c r="AB8" i="20"/>
  <c r="AA10" i="20"/>
  <c r="AA8" i="20"/>
  <c r="Z10" i="20"/>
  <c r="Z8" i="20"/>
  <c r="Y10" i="20"/>
  <c r="Y8" i="20"/>
  <c r="X10" i="20"/>
  <c r="X8" i="20"/>
  <c r="W10" i="20"/>
  <c r="W8" i="20"/>
  <c r="V10" i="20"/>
  <c r="V8" i="20"/>
  <c r="U10" i="20"/>
  <c r="U8" i="20"/>
  <c r="T10" i="20"/>
  <c r="T8" i="20"/>
  <c r="S10" i="20"/>
  <c r="S8" i="20"/>
  <c r="Q10" i="20"/>
  <c r="Q8" i="20"/>
  <c r="P10" i="20"/>
  <c r="P8" i="20"/>
  <c r="O10" i="20"/>
  <c r="O8" i="20"/>
  <c r="N10" i="20"/>
  <c r="N8" i="20"/>
  <c r="M10" i="20"/>
  <c r="M8" i="20"/>
  <c r="L10" i="20"/>
  <c r="L8" i="20"/>
  <c r="K10" i="20"/>
  <c r="K8" i="20"/>
  <c r="J10" i="20"/>
  <c r="J8" i="20"/>
  <c r="I10" i="20"/>
  <c r="I8" i="20"/>
  <c r="H10" i="20"/>
  <c r="H8" i="20"/>
  <c r="G10" i="20"/>
  <c r="G8" i="20"/>
  <c r="F10" i="20"/>
  <c r="D9" i="20"/>
  <c r="C9" i="20"/>
  <c r="B9" i="20"/>
  <c r="R9" i="20"/>
  <c r="E9" i="20"/>
  <c r="AC8" i="20"/>
  <c r="F8" i="20"/>
  <c r="D35" i="20"/>
  <c r="C31" i="2"/>
  <c r="C32" i="2"/>
  <c r="C33" i="2"/>
  <c r="C34" i="2"/>
  <c r="C35" i="2"/>
  <c r="C36" i="2"/>
  <c r="C37" i="2"/>
  <c r="C38" i="2"/>
  <c r="D36" i="2"/>
  <c r="D37" i="2"/>
  <c r="D38" i="2"/>
  <c r="D27" i="2"/>
  <c r="D28" i="2"/>
  <c r="D29" i="2"/>
  <c r="D30" i="2"/>
  <c r="D31" i="2"/>
  <c r="D32" i="2"/>
  <c r="D33" i="2"/>
  <c r="D34" i="2"/>
  <c r="D35" i="2"/>
  <c r="C27" i="2"/>
  <c r="C28" i="2"/>
  <c r="C29" i="2"/>
  <c r="C26" i="2"/>
  <c r="D26" i="2"/>
  <c r="R26" i="2"/>
  <c r="R25" i="2"/>
  <c r="B25" i="2"/>
  <c r="Y10" i="2"/>
  <c r="Y8" i="2"/>
  <c r="Z10" i="2"/>
  <c r="N27" i="18"/>
  <c r="C27" i="18"/>
  <c r="B27" i="18"/>
  <c r="N26" i="18"/>
  <c r="B26" i="18"/>
  <c r="C26" i="18"/>
  <c r="N25" i="18"/>
  <c r="B25" i="18"/>
  <c r="C25" i="18"/>
  <c r="N24" i="18"/>
  <c r="B24" i="18"/>
  <c r="C24" i="18"/>
  <c r="N23" i="18"/>
  <c r="C23" i="18"/>
  <c r="B23" i="18"/>
  <c r="N22" i="18"/>
  <c r="C22" i="18"/>
  <c r="B22" i="18"/>
  <c r="N21" i="18"/>
  <c r="C21" i="18"/>
  <c r="B21" i="18"/>
  <c r="N20" i="18"/>
  <c r="C20" i="18"/>
  <c r="B20" i="18"/>
  <c r="N19" i="18"/>
  <c r="B19" i="18"/>
  <c r="C19" i="18"/>
  <c r="N18" i="18"/>
  <c r="C18" i="18"/>
  <c r="B18" i="18"/>
  <c r="N17" i="18"/>
  <c r="C17" i="18"/>
  <c r="B17" i="18"/>
  <c r="N16" i="18"/>
  <c r="C16" i="18"/>
  <c r="B16" i="18"/>
  <c r="N15" i="18"/>
  <c r="C15" i="18"/>
  <c r="B15" i="18"/>
  <c r="N14" i="18"/>
  <c r="C14" i="18"/>
  <c r="B14" i="18"/>
  <c r="N13" i="18"/>
  <c r="C13" i="18"/>
  <c r="B13" i="18"/>
  <c r="N12" i="18"/>
  <c r="C12" i="18"/>
  <c r="B12" i="18"/>
  <c r="N11" i="18"/>
  <c r="C11" i="18"/>
  <c r="B11" i="18"/>
  <c r="N10" i="18"/>
  <c r="B10" i="18"/>
  <c r="C10" i="18"/>
  <c r="Q9" i="18"/>
  <c r="Q7" i="18"/>
  <c r="P9" i="18"/>
  <c r="N9" i="18"/>
  <c r="O9" i="18"/>
  <c r="M9" i="18"/>
  <c r="L9" i="18"/>
  <c r="L7" i="18"/>
  <c r="K9" i="18"/>
  <c r="K7" i="18"/>
  <c r="J9" i="18"/>
  <c r="J7" i="18"/>
  <c r="H9" i="18"/>
  <c r="H7" i="18"/>
  <c r="G9" i="18"/>
  <c r="F9" i="18"/>
  <c r="E9" i="18"/>
  <c r="E7" i="18"/>
  <c r="D9" i="18"/>
  <c r="N8" i="18"/>
  <c r="B8" i="18"/>
  <c r="C8" i="18"/>
  <c r="O7" i="18"/>
  <c r="M7" i="18"/>
  <c r="G7" i="18"/>
  <c r="N31" i="17"/>
  <c r="C31" i="17"/>
  <c r="B31" i="17"/>
  <c r="N30" i="17"/>
  <c r="C30" i="17"/>
  <c r="B30" i="17"/>
  <c r="N26" i="17"/>
  <c r="B26" i="17"/>
  <c r="C26" i="17"/>
  <c r="N25" i="17"/>
  <c r="C25" i="17"/>
  <c r="B25" i="17"/>
  <c r="N24" i="17"/>
  <c r="C24" i="17"/>
  <c r="B24" i="17"/>
  <c r="N23" i="17"/>
  <c r="C23" i="17"/>
  <c r="B23" i="17"/>
  <c r="N22" i="17"/>
  <c r="B22" i="17"/>
  <c r="C22" i="17"/>
  <c r="N20" i="17"/>
  <c r="C20" i="17"/>
  <c r="B20" i="17"/>
  <c r="N19" i="17"/>
  <c r="C19" i="17"/>
  <c r="B19" i="17"/>
  <c r="N18" i="17"/>
  <c r="C18" i="17"/>
  <c r="B18" i="17"/>
  <c r="N17" i="17"/>
  <c r="B17" i="17"/>
  <c r="C17" i="17"/>
  <c r="N16" i="17"/>
  <c r="C16" i="17"/>
  <c r="B16" i="17"/>
  <c r="N15" i="17"/>
  <c r="C15" i="17"/>
  <c r="B15" i="17"/>
  <c r="N14" i="17"/>
  <c r="C14" i="17"/>
  <c r="B14" i="17"/>
  <c r="N13" i="17"/>
  <c r="C13" i="17"/>
  <c r="B13" i="17"/>
  <c r="N12" i="17"/>
  <c r="B12" i="17"/>
  <c r="C12" i="17"/>
  <c r="N11" i="17"/>
  <c r="C11" i="17"/>
  <c r="B11" i="17"/>
  <c r="N10" i="17"/>
  <c r="C10" i="17"/>
  <c r="B10" i="17"/>
  <c r="Q9" i="17"/>
  <c r="Q7" i="17"/>
  <c r="P9" i="17"/>
  <c r="P7" i="17"/>
  <c r="O9" i="17"/>
  <c r="N9" i="17"/>
  <c r="M9" i="17"/>
  <c r="L9" i="17"/>
  <c r="K9" i="17"/>
  <c r="J9" i="17"/>
  <c r="J7" i="17"/>
  <c r="I9" i="17"/>
  <c r="I7" i="17"/>
  <c r="H9" i="17"/>
  <c r="H7" i="17"/>
  <c r="G9" i="17"/>
  <c r="G7" i="17"/>
  <c r="F9" i="17"/>
  <c r="E9" i="17"/>
  <c r="E7" i="17"/>
  <c r="D9" i="17"/>
  <c r="D7" i="17"/>
  <c r="C8" i="17"/>
  <c r="B8" i="17"/>
  <c r="M7" i="17"/>
  <c r="L7" i="17"/>
  <c r="K7" i="17"/>
  <c r="F7" i="17"/>
  <c r="C31" i="16"/>
  <c r="C30" i="16"/>
  <c r="C29" i="16"/>
  <c r="C28" i="16"/>
  <c r="C27" i="16"/>
  <c r="B27" i="16"/>
  <c r="N26" i="16"/>
  <c r="C26" i="16"/>
  <c r="B26" i="16"/>
  <c r="N25" i="16"/>
  <c r="C25" i="16"/>
  <c r="B25" i="16"/>
  <c r="N24" i="16"/>
  <c r="C24" i="16"/>
  <c r="B24" i="16"/>
  <c r="N23" i="16"/>
  <c r="C23" i="16"/>
  <c r="B23" i="16"/>
  <c r="N22" i="16"/>
  <c r="C22" i="16"/>
  <c r="B22" i="16"/>
  <c r="B21" i="16"/>
  <c r="N20" i="16"/>
  <c r="C20" i="16"/>
  <c r="B20" i="16"/>
  <c r="N19" i="16"/>
  <c r="C19" i="16"/>
  <c r="B19" i="16"/>
  <c r="N18" i="16"/>
  <c r="C18" i="16"/>
  <c r="B18" i="16"/>
  <c r="N17" i="16"/>
  <c r="C17" i="16"/>
  <c r="B17" i="16"/>
  <c r="N16" i="16"/>
  <c r="C16" i="16"/>
  <c r="B16" i="16"/>
  <c r="N15" i="16"/>
  <c r="C15" i="16"/>
  <c r="B15" i="16"/>
  <c r="N14" i="16"/>
  <c r="C14" i="16"/>
  <c r="B14" i="16"/>
  <c r="N13" i="16"/>
  <c r="B13" i="16"/>
  <c r="C13" i="16"/>
  <c r="N12" i="16"/>
  <c r="C12" i="16"/>
  <c r="B12" i="16"/>
  <c r="N11" i="16"/>
  <c r="C11" i="16"/>
  <c r="B11" i="16"/>
  <c r="N10" i="16"/>
  <c r="C10" i="16"/>
  <c r="B10" i="16"/>
  <c r="P9" i="16"/>
  <c r="O9" i="16"/>
  <c r="N9" i="16"/>
  <c r="M9" i="16"/>
  <c r="M7" i="16"/>
  <c r="L9" i="16"/>
  <c r="K9" i="16"/>
  <c r="K7" i="16"/>
  <c r="J9" i="16"/>
  <c r="J7" i="16"/>
  <c r="I9" i="16"/>
  <c r="H9" i="16"/>
  <c r="G9" i="16"/>
  <c r="F9" i="16"/>
  <c r="F7" i="16"/>
  <c r="E9" i="16"/>
  <c r="E7" i="16"/>
  <c r="D9" i="16"/>
  <c r="N8" i="16"/>
  <c r="C8" i="16"/>
  <c r="B8" i="16"/>
  <c r="P7" i="16"/>
  <c r="L7" i="16"/>
  <c r="I7" i="16"/>
  <c r="H7" i="16"/>
  <c r="G7" i="16"/>
  <c r="D7" i="16"/>
  <c r="M31" i="13"/>
  <c r="C31" i="13"/>
  <c r="B31" i="13"/>
  <c r="M30" i="13"/>
  <c r="C30" i="13"/>
  <c r="B30" i="13"/>
  <c r="M29" i="13"/>
  <c r="C29" i="13"/>
  <c r="B29" i="13"/>
  <c r="M28" i="13"/>
  <c r="C28" i="13"/>
  <c r="B28" i="13"/>
  <c r="M27" i="13"/>
  <c r="C27" i="13"/>
  <c r="B27" i="13"/>
  <c r="M26" i="13"/>
  <c r="B26" i="13"/>
  <c r="C26" i="13"/>
  <c r="M25" i="13"/>
  <c r="C25" i="13"/>
  <c r="B25" i="13"/>
  <c r="M24" i="13"/>
  <c r="C24" i="13"/>
  <c r="B24" i="13"/>
  <c r="M23" i="13"/>
  <c r="C23" i="13"/>
  <c r="B23" i="13"/>
  <c r="M22" i="13"/>
  <c r="C22" i="13"/>
  <c r="B22" i="13"/>
  <c r="M21" i="13"/>
  <c r="C21" i="13"/>
  <c r="B21" i="13"/>
  <c r="M20" i="13"/>
  <c r="C20" i="13"/>
  <c r="B20" i="13"/>
  <c r="M19" i="13"/>
  <c r="C19" i="13"/>
  <c r="B19" i="13"/>
  <c r="M18" i="13"/>
  <c r="B18" i="13"/>
  <c r="C18" i="13"/>
  <c r="M17" i="13"/>
  <c r="C17" i="13"/>
  <c r="B17" i="13"/>
  <c r="M16" i="13"/>
  <c r="C16" i="13"/>
  <c r="B16" i="13"/>
  <c r="M15" i="13"/>
  <c r="C15" i="13"/>
  <c r="B15" i="13"/>
  <c r="M14" i="13"/>
  <c r="C14" i="13"/>
  <c r="B14" i="13"/>
  <c r="M13" i="13"/>
  <c r="C13" i="13"/>
  <c r="B13" i="13"/>
  <c r="M12" i="13"/>
  <c r="C12" i="13"/>
  <c r="B12" i="13"/>
  <c r="M11" i="13"/>
  <c r="C11" i="13"/>
  <c r="B11" i="13"/>
  <c r="M10" i="13"/>
  <c r="C10" i="13"/>
  <c r="B10" i="13"/>
  <c r="O9" i="13"/>
  <c r="N9" i="13"/>
  <c r="M9" i="13"/>
  <c r="L9" i="13"/>
  <c r="L7" i="13"/>
  <c r="K9" i="13"/>
  <c r="K7" i="13"/>
  <c r="J9" i="13"/>
  <c r="I9" i="13"/>
  <c r="I7" i="13"/>
  <c r="H9" i="13"/>
  <c r="G9" i="13"/>
  <c r="G7" i="13"/>
  <c r="C7" i="13"/>
  <c r="B7" i="13"/>
  <c r="F9" i="13"/>
  <c r="E9" i="13"/>
  <c r="E7" i="13"/>
  <c r="D9" i="13"/>
  <c r="C9" i="13"/>
  <c r="B9" i="13"/>
  <c r="M8" i="13"/>
  <c r="C8" i="13"/>
  <c r="B8" i="13"/>
  <c r="O7" i="13"/>
  <c r="J7" i="13"/>
  <c r="H7" i="13"/>
  <c r="F7" i="13"/>
  <c r="C8" i="12"/>
  <c r="B8" i="12"/>
  <c r="L7" i="12"/>
  <c r="K7" i="12"/>
  <c r="J7" i="12"/>
  <c r="I7" i="12"/>
  <c r="H7" i="12"/>
  <c r="G7" i="12"/>
  <c r="F7" i="12"/>
  <c r="E7" i="12"/>
  <c r="D7" i="12"/>
  <c r="C7" i="12"/>
  <c r="B7" i="12"/>
  <c r="M31" i="10"/>
  <c r="C31" i="10"/>
  <c r="B31" i="10"/>
  <c r="M30" i="10"/>
  <c r="C30" i="10"/>
  <c r="B30" i="10"/>
  <c r="M29" i="10"/>
  <c r="C29" i="10"/>
  <c r="B29" i="10"/>
  <c r="M28" i="10"/>
  <c r="C28" i="10"/>
  <c r="B28" i="10"/>
  <c r="M27" i="10"/>
  <c r="C27" i="10"/>
  <c r="B27" i="10"/>
  <c r="M26" i="10"/>
  <c r="B26" i="10"/>
  <c r="C26" i="10"/>
  <c r="M25" i="10"/>
  <c r="C25" i="10"/>
  <c r="B25" i="10"/>
  <c r="M24" i="10"/>
  <c r="C24" i="10"/>
  <c r="B24" i="10"/>
  <c r="M23" i="10"/>
  <c r="C23" i="10"/>
  <c r="B23" i="10"/>
  <c r="M22" i="10"/>
  <c r="C22" i="10"/>
  <c r="B22" i="10"/>
  <c r="M21" i="10"/>
  <c r="C21" i="10"/>
  <c r="B21" i="10"/>
  <c r="M20" i="10"/>
  <c r="C20" i="10"/>
  <c r="B20" i="10"/>
  <c r="M19" i="10"/>
  <c r="C19" i="10"/>
  <c r="B19" i="10"/>
  <c r="M18" i="10"/>
  <c r="C18" i="10"/>
  <c r="B18" i="10"/>
  <c r="M17" i="10"/>
  <c r="C17" i="10"/>
  <c r="B17" i="10"/>
  <c r="M16" i="10"/>
  <c r="C16" i="10"/>
  <c r="B16" i="10"/>
  <c r="M15" i="10"/>
  <c r="C15" i="10"/>
  <c r="B15" i="10"/>
  <c r="M14" i="10"/>
  <c r="C14" i="10"/>
  <c r="C9" i="10"/>
  <c r="B9" i="10"/>
  <c r="M13" i="10"/>
  <c r="C13" i="10"/>
  <c r="B13" i="10"/>
  <c r="M12" i="10"/>
  <c r="C12" i="10"/>
  <c r="B12" i="10"/>
  <c r="M11" i="10"/>
  <c r="C11" i="10"/>
  <c r="B11" i="10"/>
  <c r="M10" i="10"/>
  <c r="B10" i="10"/>
  <c r="C10" i="10"/>
  <c r="S9" i="10"/>
  <c r="S7" i="10"/>
  <c r="R9" i="10"/>
  <c r="R7" i="10"/>
  <c r="Q9" i="10"/>
  <c r="Q7" i="10"/>
  <c r="P9" i="10"/>
  <c r="P7" i="10"/>
  <c r="O9" i="10"/>
  <c r="O7" i="10"/>
  <c r="N9" i="10"/>
  <c r="M9" i="10"/>
  <c r="L9" i="10"/>
  <c r="K9" i="10"/>
  <c r="J9" i="10"/>
  <c r="I9" i="10"/>
  <c r="I7" i="10"/>
  <c r="H9" i="10"/>
  <c r="H7" i="10"/>
  <c r="G9" i="10"/>
  <c r="F9" i="10"/>
  <c r="E9" i="10"/>
  <c r="D9" i="10"/>
  <c r="D7" i="10"/>
  <c r="C7" i="10"/>
  <c r="M8" i="10"/>
  <c r="C8" i="10"/>
  <c r="B8" i="10"/>
  <c r="L7" i="10"/>
  <c r="K7" i="10"/>
  <c r="J7" i="10"/>
  <c r="G7" i="10"/>
  <c r="F7" i="10"/>
  <c r="E7" i="10"/>
  <c r="P7" i="9"/>
  <c r="O7" i="9"/>
  <c r="N7" i="9"/>
  <c r="M7" i="9"/>
  <c r="L7" i="9"/>
  <c r="K7" i="9"/>
  <c r="J7" i="9"/>
  <c r="I7" i="9"/>
  <c r="H7" i="9"/>
  <c r="G7" i="9"/>
  <c r="F7" i="9"/>
  <c r="E7" i="9"/>
  <c r="D7" i="9"/>
  <c r="C7" i="9"/>
  <c r="B7" i="9"/>
  <c r="J34" i="8"/>
  <c r="C34" i="8"/>
  <c r="B34" i="8"/>
  <c r="J33" i="8"/>
  <c r="C33" i="8"/>
  <c r="B33" i="8"/>
  <c r="J32" i="8"/>
  <c r="C32" i="8"/>
  <c r="B32" i="8"/>
  <c r="J31" i="8"/>
  <c r="C31" i="8"/>
  <c r="B31" i="8"/>
  <c r="J30" i="8"/>
  <c r="C30" i="8"/>
  <c r="B30" i="8"/>
  <c r="J29" i="8"/>
  <c r="C29" i="8"/>
  <c r="B29" i="8"/>
  <c r="J28" i="8"/>
  <c r="C28" i="8"/>
  <c r="B28" i="8"/>
  <c r="J27" i="8"/>
  <c r="C27" i="8"/>
  <c r="B27" i="8"/>
  <c r="J26" i="8"/>
  <c r="C26" i="8"/>
  <c r="B26" i="8"/>
  <c r="J25" i="8"/>
  <c r="C25" i="8"/>
  <c r="B25" i="8"/>
  <c r="J24" i="8"/>
  <c r="C24" i="8"/>
  <c r="B24" i="8"/>
  <c r="J23" i="8"/>
  <c r="C23" i="8"/>
  <c r="B23" i="8"/>
  <c r="J22" i="8"/>
  <c r="C22" i="8"/>
  <c r="B22" i="8"/>
  <c r="J21" i="8"/>
  <c r="B21" i="8"/>
  <c r="C21" i="8"/>
  <c r="J20" i="8"/>
  <c r="C20" i="8"/>
  <c r="B20" i="8"/>
  <c r="J19" i="8"/>
  <c r="C19" i="8"/>
  <c r="B19" i="8"/>
  <c r="J18" i="8"/>
  <c r="C18" i="8"/>
  <c r="B18" i="8"/>
  <c r="J17" i="8"/>
  <c r="C17" i="8"/>
  <c r="B17" i="8"/>
  <c r="J16" i="8"/>
  <c r="C16" i="8"/>
  <c r="B16" i="8"/>
  <c r="J15" i="8"/>
  <c r="C15" i="8"/>
  <c r="B15" i="8"/>
  <c r="J14" i="8"/>
  <c r="B14" i="8"/>
  <c r="C14" i="8"/>
  <c r="J13" i="8"/>
  <c r="C13" i="8"/>
  <c r="B13" i="8"/>
  <c r="J12" i="8"/>
  <c r="C12" i="8"/>
  <c r="B12" i="8"/>
  <c r="J11" i="8"/>
  <c r="J9" i="8"/>
  <c r="C11" i="8"/>
  <c r="B11" i="8"/>
  <c r="J10" i="8"/>
  <c r="C10" i="8"/>
  <c r="C9" i="8"/>
  <c r="B10" i="8"/>
  <c r="P9" i="8"/>
  <c r="O9" i="8"/>
  <c r="N9" i="8"/>
  <c r="M9" i="8"/>
  <c r="L9" i="8"/>
  <c r="K9" i="8"/>
  <c r="I9" i="8"/>
  <c r="I7" i="8"/>
  <c r="H9" i="8"/>
  <c r="G9" i="8"/>
  <c r="G7" i="8"/>
  <c r="F9" i="8"/>
  <c r="E9" i="8"/>
  <c r="E7" i="8"/>
  <c r="D9" i="8"/>
  <c r="J8" i="8"/>
  <c r="C8" i="8"/>
  <c r="B8" i="8"/>
  <c r="P7" i="8"/>
  <c r="O7" i="8"/>
  <c r="N7" i="8"/>
  <c r="M7" i="8"/>
  <c r="L7" i="8"/>
  <c r="K7" i="8"/>
  <c r="J7" i="8"/>
  <c r="H7" i="8"/>
  <c r="F7" i="8"/>
  <c r="D7" i="8"/>
  <c r="J35" i="7"/>
  <c r="C35" i="7"/>
  <c r="B35" i="7"/>
  <c r="J34" i="7"/>
  <c r="C34" i="7"/>
  <c r="B34" i="7"/>
  <c r="J33" i="7"/>
  <c r="C33" i="7"/>
  <c r="B33" i="7"/>
  <c r="J32" i="7"/>
  <c r="C32" i="7"/>
  <c r="B32" i="7"/>
  <c r="J31" i="7"/>
  <c r="C31" i="7"/>
  <c r="B31" i="7"/>
  <c r="J30" i="7"/>
  <c r="C30" i="7"/>
  <c r="B30" i="7"/>
  <c r="J29" i="7"/>
  <c r="B29" i="7"/>
  <c r="C29" i="7"/>
  <c r="J28" i="7"/>
  <c r="C28" i="7"/>
  <c r="B28" i="7"/>
  <c r="J27" i="7"/>
  <c r="C27" i="7"/>
  <c r="B27" i="7"/>
  <c r="J26" i="7"/>
  <c r="C26" i="7"/>
  <c r="B26" i="7"/>
  <c r="J25" i="7"/>
  <c r="C25" i="7"/>
  <c r="B25" i="7"/>
  <c r="J24" i="7"/>
  <c r="J9" i="7"/>
  <c r="C24" i="7"/>
  <c r="B24" i="7"/>
  <c r="J23" i="7"/>
  <c r="C23" i="7"/>
  <c r="B23" i="7"/>
  <c r="J22" i="7"/>
  <c r="C22" i="7"/>
  <c r="B22" i="7"/>
  <c r="J21" i="7"/>
  <c r="C21" i="7"/>
  <c r="B21" i="7"/>
  <c r="J20" i="7"/>
  <c r="C20" i="7"/>
  <c r="B20" i="7"/>
  <c r="J19" i="7"/>
  <c r="C19" i="7"/>
  <c r="B19" i="7"/>
  <c r="J18" i="7"/>
  <c r="C18" i="7"/>
  <c r="B18" i="7"/>
  <c r="J17" i="7"/>
  <c r="C17" i="7"/>
  <c r="B17" i="7"/>
  <c r="J16" i="7"/>
  <c r="C16" i="7"/>
  <c r="B16" i="7"/>
  <c r="J15" i="7"/>
  <c r="C15" i="7"/>
  <c r="J14" i="7"/>
  <c r="C14" i="7"/>
  <c r="B14" i="7"/>
  <c r="J13" i="7"/>
  <c r="C13" i="7"/>
  <c r="B13" i="7"/>
  <c r="J12" i="7"/>
  <c r="C12" i="7"/>
  <c r="B12" i="7"/>
  <c r="J11" i="7"/>
  <c r="C11" i="7"/>
  <c r="B11" i="7"/>
  <c r="J10" i="7"/>
  <c r="C10" i="7"/>
  <c r="B10" i="7"/>
  <c r="Q9" i="7"/>
  <c r="P9" i="7"/>
  <c r="O9" i="7"/>
  <c r="N9" i="7"/>
  <c r="M9" i="7"/>
  <c r="L9" i="7"/>
  <c r="K9" i="7"/>
  <c r="I9" i="7"/>
  <c r="H9" i="7"/>
  <c r="H7" i="7"/>
  <c r="G9" i="7"/>
  <c r="G7" i="7"/>
  <c r="F9" i="7"/>
  <c r="E9" i="7"/>
  <c r="E7" i="7"/>
  <c r="D9" i="7"/>
  <c r="D7" i="7"/>
  <c r="J8" i="7"/>
  <c r="C8" i="7"/>
  <c r="B8" i="7"/>
  <c r="Q7" i="7"/>
  <c r="P7" i="7"/>
  <c r="O7" i="7"/>
  <c r="N7" i="7"/>
  <c r="M7" i="7"/>
  <c r="L7" i="7"/>
  <c r="K7" i="7"/>
  <c r="J7" i="7"/>
  <c r="I7" i="7"/>
  <c r="F7" i="7"/>
  <c r="J35" i="6"/>
  <c r="C35" i="6"/>
  <c r="B35" i="6"/>
  <c r="J34" i="6"/>
  <c r="C34" i="6"/>
  <c r="B34" i="6"/>
  <c r="J33" i="6"/>
  <c r="C33" i="6"/>
  <c r="B33" i="6"/>
  <c r="J32" i="6"/>
  <c r="C32" i="6"/>
  <c r="B32" i="6"/>
  <c r="J31" i="6"/>
  <c r="C31" i="6"/>
  <c r="B31" i="6"/>
  <c r="J30" i="6"/>
  <c r="C30" i="6"/>
  <c r="B30" i="6"/>
  <c r="J29" i="6"/>
  <c r="C29" i="6"/>
  <c r="B29" i="6"/>
  <c r="J28" i="6"/>
  <c r="C28" i="6"/>
  <c r="B28" i="6"/>
  <c r="J27" i="6"/>
  <c r="C27" i="6"/>
  <c r="B27" i="6"/>
  <c r="J26" i="6"/>
  <c r="C26" i="6"/>
  <c r="B26" i="6"/>
  <c r="J25" i="6"/>
  <c r="C25" i="6"/>
  <c r="B25" i="6"/>
  <c r="J24" i="6"/>
  <c r="C24" i="6"/>
  <c r="C9" i="6"/>
  <c r="B24" i="6"/>
  <c r="J23" i="6"/>
  <c r="C23" i="6"/>
  <c r="B23" i="6"/>
  <c r="J22" i="6"/>
  <c r="C22" i="6"/>
  <c r="B22" i="6"/>
  <c r="J21" i="6"/>
  <c r="C21" i="6"/>
  <c r="B21" i="6"/>
  <c r="J20" i="6"/>
  <c r="C20" i="6"/>
  <c r="B20" i="6"/>
  <c r="J19" i="6"/>
  <c r="C19" i="6"/>
  <c r="B19" i="6"/>
  <c r="J18" i="6"/>
  <c r="C18" i="6"/>
  <c r="B18" i="6"/>
  <c r="J17" i="6"/>
  <c r="C17" i="6"/>
  <c r="B17" i="6"/>
  <c r="J16" i="6"/>
  <c r="C16" i="6"/>
  <c r="B16" i="6"/>
  <c r="J15" i="6"/>
  <c r="C15" i="6"/>
  <c r="B15" i="6"/>
  <c r="J14" i="6"/>
  <c r="C14" i="6"/>
  <c r="B14" i="6"/>
  <c r="J13" i="6"/>
  <c r="C13" i="6"/>
  <c r="B13" i="6"/>
  <c r="J12" i="6"/>
  <c r="C12" i="6"/>
  <c r="B12" i="6"/>
  <c r="J11" i="6"/>
  <c r="C11" i="6"/>
  <c r="B11" i="6"/>
  <c r="J10" i="6"/>
  <c r="J9" i="6"/>
  <c r="C10" i="6"/>
  <c r="B10" i="6"/>
  <c r="Q9" i="6"/>
  <c r="Q7" i="6"/>
  <c r="P9" i="6"/>
  <c r="P7" i="6"/>
  <c r="O9" i="6"/>
  <c r="O7" i="6"/>
  <c r="N9" i="6"/>
  <c r="N7" i="6"/>
  <c r="M9" i="6"/>
  <c r="L9" i="6"/>
  <c r="K9" i="6"/>
  <c r="K7" i="6"/>
  <c r="I9" i="6"/>
  <c r="G9" i="6"/>
  <c r="G7" i="6"/>
  <c r="F9" i="6"/>
  <c r="F7" i="6"/>
  <c r="E9" i="6"/>
  <c r="D9" i="6"/>
  <c r="D7" i="6"/>
  <c r="J8" i="6"/>
  <c r="C8" i="6"/>
  <c r="B8" i="6"/>
  <c r="M7" i="6"/>
  <c r="L7" i="6"/>
  <c r="I7" i="6"/>
  <c r="H7" i="6"/>
  <c r="E7" i="6"/>
  <c r="J35" i="5"/>
  <c r="B35" i="5"/>
  <c r="C35" i="5"/>
  <c r="J34" i="5"/>
  <c r="C34" i="5"/>
  <c r="B34" i="5"/>
  <c r="J33" i="5"/>
  <c r="C33" i="5"/>
  <c r="B33" i="5"/>
  <c r="J32" i="5"/>
  <c r="C32" i="5"/>
  <c r="B32" i="5"/>
  <c r="J31" i="5"/>
  <c r="C31" i="5"/>
  <c r="B31" i="5"/>
  <c r="J30" i="5"/>
  <c r="C30" i="5"/>
  <c r="B30" i="5"/>
  <c r="J29" i="5"/>
  <c r="C29" i="5"/>
  <c r="B29" i="5"/>
  <c r="J28" i="5"/>
  <c r="B28" i="5"/>
  <c r="C28" i="5"/>
  <c r="J27" i="5"/>
  <c r="C27" i="5"/>
  <c r="B27" i="5"/>
  <c r="J26" i="5"/>
  <c r="C26" i="5"/>
  <c r="B26" i="5"/>
  <c r="J25" i="5"/>
  <c r="C25" i="5"/>
  <c r="B25" i="5"/>
  <c r="J24" i="5"/>
  <c r="C24" i="5"/>
  <c r="B24" i="5"/>
  <c r="J23" i="5"/>
  <c r="C23" i="5"/>
  <c r="B23" i="5"/>
  <c r="J22" i="5"/>
  <c r="C22" i="5"/>
  <c r="B22" i="5"/>
  <c r="J21" i="5"/>
  <c r="C21" i="5"/>
  <c r="B21" i="5"/>
  <c r="J20" i="5"/>
  <c r="B20" i="5"/>
  <c r="E20" i="5"/>
  <c r="E9" i="5"/>
  <c r="E7" i="5"/>
  <c r="J19" i="5"/>
  <c r="C19" i="5"/>
  <c r="B19" i="5"/>
  <c r="J18" i="5"/>
  <c r="C18" i="5"/>
  <c r="B18" i="5"/>
  <c r="J17" i="5"/>
  <c r="C17" i="5"/>
  <c r="B17" i="5"/>
  <c r="J16" i="5"/>
  <c r="C16" i="5"/>
  <c r="B16" i="5"/>
  <c r="J15" i="5"/>
  <c r="C15" i="5"/>
  <c r="B15" i="5"/>
  <c r="J14" i="5"/>
  <c r="C14" i="5"/>
  <c r="B14" i="5"/>
  <c r="J13" i="5"/>
  <c r="C13" i="5"/>
  <c r="B13" i="5"/>
  <c r="J12" i="5"/>
  <c r="C12" i="5"/>
  <c r="B12" i="5"/>
  <c r="J11" i="5"/>
  <c r="C11" i="5"/>
  <c r="B11" i="5"/>
  <c r="J10" i="5"/>
  <c r="J9" i="5"/>
  <c r="C10" i="5"/>
  <c r="B10" i="5"/>
  <c r="P9" i="5"/>
  <c r="P7" i="5"/>
  <c r="O9" i="5"/>
  <c r="O7" i="5"/>
  <c r="N9" i="5"/>
  <c r="N7" i="5"/>
  <c r="M9" i="5"/>
  <c r="M7" i="5"/>
  <c r="L9" i="5"/>
  <c r="K9" i="5"/>
  <c r="I9" i="5"/>
  <c r="I7" i="5"/>
  <c r="H9" i="5"/>
  <c r="H7" i="5"/>
  <c r="G9" i="5"/>
  <c r="G7" i="5"/>
  <c r="F9" i="5"/>
  <c r="F7" i="5"/>
  <c r="D9" i="5"/>
  <c r="J8" i="5"/>
  <c r="C8" i="5"/>
  <c r="B8" i="5"/>
  <c r="Q7" i="5"/>
  <c r="L7" i="5"/>
  <c r="K7" i="5"/>
  <c r="D7" i="5"/>
  <c r="R38" i="4"/>
  <c r="E38" i="4"/>
  <c r="B38" i="4"/>
  <c r="D38" i="4"/>
  <c r="C38" i="4"/>
  <c r="R37" i="4"/>
  <c r="B37" i="4"/>
  <c r="E37" i="4"/>
  <c r="D37" i="4"/>
  <c r="C37" i="4"/>
  <c r="R36" i="4"/>
  <c r="E36" i="4"/>
  <c r="B36" i="4"/>
  <c r="D36" i="4"/>
  <c r="C36" i="4"/>
  <c r="R35" i="4"/>
  <c r="E35" i="4"/>
  <c r="B35" i="4"/>
  <c r="D35" i="4"/>
  <c r="C35" i="4"/>
  <c r="R34" i="4"/>
  <c r="E34" i="4"/>
  <c r="B34" i="4"/>
  <c r="D34" i="4"/>
  <c r="C34" i="4"/>
  <c r="R33" i="4"/>
  <c r="E33" i="4"/>
  <c r="B33" i="4"/>
  <c r="D33" i="4"/>
  <c r="C33" i="4"/>
  <c r="R32" i="4"/>
  <c r="E32" i="4"/>
  <c r="D32" i="4"/>
  <c r="C32" i="4"/>
  <c r="B32" i="4"/>
  <c r="R31" i="4"/>
  <c r="B31" i="4"/>
  <c r="E31" i="4"/>
  <c r="D31" i="4"/>
  <c r="C31" i="4"/>
  <c r="R30" i="4"/>
  <c r="E30" i="4"/>
  <c r="B30" i="4"/>
  <c r="D30" i="4"/>
  <c r="C30" i="4"/>
  <c r="R29" i="4"/>
  <c r="E29" i="4"/>
  <c r="B29" i="4"/>
  <c r="D29" i="4"/>
  <c r="C29" i="4"/>
  <c r="R28" i="4"/>
  <c r="B28" i="4"/>
  <c r="E28" i="4"/>
  <c r="D28" i="4"/>
  <c r="C28" i="4"/>
  <c r="R27" i="4"/>
  <c r="E27" i="4"/>
  <c r="B27" i="4"/>
  <c r="D27" i="4"/>
  <c r="C27" i="4"/>
  <c r="R26" i="4"/>
  <c r="E26" i="4"/>
  <c r="B26" i="4"/>
  <c r="D26" i="4"/>
  <c r="C26" i="4"/>
  <c r="R25" i="4"/>
  <c r="E25" i="4"/>
  <c r="B25" i="4"/>
  <c r="D25" i="4"/>
  <c r="C25" i="4"/>
  <c r="R24" i="4"/>
  <c r="E24" i="4"/>
  <c r="B24" i="4"/>
  <c r="D24" i="4"/>
  <c r="D10" i="4"/>
  <c r="C24" i="4"/>
  <c r="R23" i="4"/>
  <c r="E23" i="4"/>
  <c r="B23" i="4"/>
  <c r="D23" i="4"/>
  <c r="C23" i="4"/>
  <c r="R22" i="4"/>
  <c r="E22" i="4"/>
  <c r="B22" i="4"/>
  <c r="D22" i="4"/>
  <c r="C22" i="4"/>
  <c r="R21" i="4"/>
  <c r="E21" i="4"/>
  <c r="D21" i="4"/>
  <c r="C21" i="4"/>
  <c r="B21" i="4"/>
  <c r="R20" i="4"/>
  <c r="E20" i="4"/>
  <c r="D20" i="4"/>
  <c r="C20" i="4"/>
  <c r="B20" i="4"/>
  <c r="R19" i="4"/>
  <c r="E19" i="4"/>
  <c r="B19" i="4"/>
  <c r="D19" i="4"/>
  <c r="C19" i="4"/>
  <c r="R18" i="4"/>
  <c r="E18" i="4"/>
  <c r="D18" i="4"/>
  <c r="C18" i="4"/>
  <c r="B18" i="4"/>
  <c r="R17" i="4"/>
  <c r="B17" i="4"/>
  <c r="E17" i="4"/>
  <c r="D17" i="4"/>
  <c r="C17" i="4"/>
  <c r="R16" i="4"/>
  <c r="E16" i="4"/>
  <c r="B16" i="4"/>
  <c r="D16" i="4"/>
  <c r="C16" i="4"/>
  <c r="R15" i="4"/>
  <c r="E15" i="4"/>
  <c r="D15" i="4"/>
  <c r="C15" i="4"/>
  <c r="B15" i="4"/>
  <c r="R14" i="4"/>
  <c r="E14" i="4"/>
  <c r="B14" i="4"/>
  <c r="D14" i="4"/>
  <c r="C14" i="4"/>
  <c r="R13" i="4"/>
  <c r="E13" i="4"/>
  <c r="B13" i="4"/>
  <c r="D13" i="4"/>
  <c r="C13" i="4"/>
  <c r="C10" i="4"/>
  <c r="R12" i="4"/>
  <c r="E12" i="4"/>
  <c r="D12" i="4"/>
  <c r="C12" i="4"/>
  <c r="B12" i="4"/>
  <c r="R11" i="4"/>
  <c r="R10" i="4"/>
  <c r="E11" i="4"/>
  <c r="B11" i="4"/>
  <c r="D11" i="4"/>
  <c r="C11" i="4"/>
  <c r="AF10" i="4"/>
  <c r="AF8" i="4"/>
  <c r="AE10" i="4"/>
  <c r="AD10" i="4"/>
  <c r="AD8" i="4"/>
  <c r="AC10" i="4"/>
  <c r="AC8" i="4"/>
  <c r="AB10" i="4"/>
  <c r="AB8" i="4"/>
  <c r="AA10" i="4"/>
  <c r="AA8" i="4"/>
  <c r="Z10" i="4"/>
  <c r="Y10" i="4"/>
  <c r="Y8" i="4"/>
  <c r="X10" i="4"/>
  <c r="X8" i="4"/>
  <c r="W10" i="4"/>
  <c r="V10" i="4"/>
  <c r="U10" i="4"/>
  <c r="T10" i="4"/>
  <c r="S10" i="4"/>
  <c r="Q10" i="4"/>
  <c r="P10" i="4"/>
  <c r="O10" i="4"/>
  <c r="N10" i="4"/>
  <c r="M10" i="4"/>
  <c r="L10" i="4"/>
  <c r="L8" i="4"/>
  <c r="K10" i="4"/>
  <c r="K8" i="4"/>
  <c r="J10" i="4"/>
  <c r="J8" i="4"/>
  <c r="I10" i="4"/>
  <c r="I8" i="4"/>
  <c r="H10" i="4"/>
  <c r="G10" i="4"/>
  <c r="G8" i="4"/>
  <c r="F10" i="4"/>
  <c r="R9" i="4"/>
  <c r="E9" i="4"/>
  <c r="B9" i="4"/>
  <c r="D9" i="4"/>
  <c r="C9" i="4"/>
  <c r="AE8" i="4"/>
  <c r="Z8" i="4"/>
  <c r="W8" i="4"/>
  <c r="V8" i="4"/>
  <c r="U8" i="4"/>
  <c r="T8" i="4"/>
  <c r="S8" i="4"/>
  <c r="Q8" i="4"/>
  <c r="P8" i="4"/>
  <c r="O8" i="4"/>
  <c r="N8" i="4"/>
  <c r="M8" i="4"/>
  <c r="H8" i="4"/>
  <c r="F8" i="4"/>
  <c r="R37" i="3"/>
  <c r="H37" i="3"/>
  <c r="R36" i="3"/>
  <c r="E36" i="3"/>
  <c r="B36" i="3"/>
  <c r="D36" i="3"/>
  <c r="C36" i="3"/>
  <c r="R35" i="3"/>
  <c r="E35" i="3"/>
  <c r="B35" i="3"/>
  <c r="D35" i="3"/>
  <c r="C35" i="3"/>
  <c r="R34" i="3"/>
  <c r="E34" i="3"/>
  <c r="B34" i="3"/>
  <c r="D34" i="3"/>
  <c r="C34" i="3"/>
  <c r="R33" i="3"/>
  <c r="B33" i="3"/>
  <c r="E33" i="3"/>
  <c r="D33" i="3"/>
  <c r="C33" i="3"/>
  <c r="R32" i="3"/>
  <c r="E32" i="3"/>
  <c r="D32" i="3"/>
  <c r="C32" i="3"/>
  <c r="B32" i="3"/>
  <c r="R31" i="3"/>
  <c r="E31" i="3"/>
  <c r="B31" i="3"/>
  <c r="D31" i="3"/>
  <c r="C31" i="3"/>
  <c r="R30" i="3"/>
  <c r="B30" i="3"/>
  <c r="E30" i="3"/>
  <c r="D30" i="3"/>
  <c r="C30" i="3"/>
  <c r="R29" i="3"/>
  <c r="E29" i="3"/>
  <c r="B29" i="3"/>
  <c r="D29" i="3"/>
  <c r="C29" i="3"/>
  <c r="R28" i="3"/>
  <c r="E28" i="3"/>
  <c r="B28" i="3"/>
  <c r="D28" i="3"/>
  <c r="C28" i="3"/>
  <c r="R27" i="3"/>
  <c r="B27" i="3"/>
  <c r="E27" i="3"/>
  <c r="D27" i="3"/>
  <c r="C27" i="3"/>
  <c r="R26" i="3"/>
  <c r="E26" i="3"/>
  <c r="B26" i="3"/>
  <c r="D26" i="3"/>
  <c r="C26" i="3"/>
  <c r="R25" i="3"/>
  <c r="E25" i="3"/>
  <c r="B25" i="3"/>
  <c r="D25" i="3"/>
  <c r="C25" i="3"/>
  <c r="R24" i="3"/>
  <c r="B24" i="3"/>
  <c r="E24" i="3"/>
  <c r="D24" i="3"/>
  <c r="C24" i="3"/>
  <c r="R23" i="3"/>
  <c r="B23" i="3"/>
  <c r="E23" i="3"/>
  <c r="D23" i="3"/>
  <c r="C23" i="3"/>
  <c r="R22" i="3"/>
  <c r="E22" i="3"/>
  <c r="D22" i="3"/>
  <c r="C22" i="3"/>
  <c r="B22" i="3"/>
  <c r="R21" i="3"/>
  <c r="E21" i="3"/>
  <c r="B21" i="3"/>
  <c r="D21" i="3"/>
  <c r="C21" i="3"/>
  <c r="R20" i="3"/>
  <c r="E20" i="3"/>
  <c r="B20" i="3"/>
  <c r="D20" i="3"/>
  <c r="C20" i="3"/>
  <c r="R19" i="3"/>
  <c r="E19" i="3"/>
  <c r="B19" i="3"/>
  <c r="D19" i="3"/>
  <c r="C19" i="3"/>
  <c r="R18" i="3"/>
  <c r="E18" i="3"/>
  <c r="D18" i="3"/>
  <c r="C18" i="3"/>
  <c r="R17" i="3"/>
  <c r="E17" i="3"/>
  <c r="B17" i="3"/>
  <c r="D17" i="3"/>
  <c r="C17" i="3"/>
  <c r="R16" i="3"/>
  <c r="E16" i="3"/>
  <c r="D16" i="3"/>
  <c r="C16" i="3"/>
  <c r="B16" i="3"/>
  <c r="R15" i="3"/>
  <c r="E15" i="3"/>
  <c r="D15" i="3"/>
  <c r="C15" i="3"/>
  <c r="B15" i="3"/>
  <c r="R14" i="3"/>
  <c r="B14" i="3"/>
  <c r="E14" i="3"/>
  <c r="D14" i="3"/>
  <c r="C14" i="3"/>
  <c r="R13" i="3"/>
  <c r="B13" i="3"/>
  <c r="E13" i="3"/>
  <c r="D13" i="3"/>
  <c r="C13" i="3"/>
  <c r="R12" i="3"/>
  <c r="E12" i="3"/>
  <c r="B12" i="3"/>
  <c r="D12" i="3"/>
  <c r="C12" i="3"/>
  <c r="R11" i="3"/>
  <c r="B11" i="3"/>
  <c r="E11" i="3"/>
  <c r="D11" i="3"/>
  <c r="C11" i="3"/>
  <c r="AF10" i="3"/>
  <c r="AE10" i="3"/>
  <c r="AE8" i="3"/>
  <c r="AD10" i="3"/>
  <c r="AC10" i="3"/>
  <c r="AB10" i="3"/>
  <c r="AB8" i="3"/>
  <c r="AA10" i="3"/>
  <c r="AA8" i="3"/>
  <c r="Z10" i="3"/>
  <c r="Z8" i="3"/>
  <c r="Y10" i="3"/>
  <c r="Y8" i="3"/>
  <c r="X10" i="3"/>
  <c r="W10" i="3"/>
  <c r="V10" i="3"/>
  <c r="V8" i="3"/>
  <c r="U10" i="3"/>
  <c r="T10" i="3"/>
  <c r="S10" i="3"/>
  <c r="S8" i="3"/>
  <c r="Q10" i="3"/>
  <c r="P10" i="3"/>
  <c r="O10" i="3"/>
  <c r="O8" i="3"/>
  <c r="N10" i="3"/>
  <c r="M10" i="3"/>
  <c r="L10" i="3"/>
  <c r="K10" i="3"/>
  <c r="K8" i="3"/>
  <c r="J10" i="3"/>
  <c r="J8" i="3"/>
  <c r="I10" i="3"/>
  <c r="R9" i="3"/>
  <c r="E9" i="3"/>
  <c r="D9" i="3"/>
  <c r="C9" i="3"/>
  <c r="AF8" i="3"/>
  <c r="AD8" i="3"/>
  <c r="AC8" i="3"/>
  <c r="X8" i="3"/>
  <c r="W8" i="3"/>
  <c r="U8" i="3"/>
  <c r="T8" i="3"/>
  <c r="Q8" i="3"/>
  <c r="P8" i="3"/>
  <c r="N8" i="3"/>
  <c r="M8" i="3"/>
  <c r="L8" i="3"/>
  <c r="I8" i="3"/>
  <c r="R38" i="2"/>
  <c r="E38" i="2"/>
  <c r="B38" i="2"/>
  <c r="R37" i="2"/>
  <c r="E37" i="2"/>
  <c r="R36" i="2"/>
  <c r="B36" i="2"/>
  <c r="E36" i="2"/>
  <c r="R35" i="2"/>
  <c r="B35" i="2"/>
  <c r="E35" i="2"/>
  <c r="R34" i="2"/>
  <c r="E34" i="2"/>
  <c r="B34" i="2"/>
  <c r="R33" i="2"/>
  <c r="B33" i="2"/>
  <c r="E33" i="2"/>
  <c r="R32" i="2"/>
  <c r="E32" i="2"/>
  <c r="B32" i="2"/>
  <c r="R31" i="2"/>
  <c r="E31" i="2"/>
  <c r="B31" i="2"/>
  <c r="R30" i="2"/>
  <c r="E30" i="2"/>
  <c r="B30" i="2"/>
  <c r="C30" i="2"/>
  <c r="R29" i="2"/>
  <c r="E29" i="2"/>
  <c r="B29" i="2"/>
  <c r="R28" i="2"/>
  <c r="E28" i="2"/>
  <c r="B28" i="2"/>
  <c r="R27" i="2"/>
  <c r="E27" i="2"/>
  <c r="B27" i="2"/>
  <c r="E26" i="2"/>
  <c r="B26" i="2"/>
  <c r="E25" i="2"/>
  <c r="D25" i="2"/>
  <c r="C25" i="2"/>
  <c r="R24" i="2"/>
  <c r="E24" i="2"/>
  <c r="B24" i="2"/>
  <c r="D24" i="2"/>
  <c r="C24" i="2"/>
  <c r="R23" i="2"/>
  <c r="E23" i="2"/>
  <c r="D23" i="2"/>
  <c r="C23" i="2"/>
  <c r="B23" i="2"/>
  <c r="R22" i="2"/>
  <c r="B22" i="2"/>
  <c r="E22" i="2"/>
  <c r="D22" i="2"/>
  <c r="C22" i="2"/>
  <c r="R21" i="2"/>
  <c r="B21" i="2"/>
  <c r="E21" i="2"/>
  <c r="D21" i="2"/>
  <c r="C21" i="2"/>
  <c r="R20" i="2"/>
  <c r="E20" i="2"/>
  <c r="B20" i="2"/>
  <c r="D20" i="2"/>
  <c r="C20" i="2"/>
  <c r="R19" i="2"/>
  <c r="E19" i="2"/>
  <c r="B19" i="2"/>
  <c r="D19" i="2"/>
  <c r="C19" i="2"/>
  <c r="R18" i="2"/>
  <c r="E18" i="2"/>
  <c r="B18" i="2"/>
  <c r="D18" i="2"/>
  <c r="C18" i="2"/>
  <c r="R17" i="2"/>
  <c r="E17" i="2"/>
  <c r="D17" i="2"/>
  <c r="C17" i="2"/>
  <c r="R16" i="2"/>
  <c r="B16" i="2"/>
  <c r="E16" i="2"/>
  <c r="D16" i="2"/>
  <c r="C16" i="2"/>
  <c r="R15" i="2"/>
  <c r="E15" i="2"/>
  <c r="B15" i="2"/>
  <c r="D15" i="2"/>
  <c r="C15" i="2"/>
  <c r="R14" i="2"/>
  <c r="E14" i="2"/>
  <c r="B14" i="2"/>
  <c r="D14" i="2"/>
  <c r="C14" i="2"/>
  <c r="R13" i="2"/>
  <c r="B13" i="2"/>
  <c r="E13" i="2"/>
  <c r="D13" i="2"/>
  <c r="C13" i="2"/>
  <c r="R12" i="2"/>
  <c r="B12" i="2"/>
  <c r="E12" i="2"/>
  <c r="D12" i="2"/>
  <c r="C12" i="2"/>
  <c r="R11" i="2"/>
  <c r="R10" i="2"/>
  <c r="E11" i="2"/>
  <c r="D11" i="2"/>
  <c r="D10" i="2"/>
  <c r="C11" i="2"/>
  <c r="C10" i="2"/>
  <c r="AD10" i="2"/>
  <c r="AC10" i="2"/>
  <c r="AC8" i="2"/>
  <c r="AB10" i="2"/>
  <c r="AB8" i="2"/>
  <c r="AA10" i="2"/>
  <c r="AA8" i="2"/>
  <c r="X10" i="2"/>
  <c r="X8" i="2"/>
  <c r="W10" i="2"/>
  <c r="W8" i="2"/>
  <c r="V10" i="2"/>
  <c r="U10" i="2"/>
  <c r="T10" i="2"/>
  <c r="T8" i="2"/>
  <c r="S10" i="2"/>
  <c r="S8" i="2"/>
  <c r="Q10" i="2"/>
  <c r="P10" i="2"/>
  <c r="P8" i="2"/>
  <c r="O10" i="2"/>
  <c r="O8" i="2"/>
  <c r="N10" i="2"/>
  <c r="N8" i="2"/>
  <c r="M10" i="2"/>
  <c r="M8" i="2"/>
  <c r="L10" i="2"/>
  <c r="K10" i="2"/>
  <c r="K8" i="2"/>
  <c r="J10" i="2"/>
  <c r="J8" i="2"/>
  <c r="I10" i="2"/>
  <c r="I8" i="2"/>
  <c r="H10" i="2"/>
  <c r="G10" i="2"/>
  <c r="G8" i="2"/>
  <c r="F10" i="2"/>
  <c r="R9" i="2"/>
  <c r="B9" i="2"/>
  <c r="E9" i="2"/>
  <c r="D9" i="2"/>
  <c r="C9" i="2"/>
  <c r="AD8" i="2"/>
  <c r="Z8" i="2"/>
  <c r="V8" i="2"/>
  <c r="U8" i="2"/>
  <c r="Q8" i="2"/>
  <c r="L8" i="2"/>
  <c r="H8" i="2"/>
  <c r="F8" i="2"/>
  <c r="Q34" i="1"/>
  <c r="P34" i="1"/>
  <c r="D7" i="13"/>
  <c r="B37" i="2"/>
  <c r="B9" i="3"/>
  <c r="P7" i="18"/>
  <c r="N7" i="18"/>
  <c r="C20" i="5"/>
  <c r="B15" i="7"/>
  <c r="N7" i="10"/>
  <c r="N7" i="13"/>
  <c r="M7" i="13"/>
  <c r="O7" i="16"/>
  <c r="N7" i="16"/>
  <c r="D7" i="18"/>
  <c r="B17" i="2"/>
  <c r="B18" i="21"/>
  <c r="B18" i="3"/>
  <c r="B20" i="20"/>
  <c r="D10" i="20"/>
  <c r="B18" i="20"/>
  <c r="E8" i="20"/>
  <c r="M7" i="10"/>
  <c r="B7" i="10"/>
  <c r="B9" i="6"/>
  <c r="B9" i="8"/>
  <c r="D8" i="21"/>
  <c r="E8" i="21"/>
  <c r="R8" i="22"/>
  <c r="D8" i="22"/>
  <c r="E8" i="22"/>
  <c r="C8" i="22"/>
  <c r="B8" i="22"/>
  <c r="C7" i="6"/>
  <c r="R8" i="20"/>
  <c r="C8" i="21"/>
  <c r="B8" i="21"/>
  <c r="D8" i="20"/>
  <c r="C8" i="4"/>
  <c r="D8" i="2"/>
  <c r="E8" i="2"/>
  <c r="C7" i="5"/>
  <c r="C7" i="17"/>
  <c r="R8" i="21"/>
  <c r="B10" i="4"/>
  <c r="D8" i="4"/>
  <c r="R8" i="2"/>
  <c r="H10" i="3"/>
  <c r="H8" i="3"/>
  <c r="G37" i="3"/>
  <c r="C8" i="2"/>
  <c r="C7" i="8"/>
  <c r="B7" i="8"/>
  <c r="C7" i="18"/>
  <c r="B7" i="18"/>
  <c r="J7" i="6"/>
  <c r="B9" i="7"/>
  <c r="R8" i="4"/>
  <c r="J7" i="5"/>
  <c r="B9" i="5"/>
  <c r="C7" i="7"/>
  <c r="B7" i="7"/>
  <c r="C7" i="16"/>
  <c r="B7" i="16"/>
  <c r="B9" i="16"/>
  <c r="C9" i="5"/>
  <c r="C9" i="16"/>
  <c r="E10" i="4"/>
  <c r="C9" i="7"/>
  <c r="O7" i="17"/>
  <c r="N7" i="17"/>
  <c r="B17" i="20"/>
  <c r="C9" i="18"/>
  <c r="B9" i="18"/>
  <c r="C10" i="22"/>
  <c r="B10" i="22"/>
  <c r="B10" i="24"/>
  <c r="B11" i="2"/>
  <c r="B10" i="2"/>
  <c r="C9" i="17"/>
  <c r="B9" i="17"/>
  <c r="R10" i="3"/>
  <c r="R8" i="3"/>
  <c r="B14" i="10"/>
  <c r="B12" i="21"/>
  <c r="E8" i="4"/>
  <c r="B8" i="4"/>
  <c r="E10" i="2"/>
  <c r="C8" i="20"/>
  <c r="B8" i="20"/>
  <c r="D10" i="24"/>
  <c r="G10" i="3"/>
  <c r="G8" i="3"/>
  <c r="D8" i="3"/>
  <c r="D37" i="3"/>
  <c r="D10" i="3"/>
  <c r="F37" i="3"/>
  <c r="B7" i="6"/>
  <c r="B7" i="17"/>
  <c r="B7" i="5"/>
  <c r="B8" i="2"/>
  <c r="E37" i="3"/>
  <c r="F10" i="3"/>
  <c r="F8" i="3"/>
  <c r="C37" i="3"/>
  <c r="C10" i="3"/>
  <c r="C8" i="3"/>
  <c r="E8" i="3"/>
  <c r="B8" i="3"/>
  <c r="B37" i="3"/>
  <c r="B10" i="3"/>
  <c r="E10" i="3"/>
  <c r="B30" i="26" l="1"/>
  <c r="B21" i="26"/>
  <c r="D36" i="26"/>
  <c r="B36" i="26"/>
  <c r="B34" i="26"/>
  <c r="C34" i="26"/>
  <c r="B32" i="26"/>
  <c r="C32" i="26"/>
  <c r="B31" i="26"/>
  <c r="C31" i="26"/>
  <c r="B26" i="26"/>
  <c r="D26" i="26"/>
  <c r="B20" i="26"/>
  <c r="C20" i="26"/>
  <c r="B18" i="26"/>
  <c r="C18" i="26"/>
  <c r="B17" i="26"/>
  <c r="D17" i="26"/>
  <c r="C10" i="26" l="1"/>
  <c r="B10" i="26"/>
</calcChain>
</file>

<file path=xl/sharedStrings.xml><?xml version="1.0" encoding="utf-8"?>
<sst xmlns="http://schemas.openxmlformats.org/spreadsheetml/2006/main" count="3278" uniqueCount="298">
  <si>
    <t xml:space="preserve">     公立衛生行政機關人員數</t>
  </si>
  <si>
    <t>單位：人</t>
  </si>
  <si>
    <t>一般行政人員</t>
  </si>
  <si>
    <t>醫事人員</t>
  </si>
  <si>
    <t>　西醫師</t>
  </si>
  <si>
    <t>　中醫師</t>
  </si>
  <si>
    <t>　牙醫師</t>
  </si>
  <si>
    <t>　藥　師</t>
  </si>
  <si>
    <t>　藥劑生</t>
  </si>
  <si>
    <t>　醫事檢驗師</t>
  </si>
  <si>
    <t>　醫事檢驗生</t>
  </si>
  <si>
    <t>　醫事放射師</t>
  </si>
  <si>
    <t>　醫事放射士</t>
  </si>
  <si>
    <t>　護理師</t>
  </si>
  <si>
    <t>　護　士</t>
  </si>
  <si>
    <t>　助產師</t>
  </si>
  <si>
    <t>　助產士</t>
  </si>
  <si>
    <t>　鑲牙生</t>
  </si>
  <si>
    <t>　營養師</t>
  </si>
  <si>
    <t>　物理治療師</t>
  </si>
  <si>
    <t>　物理治療生</t>
  </si>
  <si>
    <t>　職能治療師</t>
  </si>
  <si>
    <t>　職能治療生</t>
  </si>
  <si>
    <t>-</t>
  </si>
  <si>
    <t>　呼吸治療師</t>
  </si>
  <si>
    <t>　語言治療師</t>
  </si>
  <si>
    <t xml:space="preserve">  聽力師</t>
  </si>
  <si>
    <t xml:space="preserve">  牙體技術師</t>
  </si>
  <si>
    <t xml:space="preserve">  牙體技術生</t>
  </si>
  <si>
    <t xml:space="preserve">  驗光師</t>
  </si>
  <si>
    <t xml:space="preserve">  驗光生</t>
  </si>
  <si>
    <r>
      <t>公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開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報</t>
    </r>
  </si>
  <si>
    <t>編製機關</t>
  </si>
  <si>
    <t>衛生福利部</t>
  </si>
  <si>
    <r>
      <t>年　</t>
    </r>
    <r>
      <rPr>
        <sz val="12"/>
        <color rgb="FF000000"/>
        <rFont val="Times New Roman"/>
        <family val="1"/>
      </rPr>
      <t xml:space="preserve">  </t>
    </r>
    <r>
      <rPr>
        <sz val="12"/>
        <color rgb="FF000000"/>
        <rFont val="標楷體"/>
        <family val="4"/>
        <charset val="136"/>
      </rPr>
      <t>報</t>
    </r>
  </si>
  <si>
    <t>每年終了2個月內編報</t>
  </si>
  <si>
    <t>表　號</t>
  </si>
  <si>
    <t>30910-01-01</t>
  </si>
  <si>
    <t>公立衛生行政機關人員數</t>
  </si>
  <si>
    <t>人  員</t>
  </si>
  <si>
    <t>總計</t>
  </si>
  <si>
    <t>男</t>
  </si>
  <si>
    <t>女</t>
  </si>
  <si>
    <t>衛生福利部及所屬衛生機關</t>
  </si>
  <si>
    <t>直轄市及所屬衛生機關</t>
  </si>
  <si>
    <t>縣市及所屬機關</t>
  </si>
  <si>
    <t>合計</t>
  </si>
  <si>
    <t>衛生
福利部</t>
  </si>
  <si>
    <t>疾病管制署</t>
  </si>
  <si>
    <t>食品藥物管理署</t>
  </si>
  <si>
    <t>中央健康
保險署</t>
  </si>
  <si>
    <t>國民
健康署</t>
  </si>
  <si>
    <t>國家中醫藥研究所</t>
  </si>
  <si>
    <t>新北市
政  府
衛生局</t>
  </si>
  <si>
    <t>臺北市
政  府
衛生局</t>
  </si>
  <si>
    <t>桃園市
政  府
衛生局</t>
  </si>
  <si>
    <t>臺中市
政  府
衛生局</t>
  </si>
  <si>
    <t>臺南市
政  府
衛生局</t>
  </si>
  <si>
    <t>高雄市
政  府
衛生局</t>
  </si>
  <si>
    <r>
      <t>總</t>
    </r>
    <r>
      <rPr>
        <sz val="12"/>
        <color rgb="FF000000"/>
        <rFont val="Times New Roman"/>
        <family val="1"/>
      </rPr>
      <t xml:space="preserve">                    </t>
    </r>
    <r>
      <rPr>
        <sz val="12"/>
        <color rgb="FF000000"/>
        <rFont val="標楷體"/>
        <family val="4"/>
        <charset val="136"/>
      </rPr>
      <t>計</t>
    </r>
  </si>
  <si>
    <t>一般行政及技術人員</t>
  </si>
  <si>
    <r>
      <t xml:space="preserve">    </t>
    </r>
    <r>
      <rPr>
        <sz val="12"/>
        <color rgb="FF000000"/>
        <rFont val="標楷體"/>
        <family val="4"/>
        <charset val="136"/>
      </rPr>
      <t>臨床心理師</t>
    </r>
  </si>
  <si>
    <r>
      <t xml:space="preserve">    </t>
    </r>
    <r>
      <rPr>
        <sz val="12"/>
        <color rgb="FF000000"/>
        <rFont val="標楷體"/>
        <family val="4"/>
        <charset val="136"/>
      </rPr>
      <t>諮商心理師</t>
    </r>
  </si>
  <si>
    <t xml:space="preserve">  呼吸治療師</t>
  </si>
  <si>
    <t xml:space="preserve">  語言治療師</t>
  </si>
  <si>
    <t>填表</t>
  </si>
  <si>
    <t>審核</t>
  </si>
  <si>
    <t>業務主管人員</t>
  </si>
  <si>
    <t>機關首長</t>
  </si>
  <si>
    <t>中華民國   年  月  日編製</t>
  </si>
  <si>
    <t>主辦統計人員</t>
  </si>
  <si>
    <r>
      <t>資料來源：本部及所屬機關、直轄市政府衛生局及各縣市衛生局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含金門、連江縣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。</t>
    </r>
  </si>
  <si>
    <t>填表說明：本表一式二份，一份送本部人事處，一份本部統計處自存。</t>
  </si>
  <si>
    <r>
      <t xml:space="preserve">      </t>
    </r>
    <r>
      <rPr>
        <sz val="12"/>
        <color rgb="FF000000"/>
        <rFont val="標楷體"/>
        <family val="4"/>
        <charset val="136"/>
      </rPr>
      <t>中華民國　</t>
    </r>
    <r>
      <rPr>
        <sz val="12"/>
        <color rgb="FF000000"/>
        <rFont val="Times New Roman"/>
        <family val="1"/>
      </rPr>
      <t>108</t>
    </r>
    <r>
      <rPr>
        <sz val="12"/>
        <color rgb="FF000000"/>
        <rFont val="標楷體"/>
        <family val="4"/>
        <charset val="136"/>
      </rPr>
      <t>　年底</t>
    </r>
  </si>
  <si>
    <r>
      <t xml:space="preserve">      </t>
    </r>
    <r>
      <rPr>
        <sz val="12"/>
        <color rgb="FF000000"/>
        <rFont val="標楷體"/>
        <family val="4"/>
        <charset val="136"/>
      </rPr>
      <t>中華民國　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標楷體"/>
        <family val="4"/>
        <charset val="136"/>
      </rPr>
      <t>　年底</t>
    </r>
  </si>
  <si>
    <t>疾病
管制署</t>
  </si>
  <si>
    <t xml:space="preserve"> 衛生福利部統計處</t>
  </si>
  <si>
    <t>公立衛生行政</t>
  </si>
  <si>
    <t>機關人員數</t>
  </si>
  <si>
    <t>民國</t>
  </si>
  <si>
    <t>106年</t>
  </si>
  <si>
    <t xml:space="preserve">              衛生福利部及所屬衛生機關</t>
  </si>
  <si>
    <t>直轄市及所屬機關</t>
  </si>
  <si>
    <t>食品藥物 管理署</t>
  </si>
  <si>
    <t>國民健康署</t>
  </si>
  <si>
    <t>資料來源：本部及所屬機關、直轄市政府衛生局及各縣市衛生局(含金門、連江縣)。</t>
  </si>
  <si>
    <t>105年</t>
  </si>
  <si>
    <t>104年</t>
  </si>
  <si>
    <r>
      <t>年　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報</t>
    </r>
  </si>
  <si>
    <r>
      <t>次年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月底前填報</t>
    </r>
  </si>
  <si>
    <t>3990-01-01</t>
  </si>
  <si>
    <t>103年</t>
  </si>
  <si>
    <r>
      <t xml:space="preserve">             </t>
    </r>
    <r>
      <rPr>
        <sz val="12"/>
        <color rgb="FF000000"/>
        <rFont val="標楷體"/>
        <family val="4"/>
        <charset val="136"/>
      </rPr>
      <t>中華民國　</t>
    </r>
    <r>
      <rPr>
        <sz val="12"/>
        <color rgb="FF000000"/>
        <rFont val="Times New Roman"/>
        <family val="1"/>
      </rPr>
      <t>102</t>
    </r>
    <r>
      <rPr>
        <sz val="12"/>
        <color rgb="FF000000"/>
        <rFont val="標楷體"/>
        <family val="4"/>
        <charset val="136"/>
      </rPr>
      <t>　年底</t>
    </r>
  </si>
  <si>
    <t>主辦業務人員</t>
  </si>
  <si>
    <t>機關長官</t>
  </si>
  <si>
    <t>填表說明：本表一式二份，一份送本部人事處，一份自存。</t>
  </si>
  <si>
    <t>行政院衛生署</t>
  </si>
  <si>
    <t>次年二月底前填報</t>
  </si>
  <si>
    <t>101年</t>
  </si>
  <si>
    <t xml:space="preserve">              衛生署及所屬衛生機關</t>
  </si>
  <si>
    <t>院轄市所屬機關</t>
  </si>
  <si>
    <t>縣所屬
機關</t>
  </si>
  <si>
    <t>衛生署</t>
  </si>
  <si>
    <t>疾病管制局</t>
  </si>
  <si>
    <t>食品藥物管理局</t>
  </si>
  <si>
    <t>中央健康保險局</t>
  </si>
  <si>
    <t>國民健康局</t>
  </si>
  <si>
    <t>中醫藥委員會</t>
  </si>
  <si>
    <t>全民健康保險監理委員會</t>
  </si>
  <si>
    <t>全民健康保險爭議審議委員會</t>
  </si>
  <si>
    <t>全民健康保險醫療費用協定委員會</t>
  </si>
  <si>
    <t>新北市
政 府
衛生局</t>
  </si>
  <si>
    <t>臺北市
政 府
衛生局</t>
  </si>
  <si>
    <t>臺中市
政府
衛生局</t>
  </si>
  <si>
    <t>臺南市
政府
衛生局</t>
  </si>
  <si>
    <t>高雄市
政府
衛生局</t>
  </si>
  <si>
    <t xml:space="preserve">資料來源：新北市、臺北市、臺中市、臺南市、高雄市政府衛生局、
          臺灣省15縣市衛生局、金門縣、連江縣衛生局。
</t>
  </si>
  <si>
    <t>100年</t>
  </si>
  <si>
    <t>疾病管
 制局</t>
  </si>
  <si>
    <t>國民健
 康局</t>
  </si>
  <si>
    <t>新北市政府衛生局</t>
  </si>
  <si>
    <r>
      <t xml:space="preserve">             </t>
    </r>
    <r>
      <rPr>
        <sz val="12"/>
        <color rgb="FF000000"/>
        <rFont val="標楷體"/>
        <family val="4"/>
        <charset val="136"/>
      </rPr>
      <t>中華民國　　</t>
    </r>
    <r>
      <rPr>
        <sz val="12"/>
        <color rgb="FF000000"/>
        <rFont val="Times New Roman"/>
        <family val="1"/>
      </rPr>
      <t>99</t>
    </r>
    <r>
      <rPr>
        <sz val="12"/>
        <color rgb="FF000000"/>
        <rFont val="標楷體"/>
        <family val="4"/>
        <charset val="136"/>
      </rPr>
      <t>年底</t>
    </r>
  </si>
  <si>
    <t>衛生署及所屬衛生機關</t>
  </si>
  <si>
    <t>院轄市及所屬機關</t>
  </si>
  <si>
    <t>縣及省轄市及所屬機關</t>
  </si>
  <si>
    <t>台北市政府衛生局</t>
  </si>
  <si>
    <t>高雄市政府衛生局</t>
  </si>
  <si>
    <t>資料來源：本署及所屬機關、台北市政府衛生局、高雄市政府衛生局、台灣省各縣市衛生局、金門及連江縣衛生局。</t>
  </si>
  <si>
    <t>填表說明：本表一式二份，一份送人事室，一份自存。</t>
  </si>
  <si>
    <r>
      <t xml:space="preserve">             </t>
    </r>
    <r>
      <rPr>
        <sz val="12"/>
        <color rgb="FF000000"/>
        <rFont val="標楷體"/>
        <family val="4"/>
        <charset val="136"/>
      </rPr>
      <t>中華民國　　</t>
    </r>
    <r>
      <rPr>
        <sz val="12"/>
        <color rgb="FF000000"/>
        <rFont val="Times New Roman"/>
        <family val="1"/>
      </rPr>
      <t>98</t>
    </r>
    <r>
      <rPr>
        <sz val="12"/>
        <color rgb="FF000000"/>
        <rFont val="標楷體"/>
        <family val="4"/>
        <charset val="136"/>
      </rPr>
      <t>　年底</t>
    </r>
  </si>
  <si>
    <r>
      <t xml:space="preserve">             </t>
    </r>
    <r>
      <rPr>
        <sz val="12"/>
        <color rgb="FF000000"/>
        <rFont val="標楷體"/>
        <family val="4"/>
        <charset val="136"/>
      </rPr>
      <t>中華民國　　</t>
    </r>
    <r>
      <rPr>
        <sz val="12"/>
        <color rgb="FF000000"/>
        <rFont val="Times New Roman"/>
        <family val="1"/>
      </rPr>
      <t>97</t>
    </r>
    <r>
      <rPr>
        <sz val="12"/>
        <color rgb="FF000000"/>
        <rFont val="標楷體"/>
        <family val="4"/>
        <charset val="136"/>
      </rPr>
      <t>　年底</t>
    </r>
  </si>
  <si>
    <t>管制藥品　管理局</t>
  </si>
  <si>
    <t>藥物食品檢驗局</t>
  </si>
  <si>
    <r>
      <t xml:space="preserve">             </t>
    </r>
    <r>
      <rPr>
        <sz val="12"/>
        <color rgb="FF000000"/>
        <rFont val="標楷體"/>
        <family val="4"/>
        <charset val="136"/>
      </rPr>
      <t>中華民國　　</t>
    </r>
    <r>
      <rPr>
        <sz val="12"/>
        <color rgb="FF000000"/>
        <rFont val="Times New Roman"/>
        <family val="1"/>
      </rPr>
      <t>96</t>
    </r>
    <r>
      <rPr>
        <sz val="12"/>
        <color rgb="FF000000"/>
        <rFont val="標楷體"/>
        <family val="4"/>
        <charset val="136"/>
      </rPr>
      <t>　年底</t>
    </r>
  </si>
  <si>
    <r>
      <t xml:space="preserve">          </t>
    </r>
    <r>
      <rPr>
        <sz val="12"/>
        <color rgb="FF000000"/>
        <rFont val="標楷體"/>
        <family val="4"/>
        <charset val="136"/>
      </rPr>
      <t>中華民國　</t>
    </r>
    <r>
      <rPr>
        <sz val="12"/>
        <color rgb="FF000000"/>
        <rFont val="Times New Roman"/>
        <family val="1"/>
      </rPr>
      <t>95</t>
    </r>
    <r>
      <rPr>
        <sz val="12"/>
        <color rgb="FF000000"/>
        <rFont val="標楷體"/>
        <family val="4"/>
        <charset val="136"/>
      </rPr>
      <t>　　年底</t>
    </r>
  </si>
  <si>
    <t>　醫師</t>
  </si>
  <si>
    <r>
      <t xml:space="preserve">   </t>
    </r>
    <r>
      <rPr>
        <sz val="12"/>
        <color rgb="FF000000"/>
        <rFont val="標楷體"/>
        <family val="4"/>
        <charset val="136"/>
      </rPr>
      <t>諮商心理師</t>
    </r>
  </si>
  <si>
    <r>
      <t xml:space="preserve">   </t>
    </r>
    <r>
      <rPr>
        <sz val="12"/>
        <color rgb="FF000000"/>
        <rFont val="標楷體"/>
        <family val="4"/>
        <charset val="136"/>
      </rPr>
      <t>呼吸治療師</t>
    </r>
  </si>
  <si>
    <r>
      <t>資料來源：本署及所屬機關、台北市、高雄市政府衛生局、及各縣市衛生局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包括金門及連江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。</t>
    </r>
  </si>
  <si>
    <t>1690-90-01</t>
  </si>
  <si>
    <r>
      <t xml:space="preserve">          </t>
    </r>
    <r>
      <rPr>
        <sz val="12"/>
        <color rgb="FF000000"/>
        <rFont val="標楷體"/>
        <family val="4"/>
        <charset val="136"/>
      </rPr>
      <t>中華民國　</t>
    </r>
    <r>
      <rPr>
        <sz val="12"/>
        <color rgb="FF000000"/>
        <rFont val="Times New Roman"/>
        <family val="1"/>
      </rPr>
      <t>94</t>
    </r>
    <r>
      <rPr>
        <sz val="12"/>
        <color rgb="FF000000"/>
        <rFont val="標楷體"/>
        <family val="4"/>
        <charset val="136"/>
      </rPr>
      <t>　　年底</t>
    </r>
  </si>
  <si>
    <r>
      <t xml:space="preserve">          </t>
    </r>
    <r>
      <rPr>
        <sz val="12"/>
        <color rgb="FF000000"/>
        <rFont val="標楷體"/>
        <family val="4"/>
        <charset val="136"/>
      </rPr>
      <t>中華民國　</t>
    </r>
    <r>
      <rPr>
        <sz val="12"/>
        <color rgb="FF000000"/>
        <rFont val="Times New Roman"/>
        <family val="1"/>
      </rPr>
      <t>93</t>
    </r>
    <r>
      <rPr>
        <sz val="12"/>
        <color rgb="FF000000"/>
        <rFont val="標楷體"/>
        <family val="4"/>
        <charset val="136"/>
      </rPr>
      <t>　　年底</t>
    </r>
  </si>
  <si>
    <t>國家中醫藥研究所</t>
    <phoneticPr fontId="27" type="noConversion"/>
  </si>
  <si>
    <t>中醫藥委員會</t>
    <phoneticPr fontId="27" type="noConversion"/>
  </si>
  <si>
    <t>衛生福利部及所屬衛生機關</t>
    <phoneticPr fontId="27" type="noConversion"/>
  </si>
  <si>
    <t>公立衛生行政機關人員數</t>
    <phoneticPr fontId="27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</si>
  <si>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109</t>
    </r>
    <r>
      <rPr>
        <sz val="12"/>
        <color rgb="FF000000"/>
        <rFont val="標楷體"/>
        <family val="4"/>
        <charset val="136"/>
      </rPr>
      <t>年底</t>
    </r>
    <phoneticPr fontId="27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</si>
  <si>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報</t>
    </r>
    <phoneticPr fontId="35" type="noConversion"/>
  </si>
  <si>
    <t>編製機關</t>
    <phoneticPr fontId="35" type="noConversion"/>
  </si>
  <si>
    <t>衛生福利部</t>
    <phoneticPr fontId="35" type="noConversion"/>
  </si>
  <si>
    <r>
      <t>年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報</t>
    </r>
    <phoneticPr fontId="35" type="noConversion"/>
  </si>
  <si>
    <t>表　號</t>
    <phoneticPr fontId="35" type="noConversion"/>
  </si>
  <si>
    <t>公立衛生行政機關人員數</t>
    <phoneticPr fontId="35" type="noConversion"/>
  </si>
  <si>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　年底</t>
    </r>
    <phoneticPr fontId="35" type="noConversion"/>
  </si>
  <si>
    <t>單位：人</t>
    <phoneticPr fontId="35" type="noConversion"/>
  </si>
  <si>
    <t>人  員</t>
    <phoneticPr fontId="35" type="noConversion"/>
  </si>
  <si>
    <t>總計</t>
    <phoneticPr fontId="35" type="noConversion"/>
  </si>
  <si>
    <t>男</t>
    <phoneticPr fontId="35" type="noConversion"/>
  </si>
  <si>
    <t>女</t>
    <phoneticPr fontId="35" type="noConversion"/>
  </si>
  <si>
    <t>衛生福利部及所屬衛生機關</t>
    <phoneticPr fontId="35" type="noConversion"/>
  </si>
  <si>
    <t>直轄市及所屬衛生機關</t>
    <phoneticPr fontId="35" type="noConversion"/>
  </si>
  <si>
    <t>縣市及所屬機關</t>
    <phoneticPr fontId="35" type="noConversion"/>
  </si>
  <si>
    <t>合計</t>
    <phoneticPr fontId="35" type="noConversion"/>
  </si>
  <si>
    <t>衛生
福利部</t>
    <phoneticPr fontId="35" type="noConversion"/>
  </si>
  <si>
    <t>疾病管制署</t>
    <phoneticPr fontId="35" type="noConversion"/>
  </si>
  <si>
    <t>食品藥物管理署</t>
    <phoneticPr fontId="35" type="noConversion"/>
  </si>
  <si>
    <t>中央健康
保險署</t>
    <phoneticPr fontId="35" type="noConversion"/>
  </si>
  <si>
    <t>國民
健康署</t>
    <phoneticPr fontId="35" type="noConversion"/>
  </si>
  <si>
    <t>國家中醫藥研究所</t>
    <phoneticPr fontId="35" type="noConversion"/>
  </si>
  <si>
    <t>新北市
政  府
衛生局</t>
    <phoneticPr fontId="27" type="noConversion"/>
  </si>
  <si>
    <t>臺北市
政  府
衛生局</t>
    <phoneticPr fontId="27" type="noConversion"/>
  </si>
  <si>
    <t>桃園市
政  府
衛生局</t>
    <phoneticPr fontId="27" type="noConversion"/>
  </si>
  <si>
    <t>臺中市
政  府
衛生局</t>
    <phoneticPr fontId="35" type="noConversion"/>
  </si>
  <si>
    <t>臺南市
政  府
衛生局</t>
    <phoneticPr fontId="35" type="noConversion"/>
  </si>
  <si>
    <t>高雄市
政  府
衛生局</t>
    <phoneticPr fontId="35" type="noConversion"/>
  </si>
  <si>
    <r>
      <t>總</t>
    </r>
    <r>
      <rPr>
        <sz val="12"/>
        <rFont val="Times New Roman"/>
        <family val="1"/>
      </rPr>
      <t xml:space="preserve">                    </t>
    </r>
    <r>
      <rPr>
        <sz val="12"/>
        <rFont val="標楷體"/>
        <family val="4"/>
        <charset val="136"/>
      </rPr>
      <t>計</t>
    </r>
    <phoneticPr fontId="35" type="noConversion"/>
  </si>
  <si>
    <t>一般行政及技術人員</t>
    <phoneticPr fontId="35" type="noConversion"/>
  </si>
  <si>
    <t>醫事人員</t>
    <phoneticPr fontId="35" type="noConversion"/>
  </si>
  <si>
    <t>　西醫師</t>
    <phoneticPr fontId="35" type="noConversion"/>
  </si>
  <si>
    <t>　中醫師</t>
    <phoneticPr fontId="35" type="noConversion"/>
  </si>
  <si>
    <t>　牙醫師</t>
    <phoneticPr fontId="35" type="noConversion"/>
  </si>
  <si>
    <t>　藥　師</t>
    <phoneticPr fontId="35" type="noConversion"/>
  </si>
  <si>
    <t>　藥劑生</t>
    <phoneticPr fontId="35" type="noConversion"/>
  </si>
  <si>
    <t>　醫事檢驗師</t>
    <phoneticPr fontId="35" type="noConversion"/>
  </si>
  <si>
    <t>　醫事檢驗生</t>
    <phoneticPr fontId="35" type="noConversion"/>
  </si>
  <si>
    <t>　醫事放射師</t>
    <phoneticPr fontId="35" type="noConversion"/>
  </si>
  <si>
    <t>　醫事放射士</t>
    <phoneticPr fontId="35" type="noConversion"/>
  </si>
  <si>
    <t>　護理師</t>
    <phoneticPr fontId="35" type="noConversion"/>
  </si>
  <si>
    <t>　護　士</t>
    <phoneticPr fontId="35" type="noConversion"/>
  </si>
  <si>
    <t>　助產師</t>
    <phoneticPr fontId="35" type="noConversion"/>
  </si>
  <si>
    <t>　助產士</t>
    <phoneticPr fontId="35" type="noConversion"/>
  </si>
  <si>
    <t>　鑲牙生</t>
    <phoneticPr fontId="35" type="noConversion"/>
  </si>
  <si>
    <t>　營養師</t>
    <phoneticPr fontId="35" type="noConversion"/>
  </si>
  <si>
    <t>　物理治療師</t>
    <phoneticPr fontId="35" type="noConversion"/>
  </si>
  <si>
    <t>　物理治療生</t>
    <phoneticPr fontId="35" type="noConversion"/>
  </si>
  <si>
    <t>　職能治療師</t>
    <phoneticPr fontId="35" type="noConversion"/>
  </si>
  <si>
    <t>　職能治療生</t>
    <phoneticPr fontId="35" type="noConversion"/>
  </si>
  <si>
    <r>
      <t xml:space="preserve">    </t>
    </r>
    <r>
      <rPr>
        <sz val="12"/>
        <rFont val="標楷體"/>
        <family val="4"/>
        <charset val="136"/>
      </rPr>
      <t>臨床心理師</t>
    </r>
    <phoneticPr fontId="35" type="noConversion"/>
  </si>
  <si>
    <r>
      <t xml:space="preserve">    </t>
    </r>
    <r>
      <rPr>
        <sz val="12"/>
        <rFont val="標楷體"/>
        <family val="4"/>
        <charset val="136"/>
      </rPr>
      <t>諮商心理師</t>
    </r>
    <phoneticPr fontId="35" type="noConversion"/>
  </si>
  <si>
    <t xml:space="preserve">  呼吸治療師</t>
    <phoneticPr fontId="35" type="noConversion"/>
  </si>
  <si>
    <t xml:space="preserve">  語言治療師</t>
    <phoneticPr fontId="35" type="noConversion"/>
  </si>
  <si>
    <t xml:space="preserve">  牙體技術師</t>
    <phoneticPr fontId="35" type="noConversion"/>
  </si>
  <si>
    <t xml:space="preserve">  牙體技術生</t>
    <phoneticPr fontId="35" type="noConversion"/>
  </si>
  <si>
    <t xml:space="preserve">  驗光師</t>
    <phoneticPr fontId="35" type="noConversion"/>
  </si>
  <si>
    <t xml:space="preserve">  驗光生</t>
    <phoneticPr fontId="35" type="noConversion"/>
  </si>
  <si>
    <t>審核</t>
    <phoneticPr fontId="35" type="noConversion"/>
  </si>
  <si>
    <t>業務主管人員</t>
    <phoneticPr fontId="27" type="noConversion"/>
  </si>
  <si>
    <t>機關首長</t>
    <phoneticPr fontId="27" type="noConversion"/>
  </si>
  <si>
    <t>中華民國   年  月  日編製</t>
    <phoneticPr fontId="27" type="noConversion"/>
  </si>
  <si>
    <r>
      <t>資料來源：本部及所屬機關、直轄市政府衛生局及各縣市衛生局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。</t>
    </r>
    <phoneticPr fontId="35" type="noConversion"/>
  </si>
  <si>
    <t>填表說明：本表一式二份，一份送本部人事處，一份本部統計處自存。</t>
    <phoneticPr fontId="35" type="noConversion"/>
  </si>
  <si>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　年底</t>
    </r>
    <phoneticPr fontId="35" type="noConversion"/>
  </si>
  <si>
    <t>…</t>
    <phoneticPr fontId="27" type="noConversion"/>
  </si>
  <si>
    <t>2.如具二種以上資格者，需擇一填報，以請領執業執照者為原則。</t>
  </si>
  <si>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　年底</t>
    </r>
    <phoneticPr fontId="35" type="noConversion"/>
  </si>
  <si>
    <t>公立衛生行政機關人員數(修正表)</t>
    <phoneticPr fontId="35" type="noConversion"/>
  </si>
  <si>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　年底</t>
    </r>
    <phoneticPr fontId="35" type="noConversion"/>
  </si>
  <si>
    <t>公立衛生行政機關人員數編製說明</t>
  </si>
  <si>
    <t>一、統計範圍及對象：衛生福利部及所屬機關、直轄市政府衛生局及其所屬機關、各縣市衛生局均為統計對象。</t>
    <phoneticPr fontId="35" type="noConversion"/>
  </si>
  <si>
    <t>二、統計標準時間：以每年年底之事實為準。</t>
    <phoneticPr fontId="35" type="noConversion"/>
  </si>
  <si>
    <t>三、分類標準：按性別、一般行政及技術人員、醫事人員及各級衛生機關等分類。</t>
    <phoneticPr fontId="35" type="noConversion"/>
  </si>
  <si>
    <t>四、統計項目定義：</t>
    <phoneticPr fontId="35" type="noConversion"/>
  </si>
  <si>
    <r>
      <t>(一)本表填報之</t>
    </r>
    <r>
      <rPr>
        <sz val="12"/>
        <color rgb="FFFF0000"/>
        <rFont val="標楷體"/>
        <family val="4"/>
        <charset val="136"/>
      </rPr>
      <t>人員</t>
    </r>
    <r>
      <rPr>
        <sz val="12"/>
        <rFont val="標楷體"/>
        <family val="4"/>
        <charset val="136"/>
      </rPr>
      <t>數為現職人員數，包括正式職員、臨編人員、聘用人員及約僱人員等。</t>
    </r>
    <phoneticPr fontId="35" type="noConversion"/>
  </si>
  <si>
    <t>1.正式職員：指依組織法規或任用法規進用之正式人員。</t>
    <phoneticPr fontId="35" type="noConversion"/>
  </si>
  <si>
    <t>2.臨編人員：如回國留學生或政策性安置人員。</t>
    <phoneticPr fontId="35" type="noConversion"/>
  </si>
  <si>
    <t>3.聘用人員：依據聘用人員聘用條例及有關規定聘用人員。</t>
    <phoneticPr fontId="35" type="noConversion"/>
  </si>
  <si>
    <r>
      <t>4.約僱人員：依據行政院與所屬中央及地方各機關約僱人員僱用辦法</t>
    </r>
    <r>
      <rPr>
        <sz val="12"/>
        <color rgb="FFFF0000"/>
        <rFont val="標楷體"/>
        <family val="4"/>
        <charset val="136"/>
      </rPr>
      <t>僱用之人員</t>
    </r>
    <r>
      <rPr>
        <sz val="12"/>
        <rFont val="標楷體"/>
        <family val="4"/>
        <charset val="136"/>
      </rPr>
      <t>。</t>
    </r>
    <phoneticPr fontId="35" type="noConversion"/>
  </si>
  <si>
    <t>(二)總計包括醫事人員、一般行政及技術人員。</t>
  </si>
  <si>
    <t>(三)醫事人員：指具有醫事人員資格者從事行政工作之人數。</t>
    <phoneticPr fontId="35" type="noConversion"/>
  </si>
  <si>
    <t>1.指領有中央衛生主管機關核發之醫師(西醫師、中醫師、牙醫師)、藥師、藥劑生、醫事檢驗師、醫事檢驗生、護理師、護士、</t>
    <phoneticPr fontId="35" type="noConversion"/>
  </si>
  <si>
    <t>助產師、助產士、鑲牙生、營養師、物理治療師、物理治療生、職能治療師、職能治療生、醫事放射師、醫事放射士、</t>
    <phoneticPr fontId="35" type="noConversion"/>
  </si>
  <si>
    <t>臨床心理師、諮商心理師、呼吸治療師、語言治療師、聽力師、牙體技術師、牙體技術生、驗光師、驗光生證書者。</t>
  </si>
  <si>
    <t>2.如具二種以上資格者，需擇一填報，以請領執業執照者為原則。</t>
    <phoneticPr fontId="35" type="noConversion"/>
  </si>
  <si>
    <t>(四)一般行政及技術人員：指除具醫事人員資格者以外之正式職員、臨編人員、聘用人員及約僱人員，但不包括駐衛警察、司機、</t>
    <phoneticPr fontId="35" type="noConversion"/>
  </si>
  <si>
    <r>
      <t>技工、工友、</t>
    </r>
    <r>
      <rPr>
        <sz val="12"/>
        <color rgb="FFFF0000"/>
        <rFont val="標楷體"/>
        <family val="4"/>
        <charset val="136"/>
      </rPr>
      <t>約用人員</t>
    </r>
    <r>
      <rPr>
        <sz val="12"/>
        <rFont val="標楷體"/>
        <family val="4"/>
        <charset val="136"/>
      </rPr>
      <t>等。</t>
    </r>
    <phoneticPr fontId="35" type="noConversion"/>
  </si>
  <si>
    <t>(五)本表不包括衛生所在職人員數。</t>
    <phoneticPr fontId="35" type="noConversion"/>
  </si>
  <si>
    <t>五、資料蒐集方法及編製程序：</t>
    <phoneticPr fontId="35" type="noConversion"/>
  </si>
  <si>
    <t>(一)衛生福利部及所屬機關依據每年底各機關人事資料之人員數彙整。</t>
  </si>
  <si>
    <t>(二)直轄市政府衛生局及各縣市衛生局(含金門、連江縣)彙整其所屬機關之資料，經核正後報送本部統計處彙編。</t>
  </si>
  <si>
    <t>六、編送對象：本表一式二份，一份送本部人事處、一份自存。</t>
    <phoneticPr fontId="35" type="noConversion"/>
  </si>
  <si>
    <t>人員數</t>
    <phoneticPr fontId="27" type="noConversion"/>
  </si>
  <si>
    <t>總計</t>
    <phoneticPr fontId="27" type="noConversion"/>
  </si>
  <si>
    <t>西醫師</t>
  </si>
  <si>
    <t>中醫師</t>
  </si>
  <si>
    <t>牙醫師</t>
  </si>
  <si>
    <t>藥師</t>
  </si>
  <si>
    <t>藥劑生</t>
  </si>
  <si>
    <t>醫事檢驗師</t>
  </si>
  <si>
    <t>醫事檢驗生</t>
  </si>
  <si>
    <t>醫事放射師</t>
  </si>
  <si>
    <t>醫事放射士</t>
  </si>
  <si>
    <t>護理師</t>
  </si>
  <si>
    <t>護士</t>
  </si>
  <si>
    <t>助產師</t>
  </si>
  <si>
    <t>助產士</t>
  </si>
  <si>
    <t>鑲牙生</t>
  </si>
  <si>
    <t>營養師</t>
  </si>
  <si>
    <t>物理治療師</t>
  </si>
  <si>
    <t>物理治療生</t>
  </si>
  <si>
    <t>職能治療師</t>
  </si>
  <si>
    <t>職能治療生</t>
  </si>
  <si>
    <t>臨床心理師</t>
  </si>
  <si>
    <t>諮商心理師</t>
  </si>
  <si>
    <t>呼吸治療師</t>
  </si>
  <si>
    <t>語言治療師</t>
  </si>
  <si>
    <t>聽力師</t>
  </si>
  <si>
    <t>牙體技術師</t>
  </si>
  <si>
    <t>牙體技術生</t>
  </si>
  <si>
    <t>驗光師</t>
  </si>
  <si>
    <t>驗光生</t>
  </si>
  <si>
    <r>
      <rPr>
        <sz val="12"/>
        <color rgb="FF000000"/>
        <rFont val="Times New Roman"/>
        <family val="1"/>
      </rPr>
      <t>93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</si>
  <si>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94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</si>
  <si>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95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</si>
  <si>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96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</si>
  <si>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97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</si>
  <si>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98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</si>
  <si>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99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</si>
  <si>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100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</si>
  <si>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101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</si>
  <si>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102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</si>
  <si>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103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</si>
  <si>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104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</si>
  <si>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105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</si>
  <si>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106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</si>
  <si>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107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</si>
  <si>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108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</si>
  <si>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109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</si>
  <si>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Times New Roman"/>
        <family val="1"/>
      </rPr>
      <t>110</t>
    </r>
    <r>
      <rPr>
        <sz val="12"/>
        <color rgb="FF000000"/>
        <rFont val="標楷體"/>
        <family val="4"/>
        <charset val="136"/>
      </rPr>
      <t>年</t>
    </r>
    <phoneticPr fontId="27" type="noConversion"/>
  </si>
  <si>
    <r>
      <rPr>
        <sz val="12"/>
        <color rgb="FF000000"/>
        <rFont val="Times New Roman"/>
        <family val="1"/>
      </rPr>
      <t>111</t>
    </r>
    <r>
      <rPr>
        <sz val="12"/>
        <color rgb="FF000000"/>
        <rFont val="標楷體"/>
        <family val="4"/>
        <charset val="136"/>
      </rPr>
      <t>年</t>
    </r>
    <phoneticPr fontId="27" type="noConversion"/>
  </si>
  <si>
    <r>
      <rPr>
        <sz val="12"/>
        <color rgb="FF000000"/>
        <rFont val="Times New Roman"/>
        <family val="1"/>
      </rPr>
      <t>112</t>
    </r>
    <r>
      <rPr>
        <sz val="12"/>
        <color rgb="FF000000"/>
        <rFont val="標楷體"/>
        <family val="4"/>
        <charset val="136"/>
      </rPr>
      <t>年</t>
    </r>
    <phoneticPr fontId="27" type="noConversion"/>
  </si>
  <si>
    <r>
      <rPr>
        <sz val="12"/>
        <color rgb="FF000000"/>
        <rFont val="Times New Roman"/>
        <family val="1"/>
      </rPr>
      <t>113</t>
    </r>
    <r>
      <rPr>
        <sz val="12"/>
        <color rgb="FF000000"/>
        <rFont val="標楷體"/>
        <family val="4"/>
        <charset val="136"/>
      </rPr>
      <t>年</t>
    </r>
    <phoneticPr fontId="27" type="noConversion"/>
  </si>
  <si>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　年底</t>
    </r>
    <phoneticPr fontId="35" type="noConversion"/>
  </si>
  <si>
    <r>
      <rPr>
        <sz val="12"/>
        <color rgb="FF000000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phoneticPr fontId="27" type="noConversion"/>
  </si>
  <si>
    <r>
      <rPr>
        <sz val="11"/>
        <color rgb="FF000000"/>
        <rFont val="標楷體"/>
        <family val="4"/>
        <charset val="136"/>
      </rPr>
      <t>資料來源</t>
    </r>
    <r>
      <rPr>
        <sz val="11"/>
        <color rgb="FF000000"/>
        <rFont val="Times New Roman"/>
        <family val="1"/>
      </rPr>
      <t>:</t>
    </r>
    <r>
      <rPr>
        <sz val="11"/>
        <color rgb="FF000000"/>
        <rFont val="標楷體"/>
        <family val="4"/>
        <charset val="136"/>
      </rPr>
      <t>衛生福利部及所屬機關、直轄市政府及各縣市衛生局。</t>
    </r>
    <r>
      <rPr>
        <sz val="11"/>
        <color rgb="FF000000"/>
        <rFont val="Times New Roman"/>
        <family val="1"/>
      </rPr>
      <t xml:space="preserve"> </t>
    </r>
  </si>
  <si>
    <r>
      <rPr>
        <sz val="11"/>
        <color rgb="FF000000"/>
        <rFont val="標楷體"/>
        <family val="4"/>
        <charset val="136"/>
      </rPr>
      <t>備註：</t>
    </r>
    <r>
      <rPr>
        <sz val="11"/>
        <color rgb="FF000000"/>
        <rFont val="Times New Roman"/>
        <family val="1"/>
      </rPr>
      <t>1.</t>
    </r>
    <r>
      <rPr>
        <sz val="11"/>
        <color rgb="FF000000"/>
        <rFont val="標楷體"/>
        <family val="4"/>
        <charset val="136"/>
      </rPr>
      <t>自</t>
    </r>
    <r>
      <rPr>
        <sz val="11"/>
        <color rgb="FF000000"/>
        <rFont val="Times New Roman"/>
        <family val="1"/>
      </rPr>
      <t>94</t>
    </r>
    <r>
      <rPr>
        <sz val="11"/>
        <color rgb="FF000000"/>
        <rFont val="標楷體"/>
        <family val="4"/>
        <charset val="136"/>
      </rPr>
      <t>年起新增臨床心理師、諮商心理師、呼吸治療師，</t>
    </r>
    <r>
      <rPr>
        <sz val="11"/>
        <color rgb="FF000000"/>
        <rFont val="Times New Roman"/>
        <family val="1"/>
      </rPr>
      <t>93</t>
    </r>
    <r>
      <rPr>
        <sz val="11"/>
        <color rgb="FF000000"/>
        <rFont val="標楷體"/>
        <family val="4"/>
        <charset val="136"/>
      </rPr>
      <t>年無相關統計資料，爰以「</t>
    </r>
    <r>
      <rPr>
        <sz val="11"/>
        <color rgb="FF000000"/>
        <rFont val="Times New Roman"/>
        <family val="1"/>
      </rPr>
      <t>…</t>
    </r>
    <r>
      <rPr>
        <sz val="11"/>
        <color rgb="FF000000"/>
        <rFont val="標楷體"/>
        <family val="4"/>
        <charset val="136"/>
      </rPr>
      <t>」表示。</t>
    </r>
    <phoneticPr fontId="27" type="noConversion"/>
  </si>
  <si>
    <r>
      <rPr>
        <sz val="11"/>
        <color rgb="FF000000"/>
        <rFont val="標楷體"/>
        <family val="4"/>
        <charset val="136"/>
      </rPr>
      <t>　　　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標楷體"/>
        <family val="4"/>
        <charset val="136"/>
      </rPr>
      <t>自</t>
    </r>
    <r>
      <rPr>
        <sz val="11"/>
        <color rgb="FF000000"/>
        <rFont val="Times New Roman"/>
        <family val="1"/>
      </rPr>
      <t>102</t>
    </r>
    <r>
      <rPr>
        <sz val="11"/>
        <color rgb="FF000000"/>
        <rFont val="標楷體"/>
        <family val="4"/>
        <charset val="136"/>
      </rPr>
      <t>年起新增聽力師、牙體技術師、牙體技術生，</t>
    </r>
    <r>
      <rPr>
        <sz val="11"/>
        <color rgb="FF000000"/>
        <rFont val="Times New Roman"/>
        <family val="1"/>
      </rPr>
      <t>93</t>
    </r>
    <r>
      <rPr>
        <sz val="11"/>
        <color rgb="FF000000"/>
        <rFont val="標楷體"/>
        <family val="4"/>
        <charset val="136"/>
      </rPr>
      <t>年至</t>
    </r>
    <r>
      <rPr>
        <sz val="11"/>
        <color rgb="FF000000"/>
        <rFont val="Times New Roman"/>
        <family val="1"/>
      </rPr>
      <t>101</t>
    </r>
    <r>
      <rPr>
        <sz val="11"/>
        <color rgb="FF000000"/>
        <rFont val="標楷體"/>
        <family val="4"/>
        <charset val="136"/>
      </rPr>
      <t>年無相關統計資料，爰以「</t>
    </r>
    <r>
      <rPr>
        <sz val="11"/>
        <color rgb="FF000000"/>
        <rFont val="Times New Roman"/>
        <family val="1"/>
      </rPr>
      <t>…</t>
    </r>
    <r>
      <rPr>
        <sz val="11"/>
        <color rgb="FF000000"/>
        <rFont val="標楷體"/>
        <family val="4"/>
        <charset val="136"/>
      </rPr>
      <t>」表示。</t>
    </r>
    <phoneticPr fontId="27" type="noConversion"/>
  </si>
  <si>
    <r>
      <rPr>
        <sz val="11"/>
        <color rgb="FF000000"/>
        <rFont val="標楷體"/>
        <family val="4"/>
        <charset val="136"/>
      </rPr>
      <t>　　　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標楷體"/>
        <family val="4"/>
        <charset val="136"/>
      </rPr>
      <t>自</t>
    </r>
    <r>
      <rPr>
        <sz val="11"/>
        <color rgb="FF000000"/>
        <rFont val="Times New Roman"/>
        <family val="1"/>
      </rPr>
      <t>104</t>
    </r>
    <r>
      <rPr>
        <sz val="11"/>
        <color rgb="FF000000"/>
        <rFont val="標楷體"/>
        <family val="4"/>
        <charset val="136"/>
      </rPr>
      <t>年起新增語言治療師，</t>
    </r>
    <r>
      <rPr>
        <sz val="11"/>
        <color rgb="FF000000"/>
        <rFont val="Times New Roman"/>
        <family val="1"/>
      </rPr>
      <t>93</t>
    </r>
    <r>
      <rPr>
        <sz val="11"/>
        <color rgb="FF000000"/>
        <rFont val="標楷體"/>
        <family val="4"/>
        <charset val="136"/>
      </rPr>
      <t>年至</t>
    </r>
    <r>
      <rPr>
        <sz val="11"/>
        <color rgb="FF000000"/>
        <rFont val="Times New Roman"/>
        <family val="1"/>
      </rPr>
      <t>103</t>
    </r>
    <r>
      <rPr>
        <sz val="11"/>
        <color rgb="FF000000"/>
        <rFont val="標楷體"/>
        <family val="4"/>
        <charset val="136"/>
      </rPr>
      <t>年無相關統計資料，爰以「</t>
    </r>
    <r>
      <rPr>
        <sz val="11"/>
        <color rgb="FF000000"/>
        <rFont val="Times New Roman"/>
        <family val="1"/>
      </rPr>
      <t>…</t>
    </r>
    <r>
      <rPr>
        <sz val="11"/>
        <color rgb="FF000000"/>
        <rFont val="標楷體"/>
        <family val="4"/>
        <charset val="136"/>
      </rPr>
      <t>」表示。</t>
    </r>
    <phoneticPr fontId="27" type="noConversion"/>
  </si>
  <si>
    <r>
      <rPr>
        <sz val="11"/>
        <color rgb="FF000000"/>
        <rFont val="標楷體"/>
        <family val="4"/>
        <charset val="136"/>
      </rPr>
      <t>　　　</t>
    </r>
    <r>
      <rPr>
        <sz val="11"/>
        <color rgb="FF000000"/>
        <rFont val="Times New Roman"/>
        <family val="1"/>
      </rPr>
      <t>4.</t>
    </r>
    <r>
      <rPr>
        <sz val="11"/>
        <color rgb="FF000000"/>
        <rFont val="標楷體"/>
        <family val="4"/>
        <charset val="136"/>
      </rPr>
      <t>自</t>
    </r>
    <r>
      <rPr>
        <sz val="11"/>
        <color rgb="FF000000"/>
        <rFont val="Times New Roman"/>
        <family val="1"/>
      </rPr>
      <t>107</t>
    </r>
    <r>
      <rPr>
        <sz val="11"/>
        <color rgb="FF000000"/>
        <rFont val="標楷體"/>
        <family val="4"/>
        <charset val="136"/>
      </rPr>
      <t>年起新增驗光師、驗光生，</t>
    </r>
    <r>
      <rPr>
        <sz val="11"/>
        <color rgb="FF000000"/>
        <rFont val="Times New Roman"/>
        <family val="1"/>
      </rPr>
      <t>93</t>
    </r>
    <r>
      <rPr>
        <sz val="11"/>
        <color rgb="FF000000"/>
        <rFont val="標楷體"/>
        <family val="4"/>
        <charset val="136"/>
      </rPr>
      <t>年至</t>
    </r>
    <r>
      <rPr>
        <sz val="11"/>
        <color rgb="FF000000"/>
        <rFont val="Times New Roman"/>
        <family val="1"/>
      </rPr>
      <t>106</t>
    </r>
    <r>
      <rPr>
        <sz val="11"/>
        <color rgb="FF000000"/>
        <rFont val="標楷體"/>
        <family val="4"/>
        <charset val="136"/>
      </rPr>
      <t>年無相關統計資料，爰以「</t>
    </r>
    <r>
      <rPr>
        <sz val="11"/>
        <color rgb="FF000000"/>
        <rFont val="Times New Roman"/>
        <family val="1"/>
      </rPr>
      <t>…</t>
    </r>
    <r>
      <rPr>
        <sz val="11"/>
        <color rgb="FF000000"/>
        <rFont val="標楷體"/>
        <family val="4"/>
        <charset val="136"/>
      </rPr>
      <t>」表示。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</si>
</sst>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;[Red]0.00"/>
    <numFmt numFmtId="177" formatCode="&quot; &quot;#,##0&quot; &quot;;&quot;-&quot;#,##0&quot; &quot;;&quot; - &quot;;&quot; &quot;@&quot; &quot;"/>
    <numFmt numFmtId="178" formatCode="&quot;$&quot;0&quot; &quot;;&quot;(&quot;&quot;$&quot;0&quot;)&quot;"/>
    <numFmt numFmtId="179" formatCode="&quot;$&quot;0_);\(&quot;$&quot;0\)"/>
  </numFmts>
  <fonts count="4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9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sz val="11"/>
      <color rgb="FF000000"/>
      <name val="新細明體"/>
      <family val="1"/>
      <charset val="136"/>
    </font>
    <font>
      <sz val="10"/>
      <color rgb="FFFF0000"/>
      <name val="Times New Roman"/>
      <family val="1"/>
    </font>
    <font>
      <sz val="12"/>
      <color rgb="FF000000"/>
      <name val="Times New Roman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6"/>
      <name val="標楷體"/>
      <family val="4"/>
      <charset val="136"/>
    </font>
    <font>
      <sz val="12"/>
      <name val="Times New Roman"/>
      <family val="4"/>
      <charset val="136"/>
    </font>
    <font>
      <sz val="9"/>
      <name val="標楷體"/>
      <family val="4"/>
      <charset val="136"/>
    </font>
    <font>
      <sz val="16"/>
      <name val="標楷體"/>
      <family val="4"/>
      <charset val="136"/>
    </font>
    <font>
      <sz val="11"/>
      <color rgb="FFFF0000"/>
      <name val="Times New Roman"/>
      <family val="1"/>
    </font>
    <font>
      <b/>
      <sz val="14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0000FF"/>
      <name val="標楷體"/>
      <family val="4"/>
      <charset val="136"/>
    </font>
    <font>
      <sz val="16"/>
      <color rgb="FF000000"/>
      <name val="新細明體"/>
      <family val="1"/>
      <charset val="136"/>
    </font>
    <font>
      <sz val="12"/>
      <color rgb="FF000000"/>
      <name val="標楷體"/>
      <family val="1"/>
      <charset val="136"/>
    </font>
    <font>
      <sz val="12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43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45">
    <xf numFmtId="0" fontId="0" fillId="0" borderId="0"/>
    <xf numFmtId="0" fontId="6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15" fillId="14" borderId="7" applyNumberFormat="0" applyAlignment="0" applyProtection="0"/>
    <xf numFmtId="0" fontId="16" fillId="7" borderId="8" applyNumberFormat="0" applyAlignment="0" applyProtection="0"/>
    <xf numFmtId="0" fontId="11" fillId="7" borderId="7" applyNumberFormat="0" applyAlignment="0" applyProtection="0"/>
    <xf numFmtId="0" fontId="17" fillId="0" borderId="9" applyNumberFormat="0" applyFill="0" applyAlignment="0" applyProtection="0"/>
    <xf numFmtId="0" fontId="10" fillId="6" borderId="6" applyNumberFormat="0" applyAlignment="0" applyProtection="0"/>
    <xf numFmtId="0" fontId="13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14" fillId="8" borderId="0" applyNumberFormat="0" applyBorder="0" applyAlignment="0" applyProtection="0"/>
    <xf numFmtId="0" fontId="1" fillId="15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14" fillId="22" borderId="0" applyNumberFormat="0" applyBorder="0" applyAlignment="0" applyProtection="0"/>
    <xf numFmtId="0" fontId="14" fillId="9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9" borderId="0" applyNumberFormat="0" applyFont="0" applyBorder="0" applyAlignment="0" applyProtection="0"/>
    <xf numFmtId="0" fontId="14" fillId="19" borderId="0" applyNumberFormat="0" applyBorder="0" applyAlignment="0" applyProtection="0"/>
    <xf numFmtId="0" fontId="14" fillId="10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20" borderId="0" applyNumberFormat="0" applyFont="0" applyBorder="0" applyAlignment="0" applyProtection="0"/>
    <xf numFmtId="0" fontId="14" fillId="20" borderId="0" applyNumberFormat="0" applyBorder="0" applyAlignment="0" applyProtection="0"/>
    <xf numFmtId="0" fontId="14" fillId="11" borderId="0" applyNumberFormat="0" applyBorder="0" applyAlignment="0" applyProtection="0"/>
    <xf numFmtId="0" fontId="1" fillId="16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" fillId="17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" fillId="14" borderId="0" applyNumberFormat="0" applyFont="0" applyBorder="0" applyAlignment="0" applyProtection="0"/>
    <xf numFmtId="0" fontId="1" fillId="21" borderId="0" applyNumberFormat="0" applyFont="0" applyBorder="0" applyAlignment="0" applyProtection="0"/>
    <xf numFmtId="0" fontId="14" fillId="23" borderId="0" applyNumberFormat="0" applyBorder="0" applyAlignment="0" applyProtection="0"/>
    <xf numFmtId="0" fontId="1" fillId="0" borderId="0" applyNumberFormat="0" applyBorder="0" applyProtection="0"/>
    <xf numFmtId="0" fontId="1" fillId="0" borderId="0" applyNumberFormat="0" applyFont="0" applyBorder="0" applyProtection="0">
      <alignment vertical="center"/>
    </xf>
    <xf numFmtId="0" fontId="32" fillId="0" borderId="0"/>
  </cellStyleXfs>
  <cellXfs count="229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right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right"/>
    </xf>
    <xf numFmtId="0" fontId="18" fillId="0" borderId="0" xfId="0" applyFont="1" applyAlignment="1">
      <alignment horizontal="right" vertical="center"/>
    </xf>
    <xf numFmtId="0" fontId="26" fillId="0" borderId="0" xfId="0" applyFont="1" applyAlignment="1">
      <alignment vertical="center"/>
    </xf>
    <xf numFmtId="0" fontId="18" fillId="0" borderId="13" xfId="42" applyFont="1" applyBorder="1" applyAlignment="1" applyProtection="1">
      <alignment horizontal="center" vertical="center"/>
    </xf>
    <xf numFmtId="0" fontId="18" fillId="0" borderId="0" xfId="42" applyFont="1" applyAlignment="1" applyProtection="1">
      <alignment horizontal="center" vertical="center"/>
    </xf>
    <xf numFmtId="0" fontId="18" fillId="0" borderId="0" xfId="42" applyFont="1" applyAlignment="1" applyProtection="1">
      <alignment vertical="center"/>
    </xf>
    <xf numFmtId="0" fontId="18" fillId="0" borderId="14" xfId="42" applyFont="1" applyBorder="1" applyAlignment="1" applyProtection="1">
      <alignment horizontal="center" vertical="center"/>
    </xf>
    <xf numFmtId="0" fontId="25" fillId="0" borderId="16" xfId="42" applyFont="1" applyBorder="1" applyAlignment="1" applyProtection="1">
      <alignment vertical="center"/>
    </xf>
    <xf numFmtId="0" fontId="0" fillId="0" borderId="16" xfId="42" applyFont="1" applyBorder="1" applyProtection="1"/>
    <xf numFmtId="0" fontId="0" fillId="0" borderId="0" xfId="42" applyFont="1" applyProtection="1"/>
    <xf numFmtId="0" fontId="18" fillId="0" borderId="0" xfId="42" applyFont="1" applyAlignment="1" applyProtection="1">
      <alignment horizontal="left" vertical="center"/>
    </xf>
    <xf numFmtId="0" fontId="18" fillId="0" borderId="19" xfId="42" applyFont="1" applyBorder="1" applyAlignment="1" applyProtection="1">
      <alignment horizontal="center" vertical="center"/>
    </xf>
    <xf numFmtId="0" fontId="18" fillId="0" borderId="18" xfId="42" applyFont="1" applyBorder="1" applyAlignment="1" applyProtection="1">
      <alignment horizontal="center" vertical="center" wrapText="1"/>
    </xf>
    <xf numFmtId="0" fontId="18" fillId="0" borderId="13" xfId="42" applyFont="1" applyBorder="1" applyAlignment="1" applyProtection="1">
      <alignment horizontal="center" vertical="center" wrapText="1"/>
    </xf>
    <xf numFmtId="0" fontId="18" fillId="0" borderId="20" xfId="42" applyFont="1" applyBorder="1" applyAlignment="1" applyProtection="1">
      <alignment horizontal="center" vertical="center"/>
    </xf>
    <xf numFmtId="177" fontId="23" fillId="0" borderId="0" xfId="42" applyNumberFormat="1" applyFont="1" applyAlignment="1" applyProtection="1">
      <alignment horizontal="right" vertical="center"/>
    </xf>
    <xf numFmtId="0" fontId="18" fillId="0" borderId="20" xfId="42" applyFont="1" applyBorder="1" applyAlignment="1" applyProtection="1">
      <alignment vertical="center" wrapText="1"/>
    </xf>
    <xf numFmtId="177" fontId="23" fillId="0" borderId="0" xfId="42" applyNumberFormat="1" applyFont="1" applyAlignment="1" applyProtection="1">
      <alignment vertical="center"/>
    </xf>
    <xf numFmtId="0" fontId="25" fillId="0" borderId="20" xfId="42" applyFont="1" applyBorder="1" applyAlignment="1" applyProtection="1">
      <alignment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1" xfId="42" applyFont="1" applyBorder="1" applyAlignment="1" applyProtection="1">
      <alignment vertical="center" wrapText="1"/>
    </xf>
    <xf numFmtId="177" fontId="23" fillId="0" borderId="16" xfId="42" applyNumberFormat="1" applyFont="1" applyBorder="1" applyAlignment="1" applyProtection="1">
      <alignment horizontal="right" vertical="center"/>
    </xf>
    <xf numFmtId="177" fontId="23" fillId="0" borderId="16" xfId="42" applyNumberFormat="1" applyFont="1" applyBorder="1" applyAlignment="1" applyProtection="1">
      <alignment vertical="center"/>
    </xf>
    <xf numFmtId="0" fontId="18" fillId="0" borderId="0" xfId="42" applyFont="1" applyAlignment="1" applyProtection="1">
      <alignment horizontal="left"/>
    </xf>
    <xf numFmtId="178" fontId="18" fillId="0" borderId="0" xfId="42" applyNumberFormat="1" applyFont="1" applyAlignment="1" applyProtection="1">
      <alignment horizontal="left" vertical="center"/>
      <protection locked="0"/>
    </xf>
    <xf numFmtId="0" fontId="18" fillId="0" borderId="0" xfId="42" applyFont="1" applyProtection="1"/>
    <xf numFmtId="0" fontId="18" fillId="0" borderId="0" xfId="42" applyFont="1" applyAlignment="1" applyProtection="1">
      <alignment horizontal="right"/>
    </xf>
    <xf numFmtId="178" fontId="18" fillId="0" borderId="0" xfId="42" applyNumberFormat="1" applyFont="1" applyAlignment="1" applyProtection="1">
      <alignment horizontal="right"/>
      <protection locked="0"/>
    </xf>
    <xf numFmtId="178" fontId="18" fillId="0" borderId="0" xfId="42" applyNumberFormat="1" applyFont="1" applyAlignment="1" applyProtection="1">
      <alignment horizontal="center" vertical="center"/>
      <protection locked="0"/>
    </xf>
    <xf numFmtId="0" fontId="19" fillId="0" borderId="0" xfId="42" applyFont="1" applyAlignment="1" applyProtection="1">
      <alignment horizontal="right" vertical="center"/>
    </xf>
    <xf numFmtId="176" fontId="18" fillId="0" borderId="0" xfId="42" applyNumberFormat="1" applyFont="1" applyAlignment="1" applyProtection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shrinkToFit="1"/>
    </xf>
    <xf numFmtId="0" fontId="18" fillId="0" borderId="16" xfId="0" applyFont="1" applyBorder="1" applyAlignment="1">
      <alignment vertical="center"/>
    </xf>
    <xf numFmtId="0" fontId="28" fillId="0" borderId="0" xfId="42" applyFont="1" applyAlignment="1" applyProtection="1">
      <alignment horizontal="left" vertical="center"/>
    </xf>
    <xf numFmtId="0" fontId="18" fillId="0" borderId="16" xfId="42" applyFont="1" applyBorder="1" applyAlignment="1" applyProtection="1">
      <alignment vertical="center"/>
    </xf>
    <xf numFmtId="0" fontId="21" fillId="0" borderId="0" xfId="42" applyFont="1" applyAlignment="1" applyProtection="1">
      <alignment horizontal="right" vertical="center"/>
    </xf>
    <xf numFmtId="0" fontId="25" fillId="0" borderId="0" xfId="0" applyFont="1" applyAlignment="1">
      <alignment horizontal="right" vertical="center"/>
    </xf>
    <xf numFmtId="0" fontId="18" fillId="0" borderId="0" xfId="42" applyFont="1" applyAlignment="1" applyProtection="1">
      <alignment horizontal="right" vertical="center"/>
    </xf>
    <xf numFmtId="177" fontId="25" fillId="0" borderId="0" xfId="42" applyNumberFormat="1" applyFont="1" applyAlignment="1" applyProtection="1">
      <alignment vertical="center"/>
    </xf>
    <xf numFmtId="0" fontId="28" fillId="0" borderId="0" xfId="0" applyFont="1" applyAlignment="1">
      <alignment horizontal="left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177" fontId="23" fillId="0" borderId="0" xfId="0" applyNumberFormat="1" applyFont="1" applyAlignment="1">
      <alignment horizontal="right" vertical="center"/>
    </xf>
    <xf numFmtId="0" fontId="18" fillId="0" borderId="20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177" fontId="23" fillId="0" borderId="16" xfId="0" applyNumberFormat="1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177" fontId="23" fillId="0" borderId="0" xfId="0" applyNumberFormat="1" applyFont="1" applyAlignment="1">
      <alignment vertical="center"/>
    </xf>
    <xf numFmtId="0" fontId="18" fillId="0" borderId="21" xfId="0" applyFont="1" applyBorder="1" applyAlignment="1">
      <alignment vertical="center" wrapText="1"/>
    </xf>
    <xf numFmtId="177" fontId="23" fillId="0" borderId="22" xfId="0" applyNumberFormat="1" applyFont="1" applyBorder="1" applyAlignment="1">
      <alignment horizontal="right" vertical="center"/>
    </xf>
    <xf numFmtId="177" fontId="23" fillId="0" borderId="16" xfId="0" applyNumberFormat="1" applyFont="1" applyBorder="1" applyAlignment="1">
      <alignment vertical="center"/>
    </xf>
    <xf numFmtId="0" fontId="18" fillId="0" borderId="0" xfId="0" applyFont="1" applyAlignment="1">
      <alignment horizontal="left"/>
    </xf>
    <xf numFmtId="178" fontId="18" fillId="0" borderId="0" xfId="0" applyNumberFormat="1" applyFont="1" applyAlignment="1" applyProtection="1">
      <alignment horizontal="right"/>
      <protection locked="0"/>
    </xf>
    <xf numFmtId="0" fontId="18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28" fillId="0" borderId="15" xfId="0" applyFont="1" applyBorder="1" applyAlignment="1">
      <alignment horizontal="left" vertical="center"/>
    </xf>
    <xf numFmtId="177" fontId="29" fillId="0" borderId="0" xfId="0" applyNumberFormat="1" applyFont="1" applyAlignment="1">
      <alignment horizontal="right" vertical="center"/>
    </xf>
    <xf numFmtId="0" fontId="18" fillId="0" borderId="13" xfId="43" applyFont="1" applyBorder="1" applyAlignment="1">
      <alignment horizontal="center" vertical="center"/>
    </xf>
    <xf numFmtId="0" fontId="18" fillId="0" borderId="0" xfId="43" applyFont="1">
      <alignment vertical="center"/>
    </xf>
    <xf numFmtId="0" fontId="18" fillId="0" borderId="0" xfId="43" applyFont="1" applyAlignment="1">
      <alignment horizontal="center" vertical="center" shrinkToFit="1"/>
    </xf>
    <xf numFmtId="0" fontId="18" fillId="0" borderId="13" xfId="43" applyFont="1" applyBorder="1" applyAlignment="1">
      <alignment horizontal="center" vertical="center" shrinkToFit="1"/>
    </xf>
    <xf numFmtId="0" fontId="18" fillId="0" borderId="14" xfId="43" applyFont="1" applyBorder="1" applyAlignment="1">
      <alignment horizontal="center" vertical="center"/>
    </xf>
    <xf numFmtId="0" fontId="18" fillId="0" borderId="0" xfId="43" applyFont="1" applyAlignment="1">
      <alignment horizontal="center" vertical="center"/>
    </xf>
    <xf numFmtId="0" fontId="28" fillId="0" borderId="15" xfId="43" applyFont="1" applyBorder="1" applyAlignment="1">
      <alignment horizontal="left" vertical="center"/>
    </xf>
    <xf numFmtId="0" fontId="18" fillId="0" borderId="18" xfId="43" applyFont="1" applyBorder="1" applyAlignment="1">
      <alignment horizontal="center" vertical="center" wrapText="1"/>
    </xf>
    <xf numFmtId="0" fontId="18" fillId="0" borderId="13" xfId="43" applyFont="1" applyBorder="1" applyAlignment="1">
      <alignment horizontal="center" vertical="center" wrapText="1"/>
    </xf>
    <xf numFmtId="0" fontId="18" fillId="0" borderId="17" xfId="43" applyFont="1" applyBorder="1" applyAlignment="1">
      <alignment horizontal="center" vertical="center" wrapText="1"/>
    </xf>
    <xf numFmtId="0" fontId="18" fillId="0" borderId="20" xfId="43" applyFont="1" applyBorder="1" applyAlignment="1">
      <alignment horizontal="center" vertical="center"/>
    </xf>
    <xf numFmtId="177" fontId="23" fillId="0" borderId="0" xfId="43" applyNumberFormat="1" applyFont="1" applyAlignment="1">
      <alignment horizontal="right" vertical="center"/>
    </xf>
    <xf numFmtId="177" fontId="29" fillId="0" borderId="0" xfId="43" applyNumberFormat="1" applyFont="1" applyAlignment="1">
      <alignment horizontal="right" vertical="center"/>
    </xf>
    <xf numFmtId="0" fontId="18" fillId="0" borderId="0" xfId="43" applyFont="1" applyAlignment="1">
      <alignment horizontal="right" vertical="center"/>
    </xf>
    <xf numFmtId="0" fontId="18" fillId="0" borderId="20" xfId="43" applyFont="1" applyBorder="1" applyAlignment="1">
      <alignment vertical="center" wrapText="1"/>
    </xf>
    <xf numFmtId="0" fontId="0" fillId="0" borderId="0" xfId="43" applyFont="1">
      <alignment vertical="center"/>
    </xf>
    <xf numFmtId="0" fontId="25" fillId="0" borderId="20" xfId="43" applyFont="1" applyBorder="1" applyAlignment="1">
      <alignment vertical="center" wrapText="1"/>
    </xf>
    <xf numFmtId="0" fontId="18" fillId="0" borderId="21" xfId="43" applyFont="1" applyBorder="1" applyAlignment="1">
      <alignment vertical="center" wrapText="1"/>
    </xf>
    <xf numFmtId="177" fontId="23" fillId="0" borderId="16" xfId="43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vertical="center"/>
    </xf>
    <xf numFmtId="177" fontId="30" fillId="0" borderId="0" xfId="0" applyNumberFormat="1" applyFont="1" applyAlignment="1">
      <alignment vertical="center"/>
    </xf>
    <xf numFmtId="0" fontId="25" fillId="0" borderId="21" xfId="0" applyFont="1" applyBorder="1" applyAlignment="1">
      <alignment vertical="center" wrapText="1"/>
    </xf>
    <xf numFmtId="177" fontId="24" fillId="0" borderId="16" xfId="0" applyNumberFormat="1" applyFont="1" applyBorder="1" applyAlignment="1">
      <alignment vertical="center"/>
    </xf>
    <xf numFmtId="177" fontId="25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177" fontId="24" fillId="0" borderId="22" xfId="0" applyNumberFormat="1" applyFont="1" applyBorder="1" applyAlignment="1">
      <alignment vertical="center"/>
    </xf>
    <xf numFmtId="177" fontId="23" fillId="0" borderId="23" xfId="42" applyNumberFormat="1" applyFont="1" applyBorder="1" applyAlignment="1" applyProtection="1">
      <alignment horizontal="right" vertical="center"/>
    </xf>
    <xf numFmtId="0" fontId="20" fillId="0" borderId="0" xfId="0" applyFont="1" applyAlignment="1">
      <alignment vertical="center"/>
    </xf>
    <xf numFmtId="0" fontId="31" fillId="0" borderId="16" xfId="42" applyFont="1" applyBorder="1" applyAlignment="1" applyProtection="1">
      <alignment vertical="center"/>
    </xf>
    <xf numFmtId="0" fontId="33" fillId="0" borderId="24" xfId="44" applyFont="1" applyBorder="1" applyAlignment="1">
      <alignment horizontal="center" vertical="center"/>
    </xf>
    <xf numFmtId="0" fontId="33" fillId="0" borderId="0" xfId="44" applyFont="1" applyAlignment="1">
      <alignment horizontal="center" vertical="center"/>
    </xf>
    <xf numFmtId="0" fontId="33" fillId="0" borderId="0" xfId="44" applyFont="1" applyAlignment="1">
      <alignment vertical="center"/>
    </xf>
    <xf numFmtId="0" fontId="33" fillId="0" borderId="25" xfId="44" applyFont="1" applyBorder="1" applyAlignment="1">
      <alignment horizontal="center" vertical="center"/>
    </xf>
    <xf numFmtId="0" fontId="34" fillId="0" borderId="23" xfId="44" applyFont="1" applyBorder="1" applyAlignment="1">
      <alignment vertical="center"/>
    </xf>
    <xf numFmtId="0" fontId="32" fillId="0" borderId="23" xfId="44" applyBorder="1"/>
    <xf numFmtId="0" fontId="39" fillId="0" borderId="23" xfId="44" applyFont="1" applyBorder="1" applyAlignment="1">
      <alignment horizontal="left" vertical="center"/>
    </xf>
    <xf numFmtId="0" fontId="32" fillId="0" borderId="0" xfId="44"/>
    <xf numFmtId="0" fontId="33" fillId="0" borderId="0" xfId="44" applyFont="1" applyAlignment="1">
      <alignment horizontal="left" vertical="center"/>
    </xf>
    <xf numFmtId="0" fontId="33" fillId="0" borderId="29" xfId="44" applyFont="1" applyBorder="1" applyAlignment="1">
      <alignment horizontal="center" vertical="center"/>
    </xf>
    <xf numFmtId="0" fontId="33" fillId="0" borderId="24" xfId="44" applyFont="1" applyBorder="1" applyAlignment="1">
      <alignment horizontal="center" vertical="center" wrapText="1"/>
    </xf>
    <xf numFmtId="0" fontId="33" fillId="0" borderId="31" xfId="44" applyFont="1" applyBorder="1" applyAlignment="1">
      <alignment horizontal="center" vertical="center"/>
    </xf>
    <xf numFmtId="41" fontId="37" fillId="0" borderId="0" xfId="44" applyNumberFormat="1" applyFont="1" applyAlignment="1">
      <alignment horizontal="right" vertical="center"/>
    </xf>
    <xf numFmtId="0" fontId="33" fillId="0" borderId="31" xfId="44" applyFont="1" applyBorder="1" applyAlignment="1">
      <alignment vertical="center" wrapText="1"/>
    </xf>
    <xf numFmtId="41" fontId="37" fillId="0" borderId="0" xfId="44" applyNumberFormat="1" applyFont="1" applyAlignment="1">
      <alignment vertical="center"/>
    </xf>
    <xf numFmtId="0" fontId="34" fillId="0" borderId="31" xfId="44" applyFont="1" applyBorder="1" applyAlignment="1">
      <alignment vertical="center" wrapText="1"/>
    </xf>
    <xf numFmtId="0" fontId="33" fillId="0" borderId="31" xfId="0" applyFont="1" applyBorder="1" applyAlignment="1">
      <alignment horizontal="left" vertical="center" wrapText="1"/>
    </xf>
    <xf numFmtId="0" fontId="33" fillId="0" borderId="35" xfId="44" applyFont="1" applyBorder="1" applyAlignment="1">
      <alignment vertical="center" wrapText="1"/>
    </xf>
    <xf numFmtId="41" fontId="37" fillId="0" borderId="23" xfId="44" applyNumberFormat="1" applyFont="1" applyBorder="1" applyAlignment="1">
      <alignment horizontal="right" vertical="center"/>
    </xf>
    <xf numFmtId="41" fontId="37" fillId="0" borderId="23" xfId="44" applyNumberFormat="1" applyFont="1" applyBorder="1" applyAlignment="1">
      <alignment vertical="center"/>
    </xf>
    <xf numFmtId="0" fontId="33" fillId="0" borderId="0" xfId="44" applyFont="1" applyAlignment="1">
      <alignment horizontal="left"/>
    </xf>
    <xf numFmtId="179" fontId="33" fillId="0" borderId="0" xfId="44" applyNumberFormat="1" applyFont="1" applyAlignment="1" applyProtection="1">
      <alignment horizontal="left" vertical="center"/>
      <protection locked="0"/>
    </xf>
    <xf numFmtId="0" fontId="33" fillId="0" borderId="0" xfId="44" applyFont="1"/>
    <xf numFmtId="0" fontId="33" fillId="0" borderId="0" xfId="44" applyFont="1" applyAlignment="1">
      <alignment horizontal="right"/>
    </xf>
    <xf numFmtId="179" fontId="33" fillId="0" borderId="0" xfId="44" applyNumberFormat="1" applyFont="1" applyAlignment="1" applyProtection="1">
      <alignment horizontal="right"/>
      <protection locked="0"/>
    </xf>
    <xf numFmtId="179" fontId="33" fillId="0" borderId="0" xfId="44" applyNumberFormat="1" applyFont="1" applyAlignment="1" applyProtection="1">
      <alignment horizontal="center" vertical="center"/>
      <protection locked="0"/>
    </xf>
    <xf numFmtId="0" fontId="40" fillId="0" borderId="0" xfId="44" applyFont="1" applyAlignment="1">
      <alignment horizontal="right" vertical="center"/>
    </xf>
    <xf numFmtId="0" fontId="33" fillId="0" borderId="28" xfId="44" applyFont="1" applyBorder="1" applyAlignment="1">
      <alignment horizontal="center" vertical="center" wrapText="1"/>
    </xf>
    <xf numFmtId="41" fontId="37" fillId="0" borderId="34" xfId="44" applyNumberFormat="1" applyFont="1" applyBorder="1" applyAlignment="1">
      <alignment horizontal="right" vertical="center"/>
    </xf>
    <xf numFmtId="0" fontId="33" fillId="0" borderId="0" xfId="0" applyFont="1"/>
    <xf numFmtId="0" fontId="33" fillId="0" borderId="0" xfId="0" applyFont="1" applyAlignment="1">
      <alignment horizontal="left" indent="3"/>
    </xf>
    <xf numFmtId="0" fontId="41" fillId="0" borderId="0" xfId="0" applyFont="1"/>
    <xf numFmtId="0" fontId="33" fillId="0" borderId="0" xfId="0" applyFont="1" applyAlignment="1">
      <alignment horizontal="left" indent="4"/>
    </xf>
    <xf numFmtId="0" fontId="33" fillId="0" borderId="0" xfId="0" applyFont="1" applyAlignment="1">
      <alignment horizontal="left" indent="5"/>
    </xf>
    <xf numFmtId="41" fontId="33" fillId="0" borderId="0" xfId="44" applyNumberFormat="1" applyFont="1" applyAlignment="1">
      <alignment vertical="center"/>
    </xf>
    <xf numFmtId="41" fontId="42" fillId="0" borderId="0" xfId="44" applyNumberFormat="1" applyFont="1" applyAlignment="1">
      <alignment vertical="center"/>
    </xf>
    <xf numFmtId="41" fontId="42" fillId="0" borderId="0" xfId="44" applyNumberFormat="1" applyFont="1" applyAlignment="1">
      <alignment horizontal="right" vertical="center"/>
    </xf>
    <xf numFmtId="177" fontId="42" fillId="0" borderId="0" xfId="42" applyNumberFormat="1" applyFont="1" applyAlignment="1" applyProtection="1">
      <alignment horizontal="right" vertical="center"/>
    </xf>
    <xf numFmtId="177" fontId="42" fillId="0" borderId="0" xfId="42" applyNumberFormat="1" applyFont="1" applyAlignment="1" applyProtection="1">
      <alignment vertical="center"/>
    </xf>
    <xf numFmtId="0" fontId="33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44" fillId="0" borderId="0" xfId="0" applyFont="1"/>
    <xf numFmtId="0" fontId="45" fillId="0" borderId="0" xfId="0" applyFont="1" applyAlignment="1">
      <alignment horizontal="left" indent="1"/>
    </xf>
    <xf numFmtId="41" fontId="34" fillId="0" borderId="0" xfId="0" applyNumberFormat="1" applyFont="1" applyAlignment="1">
      <alignment horizontal="center" vertical="center"/>
    </xf>
    <xf numFmtId="41" fontId="37" fillId="0" borderId="0" xfId="0" applyNumberFormat="1" applyFont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47" fillId="0" borderId="38" xfId="0" applyFont="1" applyBorder="1" applyAlignment="1">
      <alignment horizontal="center" vertical="center"/>
    </xf>
    <xf numFmtId="0" fontId="47" fillId="0" borderId="40" xfId="0" applyFont="1" applyBorder="1" applyAlignment="1">
      <alignment horizontal="center" vertical="center"/>
    </xf>
    <xf numFmtId="0" fontId="47" fillId="0" borderId="41" xfId="0" applyFont="1" applyBorder="1" applyAlignment="1">
      <alignment horizontal="center" vertical="center"/>
    </xf>
    <xf numFmtId="41" fontId="25" fillId="0" borderId="0" xfId="0" applyNumberFormat="1" applyFont="1" applyAlignment="1">
      <alignment horizontal="right" vertical="center"/>
    </xf>
    <xf numFmtId="177" fontId="25" fillId="0" borderId="0" xfId="0" applyNumberFormat="1" applyFont="1" applyAlignment="1">
      <alignment horizontal="right" vertical="center"/>
    </xf>
    <xf numFmtId="177" fontId="48" fillId="0" borderId="0" xfId="0" applyNumberFormat="1" applyFont="1" applyAlignment="1">
      <alignment horizontal="right" vertical="center"/>
    </xf>
    <xf numFmtId="41" fontId="25" fillId="0" borderId="0" xfId="0" applyNumberFormat="1" applyFont="1" applyAlignment="1">
      <alignment vertical="center"/>
    </xf>
    <xf numFmtId="0" fontId="18" fillId="0" borderId="11" xfId="0" applyFont="1" applyBorder="1" applyAlignment="1">
      <alignment horizontal="left" vertical="center" wrapText="1" indent="1"/>
    </xf>
    <xf numFmtId="177" fontId="25" fillId="0" borderId="12" xfId="0" applyNumberFormat="1" applyFont="1" applyBorder="1" applyAlignment="1">
      <alignment horizontal="right" vertical="center"/>
    </xf>
    <xf numFmtId="177" fontId="25" fillId="0" borderId="37" xfId="0" applyNumberFormat="1" applyFont="1" applyBorder="1" applyAlignment="1">
      <alignment horizontal="right" vertical="center"/>
    </xf>
    <xf numFmtId="41" fontId="25" fillId="0" borderId="37" xfId="0" applyNumberFormat="1" applyFont="1" applyBorder="1" applyAlignment="1">
      <alignment vertical="center"/>
    </xf>
    <xf numFmtId="0" fontId="18" fillId="0" borderId="11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 wrapText="1" indent="2"/>
    </xf>
    <xf numFmtId="0" fontId="18" fillId="0" borderId="11" xfId="42" applyFont="1" applyBorder="1" applyAlignment="1" applyProtection="1">
      <alignment horizontal="left" vertical="center" wrapText="1" indent="2"/>
    </xf>
    <xf numFmtId="0" fontId="18" fillId="0" borderId="10" xfId="0" applyFont="1" applyBorder="1" applyAlignment="1">
      <alignment horizontal="left" vertical="center" wrapText="1" indent="2"/>
    </xf>
    <xf numFmtId="41" fontId="34" fillId="0" borderId="0" xfId="44" applyNumberFormat="1" applyFont="1" applyAlignment="1">
      <alignment horizontal="right" vertical="center"/>
    </xf>
    <xf numFmtId="41" fontId="34" fillId="0" borderId="37" xfId="44" applyNumberFormat="1" applyFont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/>
    <xf numFmtId="0" fontId="28" fillId="0" borderId="0" xfId="0" applyFont="1" applyAlignment="1">
      <alignment horizontal="center" vertical="center"/>
    </xf>
    <xf numFmtId="0" fontId="46" fillId="0" borderId="0" xfId="0" applyFont="1" applyAlignment="1">
      <alignment vertical="center"/>
    </xf>
    <xf numFmtId="0" fontId="33" fillId="0" borderId="28" xfId="44" applyFont="1" applyBorder="1" applyAlignment="1">
      <alignment horizontal="center" vertical="center" wrapText="1"/>
    </xf>
    <xf numFmtId="0" fontId="33" fillId="0" borderId="33" xfId="44" applyFont="1" applyBorder="1" applyAlignment="1">
      <alignment horizontal="center" vertical="center" wrapText="1"/>
    </xf>
    <xf numFmtId="0" fontId="33" fillId="0" borderId="30" xfId="44" applyFont="1" applyBorder="1" applyAlignment="1">
      <alignment horizontal="center" vertical="center" wrapText="1"/>
    </xf>
    <xf numFmtId="0" fontId="33" fillId="0" borderId="26" xfId="44" applyFont="1" applyBorder="1" applyAlignment="1">
      <alignment horizontal="center" vertical="center" wrapText="1"/>
    </xf>
    <xf numFmtId="0" fontId="33" fillId="0" borderId="34" xfId="44" applyFont="1" applyBorder="1" applyAlignment="1">
      <alignment horizontal="center" vertical="center" wrapText="1"/>
    </xf>
    <xf numFmtId="0" fontId="33" fillId="0" borderId="23" xfId="44" applyFont="1" applyBorder="1" applyAlignment="1">
      <alignment horizontal="center" vertical="center" wrapText="1"/>
    </xf>
    <xf numFmtId="0" fontId="33" fillId="0" borderId="25" xfId="44" applyFont="1" applyBorder="1" applyAlignment="1">
      <alignment horizontal="center" vertical="center" wrapText="1"/>
    </xf>
    <xf numFmtId="0" fontId="33" fillId="0" borderId="36" xfId="44" applyFont="1" applyBorder="1" applyAlignment="1">
      <alignment horizontal="center" vertical="center" wrapText="1"/>
    </xf>
    <xf numFmtId="0" fontId="33" fillId="0" borderId="27" xfId="44" applyFont="1" applyBorder="1" applyAlignment="1">
      <alignment horizontal="center" vertical="center"/>
    </xf>
    <xf numFmtId="0" fontId="33" fillId="0" borderId="31" xfId="44" applyFont="1" applyBorder="1" applyAlignment="1">
      <alignment horizontal="center" vertical="center"/>
    </xf>
    <xf numFmtId="0" fontId="33" fillId="0" borderId="35" xfId="44" applyFont="1" applyBorder="1" applyAlignment="1">
      <alignment horizontal="center" vertical="center"/>
    </xf>
    <xf numFmtId="0" fontId="33" fillId="0" borderId="25" xfId="44" applyFont="1" applyBorder="1" applyAlignment="1">
      <alignment horizontal="center" vertical="center"/>
    </xf>
    <xf numFmtId="0" fontId="33" fillId="0" borderId="32" xfId="44" applyFont="1" applyBorder="1" applyAlignment="1">
      <alignment horizontal="center" vertical="center"/>
    </xf>
    <xf numFmtId="0" fontId="33" fillId="0" borderId="36" xfId="44" applyFont="1" applyBorder="1" applyAlignment="1">
      <alignment horizontal="center" vertical="center"/>
    </xf>
    <xf numFmtId="0" fontId="33" fillId="0" borderId="28" xfId="44" applyFont="1" applyBorder="1" applyAlignment="1">
      <alignment horizontal="center" vertical="center"/>
    </xf>
    <xf numFmtId="0" fontId="33" fillId="0" borderId="29" xfId="44" applyFont="1" applyBorder="1" applyAlignment="1">
      <alignment horizontal="center" vertical="center"/>
    </xf>
    <xf numFmtId="0" fontId="33" fillId="0" borderId="24" xfId="44" applyFont="1" applyBorder="1" applyAlignment="1">
      <alignment horizontal="center" vertical="center"/>
    </xf>
    <xf numFmtId="0" fontId="33" fillId="0" borderId="24" xfId="44" applyFont="1" applyBorder="1" applyAlignment="1">
      <alignment horizontal="center" vertical="center" shrinkToFit="1"/>
    </xf>
    <xf numFmtId="179" fontId="36" fillId="0" borderId="24" xfId="44" applyNumberFormat="1" applyFont="1" applyBorder="1" applyAlignment="1" applyProtection="1">
      <alignment horizontal="center" vertical="center"/>
      <protection locked="0"/>
    </xf>
    <xf numFmtId="14" fontId="34" fillId="0" borderId="24" xfId="44" quotePrefix="1" applyNumberFormat="1" applyFont="1" applyBorder="1" applyAlignment="1">
      <alignment horizontal="center" vertical="center"/>
    </xf>
    <xf numFmtId="0" fontId="38" fillId="0" borderId="26" xfId="44" applyFont="1" applyBorder="1" applyAlignment="1">
      <alignment horizontal="center" vertical="center"/>
    </xf>
    <xf numFmtId="0" fontId="38" fillId="0" borderId="0" xfId="44" applyFont="1" applyAlignment="1">
      <alignment horizontal="center" vertical="center"/>
    </xf>
    <xf numFmtId="0" fontId="39" fillId="0" borderId="23" xfId="44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18" fillId="0" borderId="17" xfId="42" applyFont="1" applyBorder="1" applyAlignment="1" applyProtection="1">
      <alignment horizontal="center" vertical="center"/>
    </xf>
    <xf numFmtId="0" fontId="18" fillId="0" borderId="13" xfId="42" applyFont="1" applyBorder="1" applyAlignment="1" applyProtection="1">
      <alignment horizontal="center" vertical="center"/>
    </xf>
    <xf numFmtId="0" fontId="18" fillId="0" borderId="13" xfId="42" applyFont="1" applyBorder="1" applyAlignment="1" applyProtection="1">
      <alignment horizontal="center" vertical="center" shrinkToFit="1"/>
    </xf>
    <xf numFmtId="178" fontId="22" fillId="0" borderId="13" xfId="42" applyNumberFormat="1" applyFont="1" applyBorder="1" applyAlignment="1" applyProtection="1">
      <alignment horizontal="center" vertical="center"/>
      <protection locked="0"/>
    </xf>
    <xf numFmtId="14" fontId="25" fillId="0" borderId="13" xfId="42" applyNumberFormat="1" applyFont="1" applyBorder="1" applyAlignment="1" applyProtection="1">
      <alignment horizontal="center" vertical="center"/>
    </xf>
    <xf numFmtId="0" fontId="28" fillId="0" borderId="15" xfId="42" applyFont="1" applyBorder="1" applyAlignment="1" applyProtection="1">
      <alignment horizontal="center" vertical="center"/>
    </xf>
    <xf numFmtId="0" fontId="18" fillId="0" borderId="13" xfId="42" applyFont="1" applyBorder="1" applyAlignment="1" applyProtection="1">
      <alignment horizontal="center" vertical="center" wrapText="1"/>
    </xf>
    <xf numFmtId="0" fontId="18" fillId="0" borderId="18" xfId="42" applyFont="1" applyBorder="1" applyAlignment="1" applyProtection="1">
      <alignment horizontal="center" vertical="center"/>
    </xf>
    <xf numFmtId="0" fontId="18" fillId="0" borderId="18" xfId="42" applyFont="1" applyBorder="1" applyAlignment="1" applyProtection="1">
      <alignment horizontal="center" vertical="center" wrapText="1"/>
    </xf>
    <xf numFmtId="0" fontId="21" fillId="0" borderId="15" xfId="42" applyFont="1" applyBorder="1" applyAlignment="1" applyProtection="1">
      <alignment horizontal="left" vertical="center" wrapText="1"/>
    </xf>
    <xf numFmtId="178" fontId="22" fillId="0" borderId="13" xfId="0" applyNumberFormat="1" applyFont="1" applyBorder="1" applyAlignment="1" applyProtection="1">
      <alignment horizontal="center" vertical="center"/>
      <protection locked="0"/>
    </xf>
    <xf numFmtId="14" fontId="25" fillId="0" borderId="13" xfId="0" applyNumberFormat="1" applyFont="1" applyBorder="1" applyAlignment="1">
      <alignment horizontal="center" vertical="center"/>
    </xf>
    <xf numFmtId="0" fontId="28" fillId="0" borderId="15" xfId="42" applyFont="1" applyBorder="1" applyAlignment="1" applyProtection="1">
      <alignment horizontal="right" vertical="center"/>
    </xf>
    <xf numFmtId="0" fontId="18" fillId="0" borderId="16" xfId="42" applyFont="1" applyBorder="1" applyAlignment="1" applyProtection="1">
      <alignment horizontal="right" vertical="center"/>
    </xf>
    <xf numFmtId="0" fontId="18" fillId="0" borderId="13" xfId="42" applyFont="1" applyBorder="1" applyAlignment="1" applyProtection="1">
      <alignment horizontal="left" vertical="center"/>
    </xf>
    <xf numFmtId="0" fontId="21" fillId="0" borderId="15" xfId="0" applyFont="1" applyBorder="1" applyAlignment="1">
      <alignment horizontal="left" vertical="center" wrapText="1"/>
    </xf>
    <xf numFmtId="0" fontId="28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18" fillId="0" borderId="18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8" fillId="0" borderId="15" xfId="0" applyFont="1" applyBorder="1" applyAlignment="1">
      <alignment horizontal="right" vertical="center"/>
    </xf>
    <xf numFmtId="0" fontId="18" fillId="0" borderId="16" xfId="0" applyFont="1" applyBorder="1" applyAlignment="1">
      <alignment horizontal="left" vertical="center"/>
    </xf>
    <xf numFmtId="0" fontId="0" fillId="0" borderId="17" xfId="0" applyBorder="1"/>
    <xf numFmtId="0" fontId="21" fillId="0" borderId="15" xfId="43" applyFont="1" applyBorder="1" applyAlignment="1">
      <alignment horizontal="left" vertical="center" wrapText="1"/>
    </xf>
    <xf numFmtId="0" fontId="18" fillId="0" borderId="13" xfId="43" applyFont="1" applyBorder="1" applyAlignment="1">
      <alignment horizontal="center" vertical="center"/>
    </xf>
    <xf numFmtId="14" fontId="25" fillId="0" borderId="13" xfId="43" applyNumberFormat="1" applyFont="1" applyBorder="1" applyAlignment="1">
      <alignment horizontal="center" vertical="center"/>
    </xf>
    <xf numFmtId="0" fontId="28" fillId="0" borderId="15" xfId="43" applyFont="1" applyBorder="1" applyAlignment="1">
      <alignment horizontal="right" vertical="center"/>
    </xf>
    <xf numFmtId="0" fontId="18" fillId="0" borderId="16" xfId="43" applyFont="1" applyBorder="1" applyAlignment="1">
      <alignment horizontal="right" vertical="center"/>
    </xf>
    <xf numFmtId="0" fontId="18" fillId="0" borderId="16" xfId="43" applyFont="1" applyBorder="1" applyAlignment="1">
      <alignment horizontal="left" vertical="center"/>
    </xf>
    <xf numFmtId="0" fontId="18" fillId="0" borderId="13" xfId="43" applyFont="1" applyBorder="1" applyAlignment="1">
      <alignment horizontal="left" vertical="center"/>
    </xf>
    <xf numFmtId="0" fontId="18" fillId="0" borderId="18" xfId="43" applyFont="1" applyBorder="1" applyAlignment="1">
      <alignment horizontal="center" vertical="center" wrapText="1"/>
    </xf>
  </cellXfs>
  <cellStyles count="45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42" xr:uid="{00000000-0005-0000-0000-000013000000}"/>
    <cellStyle name="一般 2 2" xfId="44" xr:uid="{8B1B9084-3774-4700-A2B9-2E7AD37CEED7}"/>
    <cellStyle name="一般_Sheet1" xfId="43" xr:uid="{00000000-0005-0000-0000-000014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AC39"/>
  <sheetViews>
    <sheetView zoomScaleNormal="100" workbookViewId="0">
      <pane xSplit="1" ySplit="3" topLeftCell="B4" activePane="bottomRight" state="frozen"/>
      <selection pane="topRight" activeCell="C1" sqref="C1"/>
      <selection pane="bottomLeft" activeCell="A6" sqref="A6"/>
      <selection pane="bottomRight" activeCell="G14" sqref="G14"/>
    </sheetView>
  </sheetViews>
  <sheetFormatPr defaultRowHeight="16.2" x14ac:dyDescent="0.3"/>
  <cols>
    <col min="1" max="1" width="16.6640625" customWidth="1"/>
    <col min="2" max="20" width="7.6640625" customWidth="1"/>
    <col min="21" max="21" width="8.6640625" customWidth="1"/>
    <col min="22" max="22" width="8.77734375" customWidth="1"/>
    <col min="23" max="23" width="9.21875" bestFit="1" customWidth="1"/>
    <col min="24" max="32" width="7.6640625" customWidth="1"/>
  </cols>
  <sheetData>
    <row r="1" spans="1:29" s="1" customFormat="1" ht="26.1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9"/>
    </row>
    <row r="2" spans="1:29" s="5" customFormat="1" ht="14.4" customHeight="1" thickBot="1" x14ac:dyDescent="0.3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S2" s="6"/>
      <c r="T2" s="6"/>
    </row>
    <row r="3" spans="1:29" s="1" customFormat="1" ht="19.2" customHeight="1" thickBot="1" x14ac:dyDescent="0.35">
      <c r="A3" s="142" t="s">
        <v>240</v>
      </c>
      <c r="B3" s="143" t="s">
        <v>270</v>
      </c>
      <c r="C3" s="144" t="s">
        <v>271</v>
      </c>
      <c r="D3" s="144" t="s">
        <v>272</v>
      </c>
      <c r="E3" s="144" t="s">
        <v>273</v>
      </c>
      <c r="F3" s="144" t="s">
        <v>274</v>
      </c>
      <c r="G3" s="144" t="s">
        <v>275</v>
      </c>
      <c r="H3" s="144" t="s">
        <v>276</v>
      </c>
      <c r="I3" s="144" t="s">
        <v>277</v>
      </c>
      <c r="J3" s="144" t="s">
        <v>278</v>
      </c>
      <c r="K3" s="144" t="s">
        <v>279</v>
      </c>
      <c r="L3" s="144" t="s">
        <v>280</v>
      </c>
      <c r="M3" s="144" t="s">
        <v>281</v>
      </c>
      <c r="N3" s="144" t="s">
        <v>282</v>
      </c>
      <c r="O3" s="144" t="s">
        <v>283</v>
      </c>
      <c r="P3" s="144" t="s">
        <v>284</v>
      </c>
      <c r="Q3" s="145" t="s">
        <v>285</v>
      </c>
      <c r="R3" s="145" t="s">
        <v>286</v>
      </c>
      <c r="S3" s="146" t="s">
        <v>287</v>
      </c>
      <c r="T3" s="147" t="s">
        <v>288</v>
      </c>
      <c r="U3" s="148" t="s">
        <v>289</v>
      </c>
      <c r="V3" s="148" t="s">
        <v>290</v>
      </c>
      <c r="W3" s="148" t="s">
        <v>292</v>
      </c>
    </row>
    <row r="4" spans="1:29" s="1" customFormat="1" ht="17.100000000000001" customHeight="1" x14ac:dyDescent="0.3">
      <c r="A4" s="157" t="s">
        <v>241</v>
      </c>
      <c r="B4" s="150">
        <v>5522</v>
      </c>
      <c r="C4" s="150">
        <v>5759</v>
      </c>
      <c r="D4" s="150">
        <v>5948</v>
      </c>
      <c r="E4" s="150">
        <v>5965</v>
      </c>
      <c r="F4" s="150">
        <v>5978</v>
      </c>
      <c r="G4" s="150">
        <v>5981</v>
      </c>
      <c r="H4" s="150">
        <v>5997</v>
      </c>
      <c r="I4" s="150">
        <v>6088</v>
      </c>
      <c r="J4" s="150">
        <v>6643</v>
      </c>
      <c r="K4" s="150">
        <v>6945</v>
      </c>
      <c r="L4" s="150">
        <v>7385</v>
      </c>
      <c r="M4" s="150">
        <v>7522</v>
      </c>
      <c r="N4" s="150">
        <v>7819</v>
      </c>
      <c r="O4" s="150">
        <v>7783</v>
      </c>
      <c r="P4" s="150">
        <v>7590</v>
      </c>
      <c r="Q4" s="150">
        <v>7728</v>
      </c>
      <c r="R4" s="150">
        <v>8491</v>
      </c>
      <c r="S4" s="150">
        <f>S5+S6</f>
        <v>8513</v>
      </c>
      <c r="T4" s="150">
        <f>T5+T6</f>
        <v>9678</v>
      </c>
      <c r="U4" s="150">
        <v>10652</v>
      </c>
      <c r="V4" s="149">
        <v>10699</v>
      </c>
      <c r="W4" s="161">
        <v>11507</v>
      </c>
      <c r="X4" s="7"/>
      <c r="Y4" s="7"/>
      <c r="Z4" s="7"/>
      <c r="AA4" s="7"/>
      <c r="AB4" s="7"/>
      <c r="AC4" s="7"/>
    </row>
    <row r="5" spans="1:29" s="1" customFormat="1" ht="17.100000000000001" customHeight="1" x14ac:dyDescent="0.3">
      <c r="A5" s="153" t="s">
        <v>2</v>
      </c>
      <c r="B5" s="150">
        <v>3275</v>
      </c>
      <c r="C5" s="150">
        <v>3158</v>
      </c>
      <c r="D5" s="150">
        <v>3822</v>
      </c>
      <c r="E5" s="150">
        <v>3692</v>
      </c>
      <c r="F5" s="150">
        <v>3747</v>
      </c>
      <c r="G5" s="150">
        <v>3796</v>
      </c>
      <c r="H5" s="150">
        <v>3962</v>
      </c>
      <c r="I5" s="150">
        <v>4231</v>
      </c>
      <c r="J5" s="150">
        <v>5186</v>
      </c>
      <c r="K5" s="150">
        <v>4692</v>
      </c>
      <c r="L5" s="150">
        <v>5193</v>
      </c>
      <c r="M5" s="150">
        <v>5205</v>
      </c>
      <c r="N5" s="150">
        <v>5466</v>
      </c>
      <c r="O5" s="150">
        <v>5386</v>
      </c>
      <c r="P5" s="150">
        <v>5273</v>
      </c>
      <c r="Q5" s="150">
        <v>5478</v>
      </c>
      <c r="R5" s="150">
        <v>6106</v>
      </c>
      <c r="S5" s="150">
        <v>6094</v>
      </c>
      <c r="T5" s="150">
        <v>7121</v>
      </c>
      <c r="U5" s="151">
        <v>7768</v>
      </c>
      <c r="V5" s="152">
        <v>7698</v>
      </c>
      <c r="W5" s="161">
        <v>8385</v>
      </c>
    </row>
    <row r="6" spans="1:29" s="1" customFormat="1" ht="17.100000000000001" customHeight="1" x14ac:dyDescent="0.3">
      <c r="A6" s="153" t="s">
        <v>3</v>
      </c>
      <c r="B6" s="150">
        <v>2247</v>
      </c>
      <c r="C6" s="150">
        <v>2255</v>
      </c>
      <c r="D6" s="150">
        <v>2126</v>
      </c>
      <c r="E6" s="150">
        <v>2273</v>
      </c>
      <c r="F6" s="150">
        <v>2231</v>
      </c>
      <c r="G6" s="150">
        <v>2185</v>
      </c>
      <c r="H6" s="150">
        <v>2035</v>
      </c>
      <c r="I6" s="150">
        <v>1857</v>
      </c>
      <c r="J6" s="150">
        <v>1457</v>
      </c>
      <c r="K6" s="150">
        <v>2253</v>
      </c>
      <c r="L6" s="150">
        <v>2192</v>
      </c>
      <c r="M6" s="150">
        <v>2317</v>
      </c>
      <c r="N6" s="150">
        <v>2353</v>
      </c>
      <c r="O6" s="150">
        <v>2397</v>
      </c>
      <c r="P6" s="150">
        <v>2317</v>
      </c>
      <c r="Q6" s="150">
        <v>2250</v>
      </c>
      <c r="R6" s="150">
        <v>2385</v>
      </c>
      <c r="S6" s="150">
        <f>SUM(S7:S34)</f>
        <v>2419</v>
      </c>
      <c r="T6" s="150">
        <f>SUM(T7:T34)</f>
        <v>2557</v>
      </c>
      <c r="U6" s="151">
        <v>2884</v>
      </c>
      <c r="V6" s="152">
        <v>3001</v>
      </c>
      <c r="W6" s="161">
        <v>3122</v>
      </c>
    </row>
    <row r="7" spans="1:29" s="1" customFormat="1" ht="17.100000000000001" customHeight="1" x14ac:dyDescent="0.3">
      <c r="A7" s="158" t="s">
        <v>242</v>
      </c>
      <c r="B7" s="150">
        <v>38</v>
      </c>
      <c r="C7" s="150">
        <v>47</v>
      </c>
      <c r="D7" s="150">
        <v>48</v>
      </c>
      <c r="E7" s="150">
        <v>42</v>
      </c>
      <c r="F7" s="150">
        <v>55</v>
      </c>
      <c r="G7" s="150">
        <v>55</v>
      </c>
      <c r="H7" s="150">
        <v>54</v>
      </c>
      <c r="I7" s="150">
        <v>46</v>
      </c>
      <c r="J7" s="150">
        <v>48</v>
      </c>
      <c r="K7" s="150">
        <v>57</v>
      </c>
      <c r="L7" s="150">
        <v>59</v>
      </c>
      <c r="M7" s="150">
        <v>60</v>
      </c>
      <c r="N7" s="150">
        <v>52</v>
      </c>
      <c r="O7" s="150">
        <v>60</v>
      </c>
      <c r="P7" s="150">
        <v>52</v>
      </c>
      <c r="Q7" s="150">
        <v>55</v>
      </c>
      <c r="R7" s="150">
        <v>47</v>
      </c>
      <c r="S7" s="150">
        <v>52</v>
      </c>
      <c r="T7" s="150">
        <v>53</v>
      </c>
      <c r="U7" s="150">
        <v>57</v>
      </c>
      <c r="V7" s="152">
        <v>53</v>
      </c>
      <c r="W7" s="161">
        <v>54</v>
      </c>
    </row>
    <row r="8" spans="1:29" s="1" customFormat="1" ht="17.100000000000001" customHeight="1" x14ac:dyDescent="0.3">
      <c r="A8" s="158" t="s">
        <v>243</v>
      </c>
      <c r="B8" s="150">
        <v>1</v>
      </c>
      <c r="C8" s="150">
        <v>2</v>
      </c>
      <c r="D8" s="150">
        <v>1</v>
      </c>
      <c r="E8" s="150">
        <v>0</v>
      </c>
      <c r="F8" s="150">
        <v>0</v>
      </c>
      <c r="G8" s="150">
        <v>1</v>
      </c>
      <c r="H8" s="150">
        <v>1</v>
      </c>
      <c r="I8" s="150">
        <v>1</v>
      </c>
      <c r="J8" s="150">
        <v>2</v>
      </c>
      <c r="K8" s="150">
        <v>0</v>
      </c>
      <c r="L8" s="150">
        <v>0</v>
      </c>
      <c r="M8" s="150">
        <v>0</v>
      </c>
      <c r="N8" s="150">
        <v>0</v>
      </c>
      <c r="O8" s="150">
        <v>1</v>
      </c>
      <c r="P8" s="150">
        <v>1</v>
      </c>
      <c r="Q8" s="150">
        <v>1</v>
      </c>
      <c r="R8" s="150">
        <v>1</v>
      </c>
      <c r="S8" s="150">
        <v>1</v>
      </c>
      <c r="T8" s="150">
        <v>1</v>
      </c>
      <c r="U8" s="150">
        <v>1</v>
      </c>
      <c r="V8" s="152">
        <v>0</v>
      </c>
      <c r="W8" s="161">
        <v>0</v>
      </c>
    </row>
    <row r="9" spans="1:29" s="1" customFormat="1" ht="17.100000000000001" customHeight="1" x14ac:dyDescent="0.3">
      <c r="A9" s="158" t="s">
        <v>244</v>
      </c>
      <c r="B9" s="150">
        <v>8</v>
      </c>
      <c r="C9" s="150">
        <v>12</v>
      </c>
      <c r="D9" s="150">
        <v>6</v>
      </c>
      <c r="E9" s="150">
        <v>7</v>
      </c>
      <c r="F9" s="150">
        <v>6</v>
      </c>
      <c r="G9" s="150">
        <v>8</v>
      </c>
      <c r="H9" s="150">
        <v>4</v>
      </c>
      <c r="I9" s="150">
        <v>4</v>
      </c>
      <c r="J9" s="150">
        <v>4</v>
      </c>
      <c r="K9" s="150">
        <v>7</v>
      </c>
      <c r="L9" s="150">
        <v>9</v>
      </c>
      <c r="M9" s="150">
        <v>6</v>
      </c>
      <c r="N9" s="150">
        <v>5</v>
      </c>
      <c r="O9" s="150">
        <v>7</v>
      </c>
      <c r="P9" s="150">
        <v>7</v>
      </c>
      <c r="Q9" s="150">
        <v>7</v>
      </c>
      <c r="R9" s="150">
        <v>6</v>
      </c>
      <c r="S9" s="150">
        <v>5</v>
      </c>
      <c r="T9" s="150">
        <v>5</v>
      </c>
      <c r="U9" s="150">
        <v>5</v>
      </c>
      <c r="V9" s="152">
        <v>5</v>
      </c>
      <c r="W9" s="161">
        <v>6</v>
      </c>
    </row>
    <row r="10" spans="1:29" s="1" customFormat="1" ht="17.100000000000001" customHeight="1" x14ac:dyDescent="0.3">
      <c r="A10" s="158" t="s">
        <v>245</v>
      </c>
      <c r="B10" s="150">
        <v>368</v>
      </c>
      <c r="C10" s="150">
        <v>371</v>
      </c>
      <c r="D10" s="150">
        <v>346</v>
      </c>
      <c r="E10" s="150">
        <v>346</v>
      </c>
      <c r="F10" s="150">
        <v>318</v>
      </c>
      <c r="G10" s="150">
        <v>324</v>
      </c>
      <c r="H10" s="150">
        <v>201</v>
      </c>
      <c r="I10" s="150">
        <v>185</v>
      </c>
      <c r="J10" s="150">
        <v>204</v>
      </c>
      <c r="K10" s="150">
        <v>305</v>
      </c>
      <c r="L10" s="150">
        <v>311</v>
      </c>
      <c r="M10" s="150">
        <v>322</v>
      </c>
      <c r="N10" s="150">
        <v>360</v>
      </c>
      <c r="O10" s="150">
        <v>353</v>
      </c>
      <c r="P10" s="150">
        <v>325</v>
      </c>
      <c r="Q10" s="150">
        <v>319</v>
      </c>
      <c r="R10" s="150">
        <v>298</v>
      </c>
      <c r="S10" s="150">
        <v>292</v>
      </c>
      <c r="T10" s="150">
        <v>275</v>
      </c>
      <c r="U10" s="151">
        <v>250</v>
      </c>
      <c r="V10" s="152">
        <v>218</v>
      </c>
      <c r="W10" s="161">
        <v>188</v>
      </c>
    </row>
    <row r="11" spans="1:29" s="1" customFormat="1" ht="17.100000000000001" customHeight="1" x14ac:dyDescent="0.3">
      <c r="A11" s="158" t="s">
        <v>246</v>
      </c>
      <c r="B11" s="150">
        <v>37</v>
      </c>
      <c r="C11" s="150">
        <v>33</v>
      </c>
      <c r="D11" s="150">
        <v>30</v>
      </c>
      <c r="E11" s="150">
        <v>31</v>
      </c>
      <c r="F11" s="150">
        <v>34</v>
      </c>
      <c r="G11" s="150">
        <v>29</v>
      </c>
      <c r="H11" s="150">
        <v>29</v>
      </c>
      <c r="I11" s="150">
        <v>24</v>
      </c>
      <c r="J11" s="150">
        <v>7</v>
      </c>
      <c r="K11" s="150">
        <v>27</v>
      </c>
      <c r="L11" s="150">
        <v>42</v>
      </c>
      <c r="M11" s="150">
        <v>25</v>
      </c>
      <c r="N11" s="150">
        <v>23</v>
      </c>
      <c r="O11" s="150">
        <v>38</v>
      </c>
      <c r="P11" s="150">
        <v>21</v>
      </c>
      <c r="Q11" s="150">
        <v>20</v>
      </c>
      <c r="R11" s="150">
        <v>16</v>
      </c>
      <c r="S11" s="150">
        <v>14</v>
      </c>
      <c r="T11" s="150">
        <v>14</v>
      </c>
      <c r="U11" s="150">
        <v>11</v>
      </c>
      <c r="V11" s="152">
        <v>10</v>
      </c>
      <c r="W11" s="161">
        <v>8</v>
      </c>
    </row>
    <row r="12" spans="1:29" s="1" customFormat="1" ht="17.100000000000001" customHeight="1" x14ac:dyDescent="0.3">
      <c r="A12" s="158" t="s">
        <v>247</v>
      </c>
      <c r="B12" s="150">
        <v>147</v>
      </c>
      <c r="C12" s="150">
        <v>143</v>
      </c>
      <c r="D12" s="150">
        <v>121</v>
      </c>
      <c r="E12" s="150">
        <v>153</v>
      </c>
      <c r="F12" s="150">
        <v>128</v>
      </c>
      <c r="G12" s="150">
        <v>122</v>
      </c>
      <c r="H12" s="150">
        <v>109</v>
      </c>
      <c r="I12" s="150">
        <v>98</v>
      </c>
      <c r="J12" s="150">
        <v>147</v>
      </c>
      <c r="K12" s="150">
        <v>195</v>
      </c>
      <c r="L12" s="150">
        <v>165</v>
      </c>
      <c r="M12" s="150">
        <v>220</v>
      </c>
      <c r="N12" s="150">
        <v>249</v>
      </c>
      <c r="O12" s="150">
        <v>284</v>
      </c>
      <c r="P12" s="150">
        <v>281</v>
      </c>
      <c r="Q12" s="150">
        <v>275</v>
      </c>
      <c r="R12" s="150">
        <v>279</v>
      </c>
      <c r="S12" s="151">
        <v>277</v>
      </c>
      <c r="T12" s="151">
        <v>299</v>
      </c>
      <c r="U12" s="150">
        <v>288</v>
      </c>
      <c r="V12" s="152">
        <v>249</v>
      </c>
      <c r="W12" s="161">
        <v>259</v>
      </c>
    </row>
    <row r="13" spans="1:29" s="1" customFormat="1" ht="17.100000000000001" customHeight="1" x14ac:dyDescent="0.3">
      <c r="A13" s="158" t="s">
        <v>248</v>
      </c>
      <c r="B13" s="150">
        <v>9</v>
      </c>
      <c r="C13" s="150">
        <v>14</v>
      </c>
      <c r="D13" s="150">
        <v>10</v>
      </c>
      <c r="E13" s="150">
        <v>10</v>
      </c>
      <c r="F13" s="150">
        <v>9</v>
      </c>
      <c r="G13" s="150">
        <v>7</v>
      </c>
      <c r="H13" s="150">
        <v>6</v>
      </c>
      <c r="I13" s="150">
        <v>7</v>
      </c>
      <c r="J13" s="150">
        <v>4</v>
      </c>
      <c r="K13" s="150">
        <v>4</v>
      </c>
      <c r="L13" s="150">
        <v>6</v>
      </c>
      <c r="M13" s="150">
        <v>5</v>
      </c>
      <c r="N13" s="150">
        <v>5</v>
      </c>
      <c r="O13" s="150">
        <v>5</v>
      </c>
      <c r="P13" s="150">
        <v>5</v>
      </c>
      <c r="Q13" s="150">
        <v>5</v>
      </c>
      <c r="R13" s="150">
        <v>4</v>
      </c>
      <c r="S13" s="150">
        <v>4</v>
      </c>
      <c r="T13" s="150">
        <v>4</v>
      </c>
      <c r="U13" s="151">
        <v>1</v>
      </c>
      <c r="V13" s="152">
        <v>0</v>
      </c>
      <c r="W13" s="161">
        <v>1</v>
      </c>
    </row>
    <row r="14" spans="1:29" s="1" customFormat="1" ht="17.100000000000001" customHeight="1" x14ac:dyDescent="0.3">
      <c r="A14" s="158" t="s">
        <v>249</v>
      </c>
      <c r="B14" s="150">
        <v>27</v>
      </c>
      <c r="C14" s="150">
        <v>33</v>
      </c>
      <c r="D14" s="150">
        <v>30</v>
      </c>
      <c r="E14" s="150">
        <v>34</v>
      </c>
      <c r="F14" s="150">
        <v>33</v>
      </c>
      <c r="G14" s="150">
        <v>33</v>
      </c>
      <c r="H14" s="150">
        <v>35</v>
      </c>
      <c r="I14" s="150">
        <v>33</v>
      </c>
      <c r="J14" s="150">
        <v>22</v>
      </c>
      <c r="K14" s="150">
        <v>36</v>
      </c>
      <c r="L14" s="150">
        <v>43</v>
      </c>
      <c r="M14" s="150">
        <v>38</v>
      </c>
      <c r="N14" s="150">
        <v>32</v>
      </c>
      <c r="O14" s="150">
        <v>36</v>
      </c>
      <c r="P14" s="150">
        <v>34</v>
      </c>
      <c r="Q14" s="151">
        <v>36</v>
      </c>
      <c r="R14" s="150">
        <v>37</v>
      </c>
      <c r="S14" s="151">
        <v>34</v>
      </c>
      <c r="T14" s="151">
        <v>33</v>
      </c>
      <c r="U14" s="151">
        <v>29</v>
      </c>
      <c r="V14" s="152">
        <v>27</v>
      </c>
      <c r="W14" s="161">
        <v>28</v>
      </c>
    </row>
    <row r="15" spans="1:29" s="1" customFormat="1" ht="17.100000000000001" customHeight="1" x14ac:dyDescent="0.3">
      <c r="A15" s="158" t="s">
        <v>250</v>
      </c>
      <c r="B15" s="150">
        <v>2</v>
      </c>
      <c r="C15" s="150">
        <v>2</v>
      </c>
      <c r="D15" s="150">
        <v>1</v>
      </c>
      <c r="E15" s="150">
        <v>2</v>
      </c>
      <c r="F15" s="150">
        <v>1</v>
      </c>
      <c r="G15" s="150">
        <v>1</v>
      </c>
      <c r="H15" s="150">
        <v>20</v>
      </c>
      <c r="I15" s="150">
        <v>3</v>
      </c>
      <c r="J15" s="150">
        <v>1</v>
      </c>
      <c r="K15" s="150">
        <v>4</v>
      </c>
      <c r="L15" s="150">
        <v>3</v>
      </c>
      <c r="M15" s="150">
        <v>3</v>
      </c>
      <c r="N15" s="150">
        <v>4</v>
      </c>
      <c r="O15" s="150">
        <v>1</v>
      </c>
      <c r="P15" s="150">
        <v>1</v>
      </c>
      <c r="Q15" s="151">
        <v>2</v>
      </c>
      <c r="R15" s="150">
        <v>2</v>
      </c>
      <c r="S15" s="151">
        <v>1</v>
      </c>
      <c r="T15" s="150">
        <v>0</v>
      </c>
      <c r="U15" s="150">
        <v>0</v>
      </c>
      <c r="V15" s="152">
        <v>0</v>
      </c>
      <c r="W15" s="161">
        <v>0</v>
      </c>
    </row>
    <row r="16" spans="1:29" s="1" customFormat="1" ht="17.100000000000001" customHeight="1" x14ac:dyDescent="0.3">
      <c r="A16" s="158" t="s">
        <v>251</v>
      </c>
      <c r="B16" s="150">
        <v>1049</v>
      </c>
      <c r="C16" s="150">
        <v>1074</v>
      </c>
      <c r="D16" s="150">
        <v>1061</v>
      </c>
      <c r="E16" s="150">
        <v>1143</v>
      </c>
      <c r="F16" s="150">
        <v>1155</v>
      </c>
      <c r="G16" s="150">
        <v>1146</v>
      </c>
      <c r="H16" s="150">
        <v>1026</v>
      </c>
      <c r="I16" s="150">
        <v>977</v>
      </c>
      <c r="J16" s="150">
        <v>641</v>
      </c>
      <c r="K16" s="150">
        <v>1186</v>
      </c>
      <c r="L16" s="150">
        <v>1156</v>
      </c>
      <c r="M16" s="150">
        <v>1220</v>
      </c>
      <c r="N16" s="150">
        <v>1288</v>
      </c>
      <c r="O16" s="150">
        <v>1328</v>
      </c>
      <c r="P16" s="150">
        <v>1302</v>
      </c>
      <c r="Q16" s="150">
        <v>1315</v>
      </c>
      <c r="R16" s="150">
        <v>1465</v>
      </c>
      <c r="S16" s="151">
        <v>1479</v>
      </c>
      <c r="T16" s="150">
        <v>1552</v>
      </c>
      <c r="U16" s="151">
        <v>1846</v>
      </c>
      <c r="V16" s="152">
        <v>2020</v>
      </c>
      <c r="W16" s="161">
        <v>2122</v>
      </c>
    </row>
    <row r="17" spans="1:23" s="1" customFormat="1" ht="17.100000000000001" customHeight="1" x14ac:dyDescent="0.3">
      <c r="A17" s="158" t="s">
        <v>252</v>
      </c>
      <c r="B17" s="150">
        <v>479</v>
      </c>
      <c r="C17" s="150">
        <v>452</v>
      </c>
      <c r="D17" s="150">
        <v>408</v>
      </c>
      <c r="E17" s="150">
        <v>443</v>
      </c>
      <c r="F17" s="150">
        <v>427</v>
      </c>
      <c r="G17" s="150">
        <v>390</v>
      </c>
      <c r="H17" s="150">
        <v>306</v>
      </c>
      <c r="I17" s="150">
        <v>280</v>
      </c>
      <c r="J17" s="150">
        <v>280</v>
      </c>
      <c r="K17" s="150">
        <v>316</v>
      </c>
      <c r="L17" s="150">
        <v>275</v>
      </c>
      <c r="M17" s="150">
        <v>261</v>
      </c>
      <c r="N17" s="150">
        <v>205</v>
      </c>
      <c r="O17" s="150">
        <v>136</v>
      </c>
      <c r="P17" s="150">
        <v>133</v>
      </c>
      <c r="Q17" s="150">
        <v>57</v>
      </c>
      <c r="R17" s="150">
        <v>52</v>
      </c>
      <c r="S17" s="151">
        <v>44</v>
      </c>
      <c r="T17" s="150">
        <v>52</v>
      </c>
      <c r="U17" s="151">
        <v>48</v>
      </c>
      <c r="V17" s="152">
        <v>37</v>
      </c>
      <c r="W17" s="161">
        <v>32</v>
      </c>
    </row>
    <row r="18" spans="1:23" s="1" customFormat="1" ht="17.100000000000001" customHeight="1" x14ac:dyDescent="0.3">
      <c r="A18" s="158" t="s">
        <v>253</v>
      </c>
      <c r="B18" s="150">
        <v>17</v>
      </c>
      <c r="C18" s="150">
        <v>0</v>
      </c>
      <c r="D18" s="150">
        <v>1</v>
      </c>
      <c r="E18" s="150">
        <v>1</v>
      </c>
      <c r="F18" s="150">
        <v>0</v>
      </c>
      <c r="G18" s="150">
        <v>5</v>
      </c>
      <c r="H18" s="150">
        <v>0</v>
      </c>
      <c r="I18" s="150">
        <v>0</v>
      </c>
      <c r="J18" s="150">
        <v>1</v>
      </c>
      <c r="K18" s="150">
        <v>1</v>
      </c>
      <c r="L18" s="150">
        <v>1</v>
      </c>
      <c r="M18" s="150">
        <v>1</v>
      </c>
      <c r="N18" s="150">
        <v>0</v>
      </c>
      <c r="O18" s="150">
        <v>0</v>
      </c>
      <c r="P18" s="150">
        <v>2</v>
      </c>
      <c r="Q18" s="150">
        <v>0</v>
      </c>
      <c r="R18" s="150">
        <v>0</v>
      </c>
      <c r="S18" s="150">
        <v>1</v>
      </c>
      <c r="T18" s="150">
        <v>0</v>
      </c>
      <c r="U18" s="150">
        <v>0</v>
      </c>
      <c r="V18" s="152">
        <v>0</v>
      </c>
      <c r="W18" s="161">
        <v>2</v>
      </c>
    </row>
    <row r="19" spans="1:23" s="1" customFormat="1" ht="17.100000000000001" customHeight="1" x14ac:dyDescent="0.3">
      <c r="A19" s="158" t="s">
        <v>254</v>
      </c>
      <c r="B19" s="150">
        <v>0</v>
      </c>
      <c r="C19" s="150">
        <v>13</v>
      </c>
      <c r="D19" s="150">
        <v>14</v>
      </c>
      <c r="E19" s="150">
        <v>8</v>
      </c>
      <c r="F19" s="150">
        <v>9</v>
      </c>
      <c r="G19" s="150">
        <v>4</v>
      </c>
      <c r="H19" s="150">
        <v>3</v>
      </c>
      <c r="I19" s="150">
        <v>1</v>
      </c>
      <c r="J19" s="150">
        <v>15</v>
      </c>
      <c r="K19" s="150">
        <v>15</v>
      </c>
      <c r="L19" s="150">
        <v>4</v>
      </c>
      <c r="M19" s="150">
        <v>16</v>
      </c>
      <c r="N19" s="150">
        <v>2</v>
      </c>
      <c r="O19" s="150">
        <v>1</v>
      </c>
      <c r="P19" s="150">
        <v>1</v>
      </c>
      <c r="Q19" s="150">
        <v>1</v>
      </c>
      <c r="R19" s="150">
        <v>1</v>
      </c>
      <c r="S19" s="150">
        <v>3</v>
      </c>
      <c r="T19" s="150">
        <v>2</v>
      </c>
      <c r="U19" s="150">
        <v>2</v>
      </c>
      <c r="V19" s="152">
        <v>2</v>
      </c>
      <c r="W19" s="161">
        <v>19</v>
      </c>
    </row>
    <row r="20" spans="1:23" s="1" customFormat="1" ht="17.100000000000001" customHeight="1" x14ac:dyDescent="0.3">
      <c r="A20" s="158" t="s">
        <v>255</v>
      </c>
      <c r="B20" s="150">
        <v>57</v>
      </c>
      <c r="C20" s="150">
        <v>0</v>
      </c>
      <c r="D20" s="150">
        <v>0</v>
      </c>
      <c r="E20" s="150">
        <v>0</v>
      </c>
      <c r="F20" s="150">
        <v>0</v>
      </c>
      <c r="G20" s="150">
        <v>0</v>
      </c>
      <c r="H20" s="150">
        <v>0</v>
      </c>
      <c r="I20" s="150">
        <v>0</v>
      </c>
      <c r="J20" s="150">
        <v>0</v>
      </c>
      <c r="K20" s="150">
        <v>0</v>
      </c>
      <c r="L20" s="150">
        <v>0</v>
      </c>
      <c r="M20" s="150">
        <v>0</v>
      </c>
      <c r="N20" s="150">
        <v>0</v>
      </c>
      <c r="O20" s="150">
        <v>0</v>
      </c>
      <c r="P20" s="150">
        <v>0</v>
      </c>
      <c r="Q20" s="150">
        <v>0</v>
      </c>
      <c r="R20" s="150">
        <v>0</v>
      </c>
      <c r="S20" s="150">
        <v>0</v>
      </c>
      <c r="T20" s="150">
        <v>0</v>
      </c>
      <c r="U20" s="150">
        <v>0</v>
      </c>
      <c r="V20" s="152">
        <v>0</v>
      </c>
      <c r="W20" s="161">
        <v>0</v>
      </c>
    </row>
    <row r="21" spans="1:23" s="1" customFormat="1" ht="17.100000000000001" customHeight="1" x14ac:dyDescent="0.3">
      <c r="A21" s="158" t="s">
        <v>256</v>
      </c>
      <c r="B21" s="150">
        <v>4</v>
      </c>
      <c r="C21" s="150">
        <v>54</v>
      </c>
      <c r="D21" s="150">
        <v>45</v>
      </c>
      <c r="E21" s="150">
        <v>47</v>
      </c>
      <c r="F21" s="150">
        <v>45</v>
      </c>
      <c r="G21" s="150">
        <v>41</v>
      </c>
      <c r="H21" s="150">
        <v>24</v>
      </c>
      <c r="I21" s="150">
        <v>23</v>
      </c>
      <c r="J21" s="150">
        <v>54</v>
      </c>
      <c r="K21" s="150">
        <v>61</v>
      </c>
      <c r="L21" s="150">
        <v>80</v>
      </c>
      <c r="M21" s="150">
        <v>93</v>
      </c>
      <c r="N21" s="150">
        <v>90</v>
      </c>
      <c r="O21" s="150">
        <v>101</v>
      </c>
      <c r="P21" s="150">
        <v>102</v>
      </c>
      <c r="Q21" s="150">
        <v>105</v>
      </c>
      <c r="R21" s="150">
        <v>112</v>
      </c>
      <c r="S21" s="150">
        <v>135</v>
      </c>
      <c r="T21" s="150">
        <v>144</v>
      </c>
      <c r="U21" s="150">
        <v>159</v>
      </c>
      <c r="V21" s="152">
        <v>169</v>
      </c>
      <c r="W21" s="161">
        <v>166</v>
      </c>
    </row>
    <row r="22" spans="1:23" s="1" customFormat="1" ht="17.100000000000001" customHeight="1" x14ac:dyDescent="0.3">
      <c r="A22" s="158" t="s">
        <v>257</v>
      </c>
      <c r="B22" s="150">
        <v>0</v>
      </c>
      <c r="C22" s="150">
        <v>4</v>
      </c>
      <c r="D22" s="150">
        <v>1</v>
      </c>
      <c r="E22" s="150">
        <v>1</v>
      </c>
      <c r="F22" s="150">
        <v>3</v>
      </c>
      <c r="G22" s="150">
        <v>4</v>
      </c>
      <c r="H22" s="150">
        <v>2</v>
      </c>
      <c r="I22" s="150">
        <v>3</v>
      </c>
      <c r="J22" s="150">
        <v>10</v>
      </c>
      <c r="K22" s="150">
        <v>14</v>
      </c>
      <c r="L22" s="150">
        <v>14</v>
      </c>
      <c r="M22" s="150">
        <v>17</v>
      </c>
      <c r="N22" s="150">
        <v>15</v>
      </c>
      <c r="O22" s="150">
        <v>18</v>
      </c>
      <c r="P22" s="150">
        <v>19</v>
      </c>
      <c r="Q22" s="150">
        <v>18</v>
      </c>
      <c r="R22" s="150">
        <v>16</v>
      </c>
      <c r="S22" s="150">
        <v>19</v>
      </c>
      <c r="T22" s="150">
        <v>19</v>
      </c>
      <c r="U22" s="150">
        <v>29</v>
      </c>
      <c r="V22" s="152">
        <v>33</v>
      </c>
      <c r="W22" s="161">
        <v>33</v>
      </c>
    </row>
    <row r="23" spans="1:23" s="1" customFormat="1" ht="17.100000000000001" customHeight="1" x14ac:dyDescent="0.3">
      <c r="A23" s="158" t="s">
        <v>258</v>
      </c>
      <c r="B23" s="150">
        <v>4</v>
      </c>
      <c r="C23" s="150">
        <v>0</v>
      </c>
      <c r="D23" s="150">
        <v>0</v>
      </c>
      <c r="E23" s="150">
        <v>0</v>
      </c>
      <c r="F23" s="150">
        <v>0</v>
      </c>
      <c r="G23" s="150">
        <v>2</v>
      </c>
      <c r="H23" s="150">
        <v>2</v>
      </c>
      <c r="I23" s="150">
        <v>2</v>
      </c>
      <c r="J23" s="150">
        <v>1</v>
      </c>
      <c r="K23" s="150">
        <v>2</v>
      </c>
      <c r="L23" s="150">
        <v>1</v>
      </c>
      <c r="M23" s="150">
        <v>2</v>
      </c>
      <c r="N23" s="150">
        <v>1</v>
      </c>
      <c r="O23" s="150">
        <v>1</v>
      </c>
      <c r="P23" s="150">
        <v>0</v>
      </c>
      <c r="Q23" s="150">
        <v>0</v>
      </c>
      <c r="R23" s="150">
        <v>0</v>
      </c>
      <c r="S23" s="150">
        <v>0</v>
      </c>
      <c r="T23" s="150">
        <v>0</v>
      </c>
      <c r="U23" s="150">
        <v>0</v>
      </c>
      <c r="V23" s="152">
        <v>1</v>
      </c>
      <c r="W23" s="161">
        <v>1</v>
      </c>
    </row>
    <row r="24" spans="1:23" s="1" customFormat="1" ht="17.100000000000001" customHeight="1" x14ac:dyDescent="0.3">
      <c r="A24" s="158" t="s">
        <v>259</v>
      </c>
      <c r="B24" s="150">
        <v>0</v>
      </c>
      <c r="C24" s="150">
        <v>0</v>
      </c>
      <c r="D24" s="150">
        <v>1</v>
      </c>
      <c r="E24" s="150">
        <v>3</v>
      </c>
      <c r="F24" s="150">
        <v>5</v>
      </c>
      <c r="G24" s="150">
        <v>7</v>
      </c>
      <c r="H24" s="150">
        <v>5</v>
      </c>
      <c r="I24" s="150">
        <v>5</v>
      </c>
      <c r="J24" s="150">
        <v>5</v>
      </c>
      <c r="K24" s="150">
        <v>11</v>
      </c>
      <c r="L24" s="150">
        <v>11</v>
      </c>
      <c r="M24" s="150">
        <v>13</v>
      </c>
      <c r="N24" s="150">
        <v>9</v>
      </c>
      <c r="O24" s="150">
        <v>12</v>
      </c>
      <c r="P24" s="150">
        <v>12</v>
      </c>
      <c r="Q24" s="150">
        <v>14</v>
      </c>
      <c r="R24" s="150">
        <v>19</v>
      </c>
      <c r="S24" s="150">
        <v>23</v>
      </c>
      <c r="T24" s="150">
        <v>35</v>
      </c>
      <c r="U24" s="150">
        <v>56</v>
      </c>
      <c r="V24" s="152">
        <v>65</v>
      </c>
      <c r="W24" s="161">
        <v>67</v>
      </c>
    </row>
    <row r="25" spans="1:23" s="1" customFormat="1" ht="17.100000000000001" customHeight="1" x14ac:dyDescent="0.3">
      <c r="A25" s="158" t="s">
        <v>260</v>
      </c>
      <c r="B25" s="150">
        <v>0</v>
      </c>
      <c r="C25" s="150">
        <v>0</v>
      </c>
      <c r="D25" s="150" t="s">
        <v>23</v>
      </c>
      <c r="E25" s="150">
        <v>0</v>
      </c>
      <c r="F25" s="150">
        <v>0</v>
      </c>
      <c r="G25" s="150">
        <v>0</v>
      </c>
      <c r="H25" s="150" t="s">
        <v>23</v>
      </c>
      <c r="I25" s="150">
        <v>0</v>
      </c>
      <c r="J25" s="150">
        <v>0</v>
      </c>
      <c r="K25" s="150">
        <v>0</v>
      </c>
      <c r="L25" s="150">
        <v>0</v>
      </c>
      <c r="M25" s="150">
        <v>0</v>
      </c>
      <c r="N25" s="150">
        <v>0</v>
      </c>
      <c r="O25" s="150">
        <v>0</v>
      </c>
      <c r="P25" s="150">
        <v>0</v>
      </c>
      <c r="Q25" s="150">
        <v>0</v>
      </c>
      <c r="R25" s="150">
        <v>0</v>
      </c>
      <c r="S25" s="150">
        <v>1</v>
      </c>
      <c r="T25" s="150">
        <v>0</v>
      </c>
      <c r="U25" s="150">
        <v>1</v>
      </c>
      <c r="V25" s="152">
        <v>1</v>
      </c>
      <c r="W25" s="161">
        <v>3</v>
      </c>
    </row>
    <row r="26" spans="1:23" s="1" customFormat="1" ht="17.100000000000001" customHeight="1" x14ac:dyDescent="0.3">
      <c r="A26" s="158" t="s">
        <v>261</v>
      </c>
      <c r="B26" s="150" t="s">
        <v>212</v>
      </c>
      <c r="C26" s="150">
        <v>0</v>
      </c>
      <c r="D26" s="150">
        <v>2</v>
      </c>
      <c r="E26" s="150">
        <v>2</v>
      </c>
      <c r="F26" s="150">
        <v>2</v>
      </c>
      <c r="G26" s="150">
        <v>3</v>
      </c>
      <c r="H26" s="150" t="s">
        <v>23</v>
      </c>
      <c r="I26" s="150">
        <v>0</v>
      </c>
      <c r="J26" s="150">
        <v>5</v>
      </c>
      <c r="K26" s="150">
        <v>6</v>
      </c>
      <c r="L26" s="150">
        <v>8</v>
      </c>
      <c r="M26" s="150">
        <v>7</v>
      </c>
      <c r="N26" s="150">
        <v>4</v>
      </c>
      <c r="O26" s="150">
        <v>4</v>
      </c>
      <c r="P26" s="150">
        <v>6</v>
      </c>
      <c r="Q26" s="150">
        <v>7</v>
      </c>
      <c r="R26" s="150">
        <v>6</v>
      </c>
      <c r="S26" s="150">
        <v>7</v>
      </c>
      <c r="T26" s="150">
        <v>11</v>
      </c>
      <c r="U26" s="150">
        <v>16</v>
      </c>
      <c r="V26" s="152">
        <v>18</v>
      </c>
      <c r="W26" s="161">
        <v>19</v>
      </c>
    </row>
    <row r="27" spans="1:23" s="1" customFormat="1" ht="17.100000000000001" customHeight="1" x14ac:dyDescent="0.3">
      <c r="A27" s="158" t="s">
        <v>262</v>
      </c>
      <c r="B27" s="150" t="s">
        <v>212</v>
      </c>
      <c r="C27" s="150">
        <v>0</v>
      </c>
      <c r="D27" s="150">
        <v>0</v>
      </c>
      <c r="E27" s="150">
        <v>0</v>
      </c>
      <c r="F27" s="150">
        <v>0</v>
      </c>
      <c r="G27" s="150">
        <v>3</v>
      </c>
      <c r="H27" s="150">
        <v>1</v>
      </c>
      <c r="I27" s="150">
        <v>1</v>
      </c>
      <c r="J27" s="150">
        <v>2</v>
      </c>
      <c r="K27" s="150">
        <v>2</v>
      </c>
      <c r="L27" s="150">
        <v>2</v>
      </c>
      <c r="M27" s="150">
        <v>2</v>
      </c>
      <c r="N27" s="150">
        <v>4</v>
      </c>
      <c r="O27" s="150">
        <v>6</v>
      </c>
      <c r="P27" s="150">
        <v>6</v>
      </c>
      <c r="Q27" s="150">
        <v>6</v>
      </c>
      <c r="R27" s="150">
        <v>6</v>
      </c>
      <c r="S27" s="150">
        <v>10</v>
      </c>
      <c r="T27" s="150">
        <v>42</v>
      </c>
      <c r="U27" s="150">
        <v>66</v>
      </c>
      <c r="V27" s="152">
        <v>70</v>
      </c>
      <c r="W27" s="161">
        <v>93</v>
      </c>
    </row>
    <row r="28" spans="1:23" s="1" customFormat="1" ht="17.100000000000001" customHeight="1" x14ac:dyDescent="0.3">
      <c r="A28" s="158" t="s">
        <v>263</v>
      </c>
      <c r="B28" s="150" t="s">
        <v>212</v>
      </c>
      <c r="C28" s="150">
        <v>0</v>
      </c>
      <c r="D28" s="150">
        <v>0</v>
      </c>
      <c r="E28" s="150">
        <v>0</v>
      </c>
      <c r="F28" s="150">
        <v>0</v>
      </c>
      <c r="G28" s="150">
        <v>0</v>
      </c>
      <c r="H28" s="150">
        <v>0</v>
      </c>
      <c r="I28" s="150">
        <v>1</v>
      </c>
      <c r="J28" s="150">
        <v>4</v>
      </c>
      <c r="K28" s="150">
        <v>4</v>
      </c>
      <c r="L28" s="150">
        <v>2</v>
      </c>
      <c r="M28" s="150">
        <v>5</v>
      </c>
      <c r="N28" s="150">
        <v>5</v>
      </c>
      <c r="O28" s="150">
        <v>4</v>
      </c>
      <c r="P28" s="150">
        <v>7</v>
      </c>
      <c r="Q28" s="150">
        <v>7</v>
      </c>
      <c r="R28" s="150">
        <v>14</v>
      </c>
      <c r="S28" s="150">
        <v>13</v>
      </c>
      <c r="T28" s="150">
        <v>11</v>
      </c>
      <c r="U28" s="150">
        <v>14</v>
      </c>
      <c r="V28" s="152">
        <v>14</v>
      </c>
      <c r="W28" s="161">
        <v>14</v>
      </c>
    </row>
    <row r="29" spans="1:23" s="1" customFormat="1" ht="17.100000000000001" customHeight="1" x14ac:dyDescent="0.3">
      <c r="A29" s="159" t="s">
        <v>264</v>
      </c>
      <c r="B29" s="150" t="s">
        <v>212</v>
      </c>
      <c r="C29" s="150" t="s">
        <v>212</v>
      </c>
      <c r="D29" s="150" t="s">
        <v>212</v>
      </c>
      <c r="E29" s="150" t="s">
        <v>212</v>
      </c>
      <c r="F29" s="150" t="s">
        <v>212</v>
      </c>
      <c r="G29" s="150" t="s">
        <v>212</v>
      </c>
      <c r="H29" s="150" t="s">
        <v>212</v>
      </c>
      <c r="I29" s="150" t="s">
        <v>212</v>
      </c>
      <c r="J29" s="150" t="s">
        <v>212</v>
      </c>
      <c r="K29" s="150" t="s">
        <v>212</v>
      </c>
      <c r="L29" s="150" t="s">
        <v>212</v>
      </c>
      <c r="M29" s="150">
        <v>1</v>
      </c>
      <c r="N29" s="150">
        <v>0</v>
      </c>
      <c r="O29" s="150">
        <v>0</v>
      </c>
      <c r="P29" s="150">
        <v>0</v>
      </c>
      <c r="Q29" s="150">
        <v>0</v>
      </c>
      <c r="R29" s="150">
        <v>0</v>
      </c>
      <c r="S29" s="150">
        <v>0</v>
      </c>
      <c r="T29" s="150">
        <v>0</v>
      </c>
      <c r="U29" s="150">
        <v>0</v>
      </c>
      <c r="V29" s="152">
        <v>0</v>
      </c>
      <c r="W29" s="161">
        <v>0</v>
      </c>
    </row>
    <row r="30" spans="1:23" s="1" customFormat="1" ht="17.100000000000001" customHeight="1" x14ac:dyDescent="0.3">
      <c r="A30" s="158" t="s">
        <v>265</v>
      </c>
      <c r="B30" s="150" t="s">
        <v>212</v>
      </c>
      <c r="C30" s="150" t="s">
        <v>212</v>
      </c>
      <c r="D30" s="150" t="s">
        <v>212</v>
      </c>
      <c r="E30" s="150" t="s">
        <v>212</v>
      </c>
      <c r="F30" s="150" t="s">
        <v>212</v>
      </c>
      <c r="G30" s="150" t="s">
        <v>212</v>
      </c>
      <c r="H30" s="150" t="s">
        <v>212</v>
      </c>
      <c r="I30" s="150" t="s">
        <v>212</v>
      </c>
      <c r="J30" s="150" t="s">
        <v>212</v>
      </c>
      <c r="K30" s="150">
        <v>0</v>
      </c>
      <c r="L30" s="150">
        <v>0</v>
      </c>
      <c r="M30" s="150">
        <v>0</v>
      </c>
      <c r="N30" s="150">
        <v>0</v>
      </c>
      <c r="O30" s="150">
        <v>0</v>
      </c>
      <c r="P30" s="150">
        <v>0</v>
      </c>
      <c r="Q30" s="150">
        <v>0</v>
      </c>
      <c r="R30" s="150">
        <v>0</v>
      </c>
      <c r="S30" s="150">
        <v>0</v>
      </c>
      <c r="T30" s="150">
        <v>0</v>
      </c>
      <c r="U30" s="150">
        <v>1</v>
      </c>
      <c r="V30" s="152">
        <v>2</v>
      </c>
      <c r="W30" s="161">
        <v>1</v>
      </c>
    </row>
    <row r="31" spans="1:23" s="1" customFormat="1" ht="17.100000000000001" customHeight="1" x14ac:dyDescent="0.3">
      <c r="A31" s="158" t="s">
        <v>266</v>
      </c>
      <c r="B31" s="150" t="s">
        <v>212</v>
      </c>
      <c r="C31" s="150" t="s">
        <v>212</v>
      </c>
      <c r="D31" s="150" t="s">
        <v>212</v>
      </c>
      <c r="E31" s="150" t="s">
        <v>212</v>
      </c>
      <c r="F31" s="150" t="s">
        <v>212</v>
      </c>
      <c r="G31" s="150" t="s">
        <v>212</v>
      </c>
      <c r="H31" s="150" t="s">
        <v>212</v>
      </c>
      <c r="I31" s="150" t="s">
        <v>212</v>
      </c>
      <c r="J31" s="150" t="s">
        <v>212</v>
      </c>
      <c r="K31" s="150">
        <v>0</v>
      </c>
      <c r="L31" s="150">
        <v>0</v>
      </c>
      <c r="M31" s="150">
        <v>0</v>
      </c>
      <c r="N31" s="150">
        <v>0</v>
      </c>
      <c r="O31" s="150">
        <v>1</v>
      </c>
      <c r="P31" s="150">
        <v>0</v>
      </c>
      <c r="Q31" s="150">
        <v>0</v>
      </c>
      <c r="R31" s="150">
        <v>4</v>
      </c>
      <c r="S31" s="150">
        <v>4</v>
      </c>
      <c r="T31" s="150">
        <v>5</v>
      </c>
      <c r="U31" s="150">
        <v>4</v>
      </c>
      <c r="V31" s="152">
        <v>6</v>
      </c>
      <c r="W31" s="161">
        <v>5</v>
      </c>
    </row>
    <row r="32" spans="1:23" s="1" customFormat="1" ht="17.100000000000001" customHeight="1" x14ac:dyDescent="0.3">
      <c r="A32" s="158" t="s">
        <v>267</v>
      </c>
      <c r="B32" s="150" t="s">
        <v>212</v>
      </c>
      <c r="C32" s="150" t="s">
        <v>212</v>
      </c>
      <c r="D32" s="150" t="s">
        <v>212</v>
      </c>
      <c r="E32" s="150" t="s">
        <v>212</v>
      </c>
      <c r="F32" s="150" t="s">
        <v>212</v>
      </c>
      <c r="G32" s="150" t="s">
        <v>212</v>
      </c>
      <c r="H32" s="150" t="s">
        <v>212</v>
      </c>
      <c r="I32" s="150" t="s">
        <v>212</v>
      </c>
      <c r="J32" s="150" t="s">
        <v>212</v>
      </c>
      <c r="K32" s="150">
        <v>0</v>
      </c>
      <c r="L32" s="150">
        <v>0</v>
      </c>
      <c r="M32" s="150">
        <v>0</v>
      </c>
      <c r="N32" s="150">
        <v>0</v>
      </c>
      <c r="O32" s="150">
        <v>0</v>
      </c>
      <c r="P32" s="150">
        <v>0</v>
      </c>
      <c r="Q32" s="150">
        <v>0</v>
      </c>
      <c r="R32" s="150">
        <v>0</v>
      </c>
      <c r="S32" s="150">
        <v>0</v>
      </c>
      <c r="T32" s="150">
        <v>0</v>
      </c>
      <c r="U32" s="150">
        <v>0</v>
      </c>
      <c r="V32" s="152">
        <v>0</v>
      </c>
      <c r="W32" s="161">
        <v>0</v>
      </c>
    </row>
    <row r="33" spans="1:23" s="1" customFormat="1" ht="17.100000000000001" customHeight="1" x14ac:dyDescent="0.3">
      <c r="A33" s="158" t="s">
        <v>268</v>
      </c>
      <c r="B33" s="150" t="s">
        <v>212</v>
      </c>
      <c r="C33" s="150" t="s">
        <v>212</v>
      </c>
      <c r="D33" s="150" t="s">
        <v>212</v>
      </c>
      <c r="E33" s="150" t="s">
        <v>212</v>
      </c>
      <c r="F33" s="150" t="s">
        <v>212</v>
      </c>
      <c r="G33" s="150" t="s">
        <v>212</v>
      </c>
      <c r="H33" s="150" t="s">
        <v>212</v>
      </c>
      <c r="I33" s="150" t="s">
        <v>212</v>
      </c>
      <c r="J33" s="150" t="s">
        <v>212</v>
      </c>
      <c r="K33" s="150" t="s">
        <v>212</v>
      </c>
      <c r="L33" s="150" t="s">
        <v>212</v>
      </c>
      <c r="M33" s="150" t="s">
        <v>212</v>
      </c>
      <c r="N33" s="150" t="s">
        <v>212</v>
      </c>
      <c r="O33" s="150" t="s">
        <v>212</v>
      </c>
      <c r="P33" s="150">
        <v>0</v>
      </c>
      <c r="Q33" s="150">
        <v>0</v>
      </c>
      <c r="R33" s="150">
        <v>0</v>
      </c>
      <c r="S33" s="150">
        <v>0</v>
      </c>
      <c r="T33" s="150">
        <v>0</v>
      </c>
      <c r="U33" s="150">
        <v>0</v>
      </c>
      <c r="V33" s="152">
        <v>1</v>
      </c>
      <c r="W33" s="161">
        <v>1</v>
      </c>
    </row>
    <row r="34" spans="1:23" s="1" customFormat="1" ht="17.100000000000001" customHeight="1" thickBot="1" x14ac:dyDescent="0.35">
      <c r="A34" s="160" t="s">
        <v>269</v>
      </c>
      <c r="B34" s="154" t="s">
        <v>212</v>
      </c>
      <c r="C34" s="154" t="s">
        <v>212</v>
      </c>
      <c r="D34" s="154" t="s">
        <v>212</v>
      </c>
      <c r="E34" s="154" t="s">
        <v>212</v>
      </c>
      <c r="F34" s="154" t="s">
        <v>212</v>
      </c>
      <c r="G34" s="154" t="s">
        <v>212</v>
      </c>
      <c r="H34" s="154" t="s">
        <v>212</v>
      </c>
      <c r="I34" s="154" t="s">
        <v>212</v>
      </c>
      <c r="J34" s="154" t="s">
        <v>212</v>
      </c>
      <c r="K34" s="154" t="s">
        <v>212</v>
      </c>
      <c r="L34" s="154" t="s">
        <v>212</v>
      </c>
      <c r="M34" s="154" t="s">
        <v>212</v>
      </c>
      <c r="N34" s="154" t="s">
        <v>212</v>
      </c>
      <c r="O34" s="154" t="s">
        <v>212</v>
      </c>
      <c r="P34" s="154">
        <f>SUM(Q34:T34)</f>
        <v>0</v>
      </c>
      <c r="Q34" s="154">
        <f>SUM(T34+V34+AH34+AI34)</f>
        <v>0</v>
      </c>
      <c r="R34" s="154">
        <v>0</v>
      </c>
      <c r="S34" s="154">
        <v>0</v>
      </c>
      <c r="T34" s="154">
        <v>0</v>
      </c>
      <c r="U34" s="155">
        <v>0</v>
      </c>
      <c r="V34" s="156">
        <v>0</v>
      </c>
      <c r="W34" s="162">
        <v>0</v>
      </c>
    </row>
    <row r="35" spans="1:23" s="165" customFormat="1" ht="15.9" customHeight="1" x14ac:dyDescent="0.3">
      <c r="A35" s="163" t="s">
        <v>293</v>
      </c>
      <c r="B35" s="164"/>
      <c r="C35" s="164"/>
      <c r="D35" s="164"/>
      <c r="E35" s="164"/>
      <c r="G35" s="8"/>
      <c r="J35" s="95"/>
      <c r="N35" s="8"/>
      <c r="O35" s="164"/>
    </row>
    <row r="36" spans="1:23" s="165" customFormat="1" ht="15.9" customHeight="1" x14ac:dyDescent="0.3">
      <c r="A36" s="166" t="s">
        <v>294</v>
      </c>
      <c r="B36" s="164"/>
      <c r="C36" s="164"/>
      <c r="D36" s="164"/>
      <c r="E36" s="164"/>
      <c r="G36" s="8"/>
      <c r="J36" s="95"/>
      <c r="N36" s="8"/>
      <c r="O36" s="164"/>
    </row>
    <row r="37" spans="1:23" s="165" customFormat="1" ht="15.6" x14ac:dyDescent="0.3">
      <c r="A37" s="166" t="s">
        <v>295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1:23" s="165" customFormat="1" ht="15.6" x14ac:dyDescent="0.3">
      <c r="A38" s="166" t="s">
        <v>296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1:23" s="167" customFormat="1" ht="15.6" x14ac:dyDescent="0.3">
      <c r="A39" s="166" t="s">
        <v>297</v>
      </c>
    </row>
  </sheetData>
  <mergeCells count="1">
    <mergeCell ref="A1:V1"/>
  </mergeCells>
  <phoneticPr fontId="27" type="noConversion"/>
  <printOptions horizontalCentered="1" verticalCentered="1"/>
  <pageMargins left="0.51181102362204722" right="0.51181102362204722" top="0.74803149606299213" bottom="0.55118110236220474" header="0.31496062992125984" footer="0.31496062992125984"/>
  <pageSetup paperSize="12" fitToWidth="0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A2238-FF6D-4FF1-BFA1-881555C41DFE}">
  <sheetPr>
    <tabColor rgb="FFFFFFCC"/>
  </sheetPr>
  <dimension ref="A1:AF43"/>
  <sheetViews>
    <sheetView tabSelected="1" zoomScale="110" zoomScaleNormal="110" zoomScaleSheetLayoutView="100" workbookViewId="0">
      <pane xSplit="1" ySplit="7" topLeftCell="D8" activePane="bottomRight" state="frozen"/>
      <selection pane="topRight" activeCell="B1" sqref="B1"/>
      <selection pane="bottomLeft" activeCell="A8" sqref="A8"/>
      <selection pane="bottomRight" activeCell="I7" sqref="I7"/>
    </sheetView>
  </sheetViews>
  <sheetFormatPr defaultRowHeight="16.2" x14ac:dyDescent="0.3"/>
  <cols>
    <col min="1" max="1" width="20.77734375" style="104" customWidth="1"/>
    <col min="2" max="2" width="8.109375" style="104" customWidth="1"/>
    <col min="3" max="4" width="6.88671875" style="104" customWidth="1"/>
    <col min="5" max="5" width="6.6640625" style="104" customWidth="1"/>
    <col min="6" max="8" width="5.6640625" style="104" customWidth="1"/>
    <col min="9" max="9" width="5.109375" style="104" customWidth="1"/>
    <col min="10" max="10" width="5.44140625" style="104" customWidth="1"/>
    <col min="11" max="11" width="5.21875" style="104" customWidth="1"/>
    <col min="12" max="12" width="5.6640625" style="104" customWidth="1"/>
    <col min="13" max="13" width="6.77734375" style="104" customWidth="1"/>
    <col min="14" max="14" width="4.77734375" style="104" customWidth="1"/>
    <col min="15" max="15" width="5.21875" style="104" customWidth="1"/>
    <col min="16" max="16" width="4.77734375" style="104" customWidth="1"/>
    <col min="17" max="17" width="5" style="104" customWidth="1"/>
    <col min="18" max="18" width="6.88671875" style="104" customWidth="1"/>
    <col min="19" max="19" width="5.6640625" style="104" customWidth="1"/>
    <col min="20" max="20" width="5.109375" style="104" customWidth="1"/>
    <col min="21" max="22" width="5.6640625" style="104" customWidth="1"/>
    <col min="23" max="23" width="5.109375" style="104" customWidth="1"/>
    <col min="24" max="24" width="5.33203125" style="104" customWidth="1"/>
    <col min="25" max="26" width="5.21875" style="104" customWidth="1"/>
    <col min="27" max="27" width="4.77734375" style="104" customWidth="1"/>
    <col min="28" max="28" width="5.21875" style="104" customWidth="1"/>
    <col min="29" max="29" width="6.5546875" style="104" customWidth="1"/>
    <col min="30" max="30" width="5.21875" style="104" customWidth="1"/>
    <col min="31" max="31" width="5.5546875" style="104" customWidth="1"/>
    <col min="32" max="32" width="6.6640625" style="104" customWidth="1"/>
    <col min="33" max="224" width="8.88671875" style="104"/>
    <col min="225" max="225" width="15.21875" style="104" customWidth="1"/>
    <col min="226" max="226" width="8.109375" style="104" customWidth="1"/>
    <col min="227" max="227" width="5.33203125" style="104" customWidth="1"/>
    <col min="228" max="228" width="5.6640625" style="104" customWidth="1"/>
    <col min="229" max="229" width="6.21875" style="104" customWidth="1"/>
    <col min="230" max="241" width="5.6640625" style="104" customWidth="1"/>
    <col min="242" max="242" width="6.88671875" style="104" customWidth="1"/>
    <col min="243" max="254" width="5.6640625" style="104" customWidth="1"/>
    <col min="255" max="255" width="4.77734375" style="104" customWidth="1"/>
    <col min="256" max="256" width="4.44140625" style="104" customWidth="1"/>
    <col min="257" max="480" width="8.88671875" style="104"/>
    <col min="481" max="481" width="15.21875" style="104" customWidth="1"/>
    <col min="482" max="482" width="8.109375" style="104" customWidth="1"/>
    <col min="483" max="483" width="5.33203125" style="104" customWidth="1"/>
    <col min="484" max="484" width="5.6640625" style="104" customWidth="1"/>
    <col min="485" max="485" width="6.21875" style="104" customWidth="1"/>
    <col min="486" max="497" width="5.6640625" style="104" customWidth="1"/>
    <col min="498" max="498" width="6.88671875" style="104" customWidth="1"/>
    <col min="499" max="510" width="5.6640625" style="104" customWidth="1"/>
    <col min="511" max="511" width="4.77734375" style="104" customWidth="1"/>
    <col min="512" max="512" width="4.44140625" style="104" customWidth="1"/>
    <col min="513" max="736" width="8.88671875" style="104"/>
    <col min="737" max="737" width="15.21875" style="104" customWidth="1"/>
    <col min="738" max="738" width="8.109375" style="104" customWidth="1"/>
    <col min="739" max="739" width="5.33203125" style="104" customWidth="1"/>
    <col min="740" max="740" width="5.6640625" style="104" customWidth="1"/>
    <col min="741" max="741" width="6.21875" style="104" customWidth="1"/>
    <col min="742" max="753" width="5.6640625" style="104" customWidth="1"/>
    <col min="754" max="754" width="6.88671875" style="104" customWidth="1"/>
    <col min="755" max="766" width="5.6640625" style="104" customWidth="1"/>
    <col min="767" max="767" width="4.77734375" style="104" customWidth="1"/>
    <col min="768" max="768" width="4.44140625" style="104" customWidth="1"/>
    <col min="769" max="992" width="8.88671875" style="104"/>
    <col min="993" max="993" width="15.21875" style="104" customWidth="1"/>
    <col min="994" max="994" width="8.109375" style="104" customWidth="1"/>
    <col min="995" max="995" width="5.33203125" style="104" customWidth="1"/>
    <col min="996" max="996" width="5.6640625" style="104" customWidth="1"/>
    <col min="997" max="997" width="6.21875" style="104" customWidth="1"/>
    <col min="998" max="1009" width="5.6640625" style="104" customWidth="1"/>
    <col min="1010" max="1010" width="6.88671875" style="104" customWidth="1"/>
    <col min="1011" max="1022" width="5.6640625" style="104" customWidth="1"/>
    <col min="1023" max="1023" width="4.77734375" style="104" customWidth="1"/>
    <col min="1024" max="1024" width="4.44140625" style="104" customWidth="1"/>
    <col min="1025" max="1248" width="8.88671875" style="104"/>
    <col min="1249" max="1249" width="15.21875" style="104" customWidth="1"/>
    <col min="1250" max="1250" width="8.109375" style="104" customWidth="1"/>
    <col min="1251" max="1251" width="5.33203125" style="104" customWidth="1"/>
    <col min="1252" max="1252" width="5.6640625" style="104" customWidth="1"/>
    <col min="1253" max="1253" width="6.21875" style="104" customWidth="1"/>
    <col min="1254" max="1265" width="5.6640625" style="104" customWidth="1"/>
    <col min="1266" max="1266" width="6.88671875" style="104" customWidth="1"/>
    <col min="1267" max="1278" width="5.6640625" style="104" customWidth="1"/>
    <col min="1279" max="1279" width="4.77734375" style="104" customWidth="1"/>
    <col min="1280" max="1280" width="4.44140625" style="104" customWidth="1"/>
    <col min="1281" max="1504" width="8.88671875" style="104"/>
    <col min="1505" max="1505" width="15.21875" style="104" customWidth="1"/>
    <col min="1506" max="1506" width="8.109375" style="104" customWidth="1"/>
    <col min="1507" max="1507" width="5.33203125" style="104" customWidth="1"/>
    <col min="1508" max="1508" width="5.6640625" style="104" customWidth="1"/>
    <col min="1509" max="1509" width="6.21875" style="104" customWidth="1"/>
    <col min="1510" max="1521" width="5.6640625" style="104" customWidth="1"/>
    <col min="1522" max="1522" width="6.88671875" style="104" customWidth="1"/>
    <col min="1523" max="1534" width="5.6640625" style="104" customWidth="1"/>
    <col min="1535" max="1535" width="4.77734375" style="104" customWidth="1"/>
    <col min="1536" max="1536" width="4.44140625" style="104" customWidth="1"/>
    <col min="1537" max="1760" width="8.88671875" style="104"/>
    <col min="1761" max="1761" width="15.21875" style="104" customWidth="1"/>
    <col min="1762" max="1762" width="8.109375" style="104" customWidth="1"/>
    <col min="1763" max="1763" width="5.33203125" style="104" customWidth="1"/>
    <col min="1764" max="1764" width="5.6640625" style="104" customWidth="1"/>
    <col min="1765" max="1765" width="6.21875" style="104" customWidth="1"/>
    <col min="1766" max="1777" width="5.6640625" style="104" customWidth="1"/>
    <col min="1778" max="1778" width="6.88671875" style="104" customWidth="1"/>
    <col min="1779" max="1790" width="5.6640625" style="104" customWidth="1"/>
    <col min="1791" max="1791" width="4.77734375" style="104" customWidth="1"/>
    <col min="1792" max="1792" width="4.44140625" style="104" customWidth="1"/>
    <col min="1793" max="2016" width="8.88671875" style="104"/>
    <col min="2017" max="2017" width="15.21875" style="104" customWidth="1"/>
    <col min="2018" max="2018" width="8.109375" style="104" customWidth="1"/>
    <col min="2019" max="2019" width="5.33203125" style="104" customWidth="1"/>
    <col min="2020" max="2020" width="5.6640625" style="104" customWidth="1"/>
    <col min="2021" max="2021" width="6.21875" style="104" customWidth="1"/>
    <col min="2022" max="2033" width="5.6640625" style="104" customWidth="1"/>
    <col min="2034" max="2034" width="6.88671875" style="104" customWidth="1"/>
    <col min="2035" max="2046" width="5.6640625" style="104" customWidth="1"/>
    <col min="2047" max="2047" width="4.77734375" style="104" customWidth="1"/>
    <col min="2048" max="2048" width="4.44140625" style="104" customWidth="1"/>
    <col min="2049" max="2272" width="8.88671875" style="104"/>
    <col min="2273" max="2273" width="15.21875" style="104" customWidth="1"/>
    <col min="2274" max="2274" width="8.109375" style="104" customWidth="1"/>
    <col min="2275" max="2275" width="5.33203125" style="104" customWidth="1"/>
    <col min="2276" max="2276" width="5.6640625" style="104" customWidth="1"/>
    <col min="2277" max="2277" width="6.21875" style="104" customWidth="1"/>
    <col min="2278" max="2289" width="5.6640625" style="104" customWidth="1"/>
    <col min="2290" max="2290" width="6.88671875" style="104" customWidth="1"/>
    <col min="2291" max="2302" width="5.6640625" style="104" customWidth="1"/>
    <col min="2303" max="2303" width="4.77734375" style="104" customWidth="1"/>
    <col min="2304" max="2304" width="4.44140625" style="104" customWidth="1"/>
    <col min="2305" max="2528" width="8.88671875" style="104"/>
    <col min="2529" max="2529" width="15.21875" style="104" customWidth="1"/>
    <col min="2530" max="2530" width="8.109375" style="104" customWidth="1"/>
    <col min="2531" max="2531" width="5.33203125" style="104" customWidth="1"/>
    <col min="2532" max="2532" width="5.6640625" style="104" customWidth="1"/>
    <col min="2533" max="2533" width="6.21875" style="104" customWidth="1"/>
    <col min="2534" max="2545" width="5.6640625" style="104" customWidth="1"/>
    <col min="2546" max="2546" width="6.88671875" style="104" customWidth="1"/>
    <col min="2547" max="2558" width="5.6640625" style="104" customWidth="1"/>
    <col min="2559" max="2559" width="4.77734375" style="104" customWidth="1"/>
    <col min="2560" max="2560" width="4.44140625" style="104" customWidth="1"/>
    <col min="2561" max="2784" width="8.88671875" style="104"/>
    <col min="2785" max="2785" width="15.21875" style="104" customWidth="1"/>
    <col min="2786" max="2786" width="8.109375" style="104" customWidth="1"/>
    <col min="2787" max="2787" width="5.33203125" style="104" customWidth="1"/>
    <col min="2788" max="2788" width="5.6640625" style="104" customWidth="1"/>
    <col min="2789" max="2789" width="6.21875" style="104" customWidth="1"/>
    <col min="2790" max="2801" width="5.6640625" style="104" customWidth="1"/>
    <col min="2802" max="2802" width="6.88671875" style="104" customWidth="1"/>
    <col min="2803" max="2814" width="5.6640625" style="104" customWidth="1"/>
    <col min="2815" max="2815" width="4.77734375" style="104" customWidth="1"/>
    <col min="2816" max="2816" width="4.44140625" style="104" customWidth="1"/>
    <col min="2817" max="3040" width="8.88671875" style="104"/>
    <col min="3041" max="3041" width="15.21875" style="104" customWidth="1"/>
    <col min="3042" max="3042" width="8.109375" style="104" customWidth="1"/>
    <col min="3043" max="3043" width="5.33203125" style="104" customWidth="1"/>
    <col min="3044" max="3044" width="5.6640625" style="104" customWidth="1"/>
    <col min="3045" max="3045" width="6.21875" style="104" customWidth="1"/>
    <col min="3046" max="3057" width="5.6640625" style="104" customWidth="1"/>
    <col min="3058" max="3058" width="6.88671875" style="104" customWidth="1"/>
    <col min="3059" max="3070" width="5.6640625" style="104" customWidth="1"/>
    <col min="3071" max="3071" width="4.77734375" style="104" customWidth="1"/>
    <col min="3072" max="3072" width="4.44140625" style="104" customWidth="1"/>
    <col min="3073" max="3296" width="8.88671875" style="104"/>
    <col min="3297" max="3297" width="15.21875" style="104" customWidth="1"/>
    <col min="3298" max="3298" width="8.109375" style="104" customWidth="1"/>
    <col min="3299" max="3299" width="5.33203125" style="104" customWidth="1"/>
    <col min="3300" max="3300" width="5.6640625" style="104" customWidth="1"/>
    <col min="3301" max="3301" width="6.21875" style="104" customWidth="1"/>
    <col min="3302" max="3313" width="5.6640625" style="104" customWidth="1"/>
    <col min="3314" max="3314" width="6.88671875" style="104" customWidth="1"/>
    <col min="3315" max="3326" width="5.6640625" style="104" customWidth="1"/>
    <col min="3327" max="3327" width="4.77734375" style="104" customWidth="1"/>
    <col min="3328" max="3328" width="4.44140625" style="104" customWidth="1"/>
    <col min="3329" max="3552" width="8.88671875" style="104"/>
    <col min="3553" max="3553" width="15.21875" style="104" customWidth="1"/>
    <col min="3554" max="3554" width="8.109375" style="104" customWidth="1"/>
    <col min="3555" max="3555" width="5.33203125" style="104" customWidth="1"/>
    <col min="3556" max="3556" width="5.6640625" style="104" customWidth="1"/>
    <col min="3557" max="3557" width="6.21875" style="104" customWidth="1"/>
    <col min="3558" max="3569" width="5.6640625" style="104" customWidth="1"/>
    <col min="3570" max="3570" width="6.88671875" style="104" customWidth="1"/>
    <col min="3571" max="3582" width="5.6640625" style="104" customWidth="1"/>
    <col min="3583" max="3583" width="4.77734375" style="104" customWidth="1"/>
    <col min="3584" max="3584" width="4.44140625" style="104" customWidth="1"/>
    <col min="3585" max="3808" width="8.88671875" style="104"/>
    <col min="3809" max="3809" width="15.21875" style="104" customWidth="1"/>
    <col min="3810" max="3810" width="8.109375" style="104" customWidth="1"/>
    <col min="3811" max="3811" width="5.33203125" style="104" customWidth="1"/>
    <col min="3812" max="3812" width="5.6640625" style="104" customWidth="1"/>
    <col min="3813" max="3813" width="6.21875" style="104" customWidth="1"/>
    <col min="3814" max="3825" width="5.6640625" style="104" customWidth="1"/>
    <col min="3826" max="3826" width="6.88671875" style="104" customWidth="1"/>
    <col min="3827" max="3838" width="5.6640625" style="104" customWidth="1"/>
    <col min="3839" max="3839" width="4.77734375" style="104" customWidth="1"/>
    <col min="3840" max="3840" width="4.44140625" style="104" customWidth="1"/>
    <col min="3841" max="4064" width="8.88671875" style="104"/>
    <col min="4065" max="4065" width="15.21875" style="104" customWidth="1"/>
    <col min="4066" max="4066" width="8.109375" style="104" customWidth="1"/>
    <col min="4067" max="4067" width="5.33203125" style="104" customWidth="1"/>
    <col min="4068" max="4068" width="5.6640625" style="104" customWidth="1"/>
    <col min="4069" max="4069" width="6.21875" style="104" customWidth="1"/>
    <col min="4070" max="4081" width="5.6640625" style="104" customWidth="1"/>
    <col min="4082" max="4082" width="6.88671875" style="104" customWidth="1"/>
    <col min="4083" max="4094" width="5.6640625" style="104" customWidth="1"/>
    <col min="4095" max="4095" width="4.77734375" style="104" customWidth="1"/>
    <col min="4096" max="4096" width="4.44140625" style="104" customWidth="1"/>
    <col min="4097" max="4320" width="8.88671875" style="104"/>
    <col min="4321" max="4321" width="15.21875" style="104" customWidth="1"/>
    <col min="4322" max="4322" width="8.109375" style="104" customWidth="1"/>
    <col min="4323" max="4323" width="5.33203125" style="104" customWidth="1"/>
    <col min="4324" max="4324" width="5.6640625" style="104" customWidth="1"/>
    <col min="4325" max="4325" width="6.21875" style="104" customWidth="1"/>
    <col min="4326" max="4337" width="5.6640625" style="104" customWidth="1"/>
    <col min="4338" max="4338" width="6.88671875" style="104" customWidth="1"/>
    <col min="4339" max="4350" width="5.6640625" style="104" customWidth="1"/>
    <col min="4351" max="4351" width="4.77734375" style="104" customWidth="1"/>
    <col min="4352" max="4352" width="4.44140625" style="104" customWidth="1"/>
    <col min="4353" max="4576" width="8.88671875" style="104"/>
    <col min="4577" max="4577" width="15.21875" style="104" customWidth="1"/>
    <col min="4578" max="4578" width="8.109375" style="104" customWidth="1"/>
    <col min="4579" max="4579" width="5.33203125" style="104" customWidth="1"/>
    <col min="4580" max="4580" width="5.6640625" style="104" customWidth="1"/>
    <col min="4581" max="4581" width="6.21875" style="104" customWidth="1"/>
    <col min="4582" max="4593" width="5.6640625" style="104" customWidth="1"/>
    <col min="4594" max="4594" width="6.88671875" style="104" customWidth="1"/>
    <col min="4595" max="4606" width="5.6640625" style="104" customWidth="1"/>
    <col min="4607" max="4607" width="4.77734375" style="104" customWidth="1"/>
    <col min="4608" max="4608" width="4.44140625" style="104" customWidth="1"/>
    <col min="4609" max="4832" width="8.88671875" style="104"/>
    <col min="4833" max="4833" width="15.21875" style="104" customWidth="1"/>
    <col min="4834" max="4834" width="8.109375" style="104" customWidth="1"/>
    <col min="4835" max="4835" width="5.33203125" style="104" customWidth="1"/>
    <col min="4836" max="4836" width="5.6640625" style="104" customWidth="1"/>
    <col min="4837" max="4837" width="6.21875" style="104" customWidth="1"/>
    <col min="4838" max="4849" width="5.6640625" style="104" customWidth="1"/>
    <col min="4850" max="4850" width="6.88671875" style="104" customWidth="1"/>
    <col min="4851" max="4862" width="5.6640625" style="104" customWidth="1"/>
    <col min="4863" max="4863" width="4.77734375" style="104" customWidth="1"/>
    <col min="4864" max="4864" width="4.44140625" style="104" customWidth="1"/>
    <col min="4865" max="5088" width="8.88671875" style="104"/>
    <col min="5089" max="5089" width="15.21875" style="104" customWidth="1"/>
    <col min="5090" max="5090" width="8.109375" style="104" customWidth="1"/>
    <col min="5091" max="5091" width="5.33203125" style="104" customWidth="1"/>
    <col min="5092" max="5092" width="5.6640625" style="104" customWidth="1"/>
    <col min="5093" max="5093" width="6.21875" style="104" customWidth="1"/>
    <col min="5094" max="5105" width="5.6640625" style="104" customWidth="1"/>
    <col min="5106" max="5106" width="6.88671875" style="104" customWidth="1"/>
    <col min="5107" max="5118" width="5.6640625" style="104" customWidth="1"/>
    <col min="5119" max="5119" width="4.77734375" style="104" customWidth="1"/>
    <col min="5120" max="5120" width="4.44140625" style="104" customWidth="1"/>
    <col min="5121" max="5344" width="8.88671875" style="104"/>
    <col min="5345" max="5345" width="15.21875" style="104" customWidth="1"/>
    <col min="5346" max="5346" width="8.109375" style="104" customWidth="1"/>
    <col min="5347" max="5347" width="5.33203125" style="104" customWidth="1"/>
    <col min="5348" max="5348" width="5.6640625" style="104" customWidth="1"/>
    <col min="5349" max="5349" width="6.21875" style="104" customWidth="1"/>
    <col min="5350" max="5361" width="5.6640625" style="104" customWidth="1"/>
    <col min="5362" max="5362" width="6.88671875" style="104" customWidth="1"/>
    <col min="5363" max="5374" width="5.6640625" style="104" customWidth="1"/>
    <col min="5375" max="5375" width="4.77734375" style="104" customWidth="1"/>
    <col min="5376" max="5376" width="4.44140625" style="104" customWidth="1"/>
    <col min="5377" max="5600" width="8.88671875" style="104"/>
    <col min="5601" max="5601" width="15.21875" style="104" customWidth="1"/>
    <col min="5602" max="5602" width="8.109375" style="104" customWidth="1"/>
    <col min="5603" max="5603" width="5.33203125" style="104" customWidth="1"/>
    <col min="5604" max="5604" width="5.6640625" style="104" customWidth="1"/>
    <col min="5605" max="5605" width="6.21875" style="104" customWidth="1"/>
    <col min="5606" max="5617" width="5.6640625" style="104" customWidth="1"/>
    <col min="5618" max="5618" width="6.88671875" style="104" customWidth="1"/>
    <col min="5619" max="5630" width="5.6640625" style="104" customWidth="1"/>
    <col min="5631" max="5631" width="4.77734375" style="104" customWidth="1"/>
    <col min="5632" max="5632" width="4.44140625" style="104" customWidth="1"/>
    <col min="5633" max="5856" width="8.88671875" style="104"/>
    <col min="5857" max="5857" width="15.21875" style="104" customWidth="1"/>
    <col min="5858" max="5858" width="8.109375" style="104" customWidth="1"/>
    <col min="5859" max="5859" width="5.33203125" style="104" customWidth="1"/>
    <col min="5860" max="5860" width="5.6640625" style="104" customWidth="1"/>
    <col min="5861" max="5861" width="6.21875" style="104" customWidth="1"/>
    <col min="5862" max="5873" width="5.6640625" style="104" customWidth="1"/>
    <col min="5874" max="5874" width="6.88671875" style="104" customWidth="1"/>
    <col min="5875" max="5886" width="5.6640625" style="104" customWidth="1"/>
    <col min="5887" max="5887" width="4.77734375" style="104" customWidth="1"/>
    <col min="5888" max="5888" width="4.44140625" style="104" customWidth="1"/>
    <col min="5889" max="6112" width="8.88671875" style="104"/>
    <col min="6113" max="6113" width="15.21875" style="104" customWidth="1"/>
    <col min="6114" max="6114" width="8.109375" style="104" customWidth="1"/>
    <col min="6115" max="6115" width="5.33203125" style="104" customWidth="1"/>
    <col min="6116" max="6116" width="5.6640625" style="104" customWidth="1"/>
    <col min="6117" max="6117" width="6.21875" style="104" customWidth="1"/>
    <col min="6118" max="6129" width="5.6640625" style="104" customWidth="1"/>
    <col min="6130" max="6130" width="6.88671875" style="104" customWidth="1"/>
    <col min="6131" max="6142" width="5.6640625" style="104" customWidth="1"/>
    <col min="6143" max="6143" width="4.77734375" style="104" customWidth="1"/>
    <col min="6144" max="6144" width="4.44140625" style="104" customWidth="1"/>
    <col min="6145" max="6368" width="8.88671875" style="104"/>
    <col min="6369" max="6369" width="15.21875" style="104" customWidth="1"/>
    <col min="6370" max="6370" width="8.109375" style="104" customWidth="1"/>
    <col min="6371" max="6371" width="5.33203125" style="104" customWidth="1"/>
    <col min="6372" max="6372" width="5.6640625" style="104" customWidth="1"/>
    <col min="6373" max="6373" width="6.21875" style="104" customWidth="1"/>
    <col min="6374" max="6385" width="5.6640625" style="104" customWidth="1"/>
    <col min="6386" max="6386" width="6.88671875" style="104" customWidth="1"/>
    <col min="6387" max="6398" width="5.6640625" style="104" customWidth="1"/>
    <col min="6399" max="6399" width="4.77734375" style="104" customWidth="1"/>
    <col min="6400" max="6400" width="4.44140625" style="104" customWidth="1"/>
    <col min="6401" max="6624" width="8.88671875" style="104"/>
    <col min="6625" max="6625" width="15.21875" style="104" customWidth="1"/>
    <col min="6626" max="6626" width="8.109375" style="104" customWidth="1"/>
    <col min="6627" max="6627" width="5.33203125" style="104" customWidth="1"/>
    <col min="6628" max="6628" width="5.6640625" style="104" customWidth="1"/>
    <col min="6629" max="6629" width="6.21875" style="104" customWidth="1"/>
    <col min="6630" max="6641" width="5.6640625" style="104" customWidth="1"/>
    <col min="6642" max="6642" width="6.88671875" style="104" customWidth="1"/>
    <col min="6643" max="6654" width="5.6640625" style="104" customWidth="1"/>
    <col min="6655" max="6655" width="4.77734375" style="104" customWidth="1"/>
    <col min="6656" max="6656" width="4.44140625" style="104" customWidth="1"/>
    <col min="6657" max="6880" width="8.88671875" style="104"/>
    <col min="6881" max="6881" width="15.21875" style="104" customWidth="1"/>
    <col min="6882" max="6882" width="8.109375" style="104" customWidth="1"/>
    <col min="6883" max="6883" width="5.33203125" style="104" customWidth="1"/>
    <col min="6884" max="6884" width="5.6640625" style="104" customWidth="1"/>
    <col min="6885" max="6885" width="6.21875" style="104" customWidth="1"/>
    <col min="6886" max="6897" width="5.6640625" style="104" customWidth="1"/>
    <col min="6898" max="6898" width="6.88671875" style="104" customWidth="1"/>
    <col min="6899" max="6910" width="5.6640625" style="104" customWidth="1"/>
    <col min="6911" max="6911" width="4.77734375" style="104" customWidth="1"/>
    <col min="6912" max="6912" width="4.44140625" style="104" customWidth="1"/>
    <col min="6913" max="7136" width="8.88671875" style="104"/>
    <col min="7137" max="7137" width="15.21875" style="104" customWidth="1"/>
    <col min="7138" max="7138" width="8.109375" style="104" customWidth="1"/>
    <col min="7139" max="7139" width="5.33203125" style="104" customWidth="1"/>
    <col min="7140" max="7140" width="5.6640625" style="104" customWidth="1"/>
    <col min="7141" max="7141" width="6.21875" style="104" customWidth="1"/>
    <col min="7142" max="7153" width="5.6640625" style="104" customWidth="1"/>
    <col min="7154" max="7154" width="6.88671875" style="104" customWidth="1"/>
    <col min="7155" max="7166" width="5.6640625" style="104" customWidth="1"/>
    <col min="7167" max="7167" width="4.77734375" style="104" customWidth="1"/>
    <col min="7168" max="7168" width="4.44140625" style="104" customWidth="1"/>
    <col min="7169" max="7392" width="8.88671875" style="104"/>
    <col min="7393" max="7393" width="15.21875" style="104" customWidth="1"/>
    <col min="7394" max="7394" width="8.109375" style="104" customWidth="1"/>
    <col min="7395" max="7395" width="5.33203125" style="104" customWidth="1"/>
    <col min="7396" max="7396" width="5.6640625" style="104" customWidth="1"/>
    <col min="7397" max="7397" width="6.21875" style="104" customWidth="1"/>
    <col min="7398" max="7409" width="5.6640625" style="104" customWidth="1"/>
    <col min="7410" max="7410" width="6.88671875" style="104" customWidth="1"/>
    <col min="7411" max="7422" width="5.6640625" style="104" customWidth="1"/>
    <col min="7423" max="7423" width="4.77734375" style="104" customWidth="1"/>
    <col min="7424" max="7424" width="4.44140625" style="104" customWidth="1"/>
    <col min="7425" max="7648" width="8.88671875" style="104"/>
    <col min="7649" max="7649" width="15.21875" style="104" customWidth="1"/>
    <col min="7650" max="7650" width="8.109375" style="104" customWidth="1"/>
    <col min="7651" max="7651" width="5.33203125" style="104" customWidth="1"/>
    <col min="7652" max="7652" width="5.6640625" style="104" customWidth="1"/>
    <col min="7653" max="7653" width="6.21875" style="104" customWidth="1"/>
    <col min="7654" max="7665" width="5.6640625" style="104" customWidth="1"/>
    <col min="7666" max="7666" width="6.88671875" style="104" customWidth="1"/>
    <col min="7667" max="7678" width="5.6640625" style="104" customWidth="1"/>
    <col min="7679" max="7679" width="4.77734375" style="104" customWidth="1"/>
    <col min="7680" max="7680" width="4.44140625" style="104" customWidth="1"/>
    <col min="7681" max="7904" width="8.88671875" style="104"/>
    <col min="7905" max="7905" width="15.21875" style="104" customWidth="1"/>
    <col min="7906" max="7906" width="8.109375" style="104" customWidth="1"/>
    <col min="7907" max="7907" width="5.33203125" style="104" customWidth="1"/>
    <col min="7908" max="7908" width="5.6640625" style="104" customWidth="1"/>
    <col min="7909" max="7909" width="6.21875" style="104" customWidth="1"/>
    <col min="7910" max="7921" width="5.6640625" style="104" customWidth="1"/>
    <col min="7922" max="7922" width="6.88671875" style="104" customWidth="1"/>
    <col min="7923" max="7934" width="5.6640625" style="104" customWidth="1"/>
    <col min="7935" max="7935" width="4.77734375" style="104" customWidth="1"/>
    <col min="7936" max="7936" width="4.44140625" style="104" customWidth="1"/>
    <col min="7937" max="8160" width="8.88671875" style="104"/>
    <col min="8161" max="8161" width="15.21875" style="104" customWidth="1"/>
    <col min="8162" max="8162" width="8.109375" style="104" customWidth="1"/>
    <col min="8163" max="8163" width="5.33203125" style="104" customWidth="1"/>
    <col min="8164" max="8164" width="5.6640625" style="104" customWidth="1"/>
    <col min="8165" max="8165" width="6.21875" style="104" customWidth="1"/>
    <col min="8166" max="8177" width="5.6640625" style="104" customWidth="1"/>
    <col min="8178" max="8178" width="6.88671875" style="104" customWidth="1"/>
    <col min="8179" max="8190" width="5.6640625" style="104" customWidth="1"/>
    <col min="8191" max="8191" width="4.77734375" style="104" customWidth="1"/>
    <col min="8192" max="8192" width="4.44140625" style="104" customWidth="1"/>
    <col min="8193" max="8416" width="8.88671875" style="104"/>
    <col min="8417" max="8417" width="15.21875" style="104" customWidth="1"/>
    <col min="8418" max="8418" width="8.109375" style="104" customWidth="1"/>
    <col min="8419" max="8419" width="5.33203125" style="104" customWidth="1"/>
    <col min="8420" max="8420" width="5.6640625" style="104" customWidth="1"/>
    <col min="8421" max="8421" width="6.21875" style="104" customWidth="1"/>
    <col min="8422" max="8433" width="5.6640625" style="104" customWidth="1"/>
    <col min="8434" max="8434" width="6.88671875" style="104" customWidth="1"/>
    <col min="8435" max="8446" width="5.6640625" style="104" customWidth="1"/>
    <col min="8447" max="8447" width="4.77734375" style="104" customWidth="1"/>
    <col min="8448" max="8448" width="4.44140625" style="104" customWidth="1"/>
    <col min="8449" max="8672" width="8.88671875" style="104"/>
    <col min="8673" max="8673" width="15.21875" style="104" customWidth="1"/>
    <col min="8674" max="8674" width="8.109375" style="104" customWidth="1"/>
    <col min="8675" max="8675" width="5.33203125" style="104" customWidth="1"/>
    <col min="8676" max="8676" width="5.6640625" style="104" customWidth="1"/>
    <col min="8677" max="8677" width="6.21875" style="104" customWidth="1"/>
    <col min="8678" max="8689" width="5.6640625" style="104" customWidth="1"/>
    <col min="8690" max="8690" width="6.88671875" style="104" customWidth="1"/>
    <col min="8691" max="8702" width="5.6640625" style="104" customWidth="1"/>
    <col min="8703" max="8703" width="4.77734375" style="104" customWidth="1"/>
    <col min="8704" max="8704" width="4.44140625" style="104" customWidth="1"/>
    <col min="8705" max="8928" width="8.88671875" style="104"/>
    <col min="8929" max="8929" width="15.21875" style="104" customWidth="1"/>
    <col min="8930" max="8930" width="8.109375" style="104" customWidth="1"/>
    <col min="8931" max="8931" width="5.33203125" style="104" customWidth="1"/>
    <col min="8932" max="8932" width="5.6640625" style="104" customWidth="1"/>
    <col min="8933" max="8933" width="6.21875" style="104" customWidth="1"/>
    <col min="8934" max="8945" width="5.6640625" style="104" customWidth="1"/>
    <col min="8946" max="8946" width="6.88671875" style="104" customWidth="1"/>
    <col min="8947" max="8958" width="5.6640625" style="104" customWidth="1"/>
    <col min="8959" max="8959" width="4.77734375" style="104" customWidth="1"/>
    <col min="8960" max="8960" width="4.44140625" style="104" customWidth="1"/>
    <col min="8961" max="9184" width="8.88671875" style="104"/>
    <col min="9185" max="9185" width="15.21875" style="104" customWidth="1"/>
    <col min="9186" max="9186" width="8.109375" style="104" customWidth="1"/>
    <col min="9187" max="9187" width="5.33203125" style="104" customWidth="1"/>
    <col min="9188" max="9188" width="5.6640625" style="104" customWidth="1"/>
    <col min="9189" max="9189" width="6.21875" style="104" customWidth="1"/>
    <col min="9190" max="9201" width="5.6640625" style="104" customWidth="1"/>
    <col min="9202" max="9202" width="6.88671875" style="104" customWidth="1"/>
    <col min="9203" max="9214" width="5.6640625" style="104" customWidth="1"/>
    <col min="9215" max="9215" width="4.77734375" style="104" customWidth="1"/>
    <col min="9216" max="9216" width="4.44140625" style="104" customWidth="1"/>
    <col min="9217" max="9440" width="8.88671875" style="104"/>
    <col min="9441" max="9441" width="15.21875" style="104" customWidth="1"/>
    <col min="9442" max="9442" width="8.109375" style="104" customWidth="1"/>
    <col min="9443" max="9443" width="5.33203125" style="104" customWidth="1"/>
    <col min="9444" max="9444" width="5.6640625" style="104" customWidth="1"/>
    <col min="9445" max="9445" width="6.21875" style="104" customWidth="1"/>
    <col min="9446" max="9457" width="5.6640625" style="104" customWidth="1"/>
    <col min="9458" max="9458" width="6.88671875" style="104" customWidth="1"/>
    <col min="9459" max="9470" width="5.6640625" style="104" customWidth="1"/>
    <col min="9471" max="9471" width="4.77734375" style="104" customWidth="1"/>
    <col min="9472" max="9472" width="4.44140625" style="104" customWidth="1"/>
    <col min="9473" max="9696" width="8.88671875" style="104"/>
    <col min="9697" max="9697" width="15.21875" style="104" customWidth="1"/>
    <col min="9698" max="9698" width="8.109375" style="104" customWidth="1"/>
    <col min="9699" max="9699" width="5.33203125" style="104" customWidth="1"/>
    <col min="9700" max="9700" width="5.6640625" style="104" customWidth="1"/>
    <col min="9701" max="9701" width="6.21875" style="104" customWidth="1"/>
    <col min="9702" max="9713" width="5.6640625" style="104" customWidth="1"/>
    <col min="9714" max="9714" width="6.88671875" style="104" customWidth="1"/>
    <col min="9715" max="9726" width="5.6640625" style="104" customWidth="1"/>
    <col min="9727" max="9727" width="4.77734375" style="104" customWidth="1"/>
    <col min="9728" max="9728" width="4.44140625" style="104" customWidth="1"/>
    <col min="9729" max="9952" width="8.88671875" style="104"/>
    <col min="9953" max="9953" width="15.21875" style="104" customWidth="1"/>
    <col min="9954" max="9954" width="8.109375" style="104" customWidth="1"/>
    <col min="9955" max="9955" width="5.33203125" style="104" customWidth="1"/>
    <col min="9956" max="9956" width="5.6640625" style="104" customWidth="1"/>
    <col min="9957" max="9957" width="6.21875" style="104" customWidth="1"/>
    <col min="9958" max="9969" width="5.6640625" style="104" customWidth="1"/>
    <col min="9970" max="9970" width="6.88671875" style="104" customWidth="1"/>
    <col min="9971" max="9982" width="5.6640625" style="104" customWidth="1"/>
    <col min="9983" max="9983" width="4.77734375" style="104" customWidth="1"/>
    <col min="9984" max="9984" width="4.44140625" style="104" customWidth="1"/>
    <col min="9985" max="10208" width="8.88671875" style="104"/>
    <col min="10209" max="10209" width="15.21875" style="104" customWidth="1"/>
    <col min="10210" max="10210" width="8.109375" style="104" customWidth="1"/>
    <col min="10211" max="10211" width="5.33203125" style="104" customWidth="1"/>
    <col min="10212" max="10212" width="5.6640625" style="104" customWidth="1"/>
    <col min="10213" max="10213" width="6.21875" style="104" customWidth="1"/>
    <col min="10214" max="10225" width="5.6640625" style="104" customWidth="1"/>
    <col min="10226" max="10226" width="6.88671875" style="104" customWidth="1"/>
    <col min="10227" max="10238" width="5.6640625" style="104" customWidth="1"/>
    <col min="10239" max="10239" width="4.77734375" style="104" customWidth="1"/>
    <col min="10240" max="10240" width="4.44140625" style="104" customWidth="1"/>
    <col min="10241" max="10464" width="8.88671875" style="104"/>
    <col min="10465" max="10465" width="15.21875" style="104" customWidth="1"/>
    <col min="10466" max="10466" width="8.109375" style="104" customWidth="1"/>
    <col min="10467" max="10467" width="5.33203125" style="104" customWidth="1"/>
    <col min="10468" max="10468" width="5.6640625" style="104" customWidth="1"/>
    <col min="10469" max="10469" width="6.21875" style="104" customWidth="1"/>
    <col min="10470" max="10481" width="5.6640625" style="104" customWidth="1"/>
    <col min="10482" max="10482" width="6.88671875" style="104" customWidth="1"/>
    <col min="10483" max="10494" width="5.6640625" style="104" customWidth="1"/>
    <col min="10495" max="10495" width="4.77734375" style="104" customWidth="1"/>
    <col min="10496" max="10496" width="4.44140625" style="104" customWidth="1"/>
    <col min="10497" max="10720" width="8.88671875" style="104"/>
    <col min="10721" max="10721" width="15.21875" style="104" customWidth="1"/>
    <col min="10722" max="10722" width="8.109375" style="104" customWidth="1"/>
    <col min="10723" max="10723" width="5.33203125" style="104" customWidth="1"/>
    <col min="10724" max="10724" width="5.6640625" style="104" customWidth="1"/>
    <col min="10725" max="10725" width="6.21875" style="104" customWidth="1"/>
    <col min="10726" max="10737" width="5.6640625" style="104" customWidth="1"/>
    <col min="10738" max="10738" width="6.88671875" style="104" customWidth="1"/>
    <col min="10739" max="10750" width="5.6640625" style="104" customWidth="1"/>
    <col min="10751" max="10751" width="4.77734375" style="104" customWidth="1"/>
    <col min="10752" max="10752" width="4.44140625" style="104" customWidth="1"/>
    <col min="10753" max="10976" width="8.88671875" style="104"/>
    <col min="10977" max="10977" width="15.21875" style="104" customWidth="1"/>
    <col min="10978" max="10978" width="8.109375" style="104" customWidth="1"/>
    <col min="10979" max="10979" width="5.33203125" style="104" customWidth="1"/>
    <col min="10980" max="10980" width="5.6640625" style="104" customWidth="1"/>
    <col min="10981" max="10981" width="6.21875" style="104" customWidth="1"/>
    <col min="10982" max="10993" width="5.6640625" style="104" customWidth="1"/>
    <col min="10994" max="10994" width="6.88671875" style="104" customWidth="1"/>
    <col min="10995" max="11006" width="5.6640625" style="104" customWidth="1"/>
    <col min="11007" max="11007" width="4.77734375" style="104" customWidth="1"/>
    <col min="11008" max="11008" width="4.44140625" style="104" customWidth="1"/>
    <col min="11009" max="11232" width="8.88671875" style="104"/>
    <col min="11233" max="11233" width="15.21875" style="104" customWidth="1"/>
    <col min="11234" max="11234" width="8.109375" style="104" customWidth="1"/>
    <col min="11235" max="11235" width="5.33203125" style="104" customWidth="1"/>
    <col min="11236" max="11236" width="5.6640625" style="104" customWidth="1"/>
    <col min="11237" max="11237" width="6.21875" style="104" customWidth="1"/>
    <col min="11238" max="11249" width="5.6640625" style="104" customWidth="1"/>
    <col min="11250" max="11250" width="6.88671875" style="104" customWidth="1"/>
    <col min="11251" max="11262" width="5.6640625" style="104" customWidth="1"/>
    <col min="11263" max="11263" width="4.77734375" style="104" customWidth="1"/>
    <col min="11264" max="11264" width="4.44140625" style="104" customWidth="1"/>
    <col min="11265" max="11488" width="8.88671875" style="104"/>
    <col min="11489" max="11489" width="15.21875" style="104" customWidth="1"/>
    <col min="11490" max="11490" width="8.109375" style="104" customWidth="1"/>
    <col min="11491" max="11491" width="5.33203125" style="104" customWidth="1"/>
    <col min="11492" max="11492" width="5.6640625" style="104" customWidth="1"/>
    <col min="11493" max="11493" width="6.21875" style="104" customWidth="1"/>
    <col min="11494" max="11505" width="5.6640625" style="104" customWidth="1"/>
    <col min="11506" max="11506" width="6.88671875" style="104" customWidth="1"/>
    <col min="11507" max="11518" width="5.6640625" style="104" customWidth="1"/>
    <col min="11519" max="11519" width="4.77734375" style="104" customWidth="1"/>
    <col min="11520" max="11520" width="4.44140625" style="104" customWidth="1"/>
    <col min="11521" max="11744" width="8.88671875" style="104"/>
    <col min="11745" max="11745" width="15.21875" style="104" customWidth="1"/>
    <col min="11746" max="11746" width="8.109375" style="104" customWidth="1"/>
    <col min="11747" max="11747" width="5.33203125" style="104" customWidth="1"/>
    <col min="11748" max="11748" width="5.6640625" style="104" customWidth="1"/>
    <col min="11749" max="11749" width="6.21875" style="104" customWidth="1"/>
    <col min="11750" max="11761" width="5.6640625" style="104" customWidth="1"/>
    <col min="11762" max="11762" width="6.88671875" style="104" customWidth="1"/>
    <col min="11763" max="11774" width="5.6640625" style="104" customWidth="1"/>
    <col min="11775" max="11775" width="4.77734375" style="104" customWidth="1"/>
    <col min="11776" max="11776" width="4.44140625" style="104" customWidth="1"/>
    <col min="11777" max="12000" width="8.88671875" style="104"/>
    <col min="12001" max="12001" width="15.21875" style="104" customWidth="1"/>
    <col min="12002" max="12002" width="8.109375" style="104" customWidth="1"/>
    <col min="12003" max="12003" width="5.33203125" style="104" customWidth="1"/>
    <col min="12004" max="12004" width="5.6640625" style="104" customWidth="1"/>
    <col min="12005" max="12005" width="6.21875" style="104" customWidth="1"/>
    <col min="12006" max="12017" width="5.6640625" style="104" customWidth="1"/>
    <col min="12018" max="12018" width="6.88671875" style="104" customWidth="1"/>
    <col min="12019" max="12030" width="5.6640625" style="104" customWidth="1"/>
    <col min="12031" max="12031" width="4.77734375" style="104" customWidth="1"/>
    <col min="12032" max="12032" width="4.44140625" style="104" customWidth="1"/>
    <col min="12033" max="12256" width="8.88671875" style="104"/>
    <col min="12257" max="12257" width="15.21875" style="104" customWidth="1"/>
    <col min="12258" max="12258" width="8.109375" style="104" customWidth="1"/>
    <col min="12259" max="12259" width="5.33203125" style="104" customWidth="1"/>
    <col min="12260" max="12260" width="5.6640625" style="104" customWidth="1"/>
    <col min="12261" max="12261" width="6.21875" style="104" customWidth="1"/>
    <col min="12262" max="12273" width="5.6640625" style="104" customWidth="1"/>
    <col min="12274" max="12274" width="6.88671875" style="104" customWidth="1"/>
    <col min="12275" max="12286" width="5.6640625" style="104" customWidth="1"/>
    <col min="12287" max="12287" width="4.77734375" style="104" customWidth="1"/>
    <col min="12288" max="12288" width="4.44140625" style="104" customWidth="1"/>
    <col min="12289" max="12512" width="8.88671875" style="104"/>
    <col min="12513" max="12513" width="15.21875" style="104" customWidth="1"/>
    <col min="12514" max="12514" width="8.109375" style="104" customWidth="1"/>
    <col min="12515" max="12515" width="5.33203125" style="104" customWidth="1"/>
    <col min="12516" max="12516" width="5.6640625" style="104" customWidth="1"/>
    <col min="12517" max="12517" width="6.21875" style="104" customWidth="1"/>
    <col min="12518" max="12529" width="5.6640625" style="104" customWidth="1"/>
    <col min="12530" max="12530" width="6.88671875" style="104" customWidth="1"/>
    <col min="12531" max="12542" width="5.6640625" style="104" customWidth="1"/>
    <col min="12543" max="12543" width="4.77734375" style="104" customWidth="1"/>
    <col min="12544" max="12544" width="4.44140625" style="104" customWidth="1"/>
    <col min="12545" max="12768" width="8.88671875" style="104"/>
    <col min="12769" max="12769" width="15.21875" style="104" customWidth="1"/>
    <col min="12770" max="12770" width="8.109375" style="104" customWidth="1"/>
    <col min="12771" max="12771" width="5.33203125" style="104" customWidth="1"/>
    <col min="12772" max="12772" width="5.6640625" style="104" customWidth="1"/>
    <col min="12773" max="12773" width="6.21875" style="104" customWidth="1"/>
    <col min="12774" max="12785" width="5.6640625" style="104" customWidth="1"/>
    <col min="12786" max="12786" width="6.88671875" style="104" customWidth="1"/>
    <col min="12787" max="12798" width="5.6640625" style="104" customWidth="1"/>
    <col min="12799" max="12799" width="4.77734375" style="104" customWidth="1"/>
    <col min="12800" max="12800" width="4.44140625" style="104" customWidth="1"/>
    <col min="12801" max="13024" width="8.88671875" style="104"/>
    <col min="13025" max="13025" width="15.21875" style="104" customWidth="1"/>
    <col min="13026" max="13026" width="8.109375" style="104" customWidth="1"/>
    <col min="13027" max="13027" width="5.33203125" style="104" customWidth="1"/>
    <col min="13028" max="13028" width="5.6640625" style="104" customWidth="1"/>
    <col min="13029" max="13029" width="6.21875" style="104" customWidth="1"/>
    <col min="13030" max="13041" width="5.6640625" style="104" customWidth="1"/>
    <col min="13042" max="13042" width="6.88671875" style="104" customWidth="1"/>
    <col min="13043" max="13054" width="5.6640625" style="104" customWidth="1"/>
    <col min="13055" max="13055" width="4.77734375" style="104" customWidth="1"/>
    <col min="13056" max="13056" width="4.44140625" style="104" customWidth="1"/>
    <col min="13057" max="13280" width="8.88671875" style="104"/>
    <col min="13281" max="13281" width="15.21875" style="104" customWidth="1"/>
    <col min="13282" max="13282" width="8.109375" style="104" customWidth="1"/>
    <col min="13283" max="13283" width="5.33203125" style="104" customWidth="1"/>
    <col min="13284" max="13284" width="5.6640625" style="104" customWidth="1"/>
    <col min="13285" max="13285" width="6.21875" style="104" customWidth="1"/>
    <col min="13286" max="13297" width="5.6640625" style="104" customWidth="1"/>
    <col min="13298" max="13298" width="6.88671875" style="104" customWidth="1"/>
    <col min="13299" max="13310" width="5.6640625" style="104" customWidth="1"/>
    <col min="13311" max="13311" width="4.77734375" style="104" customWidth="1"/>
    <col min="13312" max="13312" width="4.44140625" style="104" customWidth="1"/>
    <col min="13313" max="13536" width="8.88671875" style="104"/>
    <col min="13537" max="13537" width="15.21875" style="104" customWidth="1"/>
    <col min="13538" max="13538" width="8.109375" style="104" customWidth="1"/>
    <col min="13539" max="13539" width="5.33203125" style="104" customWidth="1"/>
    <col min="13540" max="13540" width="5.6640625" style="104" customWidth="1"/>
    <col min="13541" max="13541" width="6.21875" style="104" customWidth="1"/>
    <col min="13542" max="13553" width="5.6640625" style="104" customWidth="1"/>
    <col min="13554" max="13554" width="6.88671875" style="104" customWidth="1"/>
    <col min="13555" max="13566" width="5.6640625" style="104" customWidth="1"/>
    <col min="13567" max="13567" width="4.77734375" style="104" customWidth="1"/>
    <col min="13568" max="13568" width="4.44140625" style="104" customWidth="1"/>
    <col min="13569" max="13792" width="8.88671875" style="104"/>
    <col min="13793" max="13793" width="15.21875" style="104" customWidth="1"/>
    <col min="13794" max="13794" width="8.109375" style="104" customWidth="1"/>
    <col min="13795" max="13795" width="5.33203125" style="104" customWidth="1"/>
    <col min="13796" max="13796" width="5.6640625" style="104" customWidth="1"/>
    <col min="13797" max="13797" width="6.21875" style="104" customWidth="1"/>
    <col min="13798" max="13809" width="5.6640625" style="104" customWidth="1"/>
    <col min="13810" max="13810" width="6.88671875" style="104" customWidth="1"/>
    <col min="13811" max="13822" width="5.6640625" style="104" customWidth="1"/>
    <col min="13823" max="13823" width="4.77734375" style="104" customWidth="1"/>
    <col min="13824" max="13824" width="4.44140625" style="104" customWidth="1"/>
    <col min="13825" max="14048" width="8.88671875" style="104"/>
    <col min="14049" max="14049" width="15.21875" style="104" customWidth="1"/>
    <col min="14050" max="14050" width="8.109375" style="104" customWidth="1"/>
    <col min="14051" max="14051" width="5.33203125" style="104" customWidth="1"/>
    <col min="14052" max="14052" width="5.6640625" style="104" customWidth="1"/>
    <col min="14053" max="14053" width="6.21875" style="104" customWidth="1"/>
    <col min="14054" max="14065" width="5.6640625" style="104" customWidth="1"/>
    <col min="14066" max="14066" width="6.88671875" style="104" customWidth="1"/>
    <col min="14067" max="14078" width="5.6640625" style="104" customWidth="1"/>
    <col min="14079" max="14079" width="4.77734375" style="104" customWidth="1"/>
    <col min="14080" max="14080" width="4.44140625" style="104" customWidth="1"/>
    <col min="14081" max="14304" width="8.88671875" style="104"/>
    <col min="14305" max="14305" width="15.21875" style="104" customWidth="1"/>
    <col min="14306" max="14306" width="8.109375" style="104" customWidth="1"/>
    <col min="14307" max="14307" width="5.33203125" style="104" customWidth="1"/>
    <col min="14308" max="14308" width="5.6640625" style="104" customWidth="1"/>
    <col min="14309" max="14309" width="6.21875" style="104" customWidth="1"/>
    <col min="14310" max="14321" width="5.6640625" style="104" customWidth="1"/>
    <col min="14322" max="14322" width="6.88671875" style="104" customWidth="1"/>
    <col min="14323" max="14334" width="5.6640625" style="104" customWidth="1"/>
    <col min="14335" max="14335" width="4.77734375" style="104" customWidth="1"/>
    <col min="14336" max="14336" width="4.44140625" style="104" customWidth="1"/>
    <col min="14337" max="14560" width="8.88671875" style="104"/>
    <col min="14561" max="14561" width="15.21875" style="104" customWidth="1"/>
    <col min="14562" max="14562" width="8.109375" style="104" customWidth="1"/>
    <col min="14563" max="14563" width="5.33203125" style="104" customWidth="1"/>
    <col min="14564" max="14564" width="5.6640625" style="104" customWidth="1"/>
    <col min="14565" max="14565" width="6.21875" style="104" customWidth="1"/>
    <col min="14566" max="14577" width="5.6640625" style="104" customWidth="1"/>
    <col min="14578" max="14578" width="6.88671875" style="104" customWidth="1"/>
    <col min="14579" max="14590" width="5.6640625" style="104" customWidth="1"/>
    <col min="14591" max="14591" width="4.77734375" style="104" customWidth="1"/>
    <col min="14592" max="14592" width="4.44140625" style="104" customWidth="1"/>
    <col min="14593" max="14816" width="8.88671875" style="104"/>
    <col min="14817" max="14817" width="15.21875" style="104" customWidth="1"/>
    <col min="14818" max="14818" width="8.109375" style="104" customWidth="1"/>
    <col min="14819" max="14819" width="5.33203125" style="104" customWidth="1"/>
    <col min="14820" max="14820" width="5.6640625" style="104" customWidth="1"/>
    <col min="14821" max="14821" width="6.21875" style="104" customWidth="1"/>
    <col min="14822" max="14833" width="5.6640625" style="104" customWidth="1"/>
    <col min="14834" max="14834" width="6.88671875" style="104" customWidth="1"/>
    <col min="14835" max="14846" width="5.6640625" style="104" customWidth="1"/>
    <col min="14847" max="14847" width="4.77734375" style="104" customWidth="1"/>
    <col min="14848" max="14848" width="4.44140625" style="104" customWidth="1"/>
    <col min="14849" max="15072" width="8.88671875" style="104"/>
    <col min="15073" max="15073" width="15.21875" style="104" customWidth="1"/>
    <col min="15074" max="15074" width="8.109375" style="104" customWidth="1"/>
    <col min="15075" max="15075" width="5.33203125" style="104" customWidth="1"/>
    <col min="15076" max="15076" width="5.6640625" style="104" customWidth="1"/>
    <col min="15077" max="15077" width="6.21875" style="104" customWidth="1"/>
    <col min="15078" max="15089" width="5.6640625" style="104" customWidth="1"/>
    <col min="15090" max="15090" width="6.88671875" style="104" customWidth="1"/>
    <col min="15091" max="15102" width="5.6640625" style="104" customWidth="1"/>
    <col min="15103" max="15103" width="4.77734375" style="104" customWidth="1"/>
    <col min="15104" max="15104" width="4.44140625" style="104" customWidth="1"/>
    <col min="15105" max="15328" width="8.88671875" style="104"/>
    <col min="15329" max="15329" width="15.21875" style="104" customWidth="1"/>
    <col min="15330" max="15330" width="8.109375" style="104" customWidth="1"/>
    <col min="15331" max="15331" width="5.33203125" style="104" customWidth="1"/>
    <col min="15332" max="15332" width="5.6640625" style="104" customWidth="1"/>
    <col min="15333" max="15333" width="6.21875" style="104" customWidth="1"/>
    <col min="15334" max="15345" width="5.6640625" style="104" customWidth="1"/>
    <col min="15346" max="15346" width="6.88671875" style="104" customWidth="1"/>
    <col min="15347" max="15358" width="5.6640625" style="104" customWidth="1"/>
    <col min="15359" max="15359" width="4.77734375" style="104" customWidth="1"/>
    <col min="15360" max="15360" width="4.44140625" style="104" customWidth="1"/>
    <col min="15361" max="15584" width="8.88671875" style="104"/>
    <col min="15585" max="15585" width="15.21875" style="104" customWidth="1"/>
    <col min="15586" max="15586" width="8.109375" style="104" customWidth="1"/>
    <col min="15587" max="15587" width="5.33203125" style="104" customWidth="1"/>
    <col min="15588" max="15588" width="5.6640625" style="104" customWidth="1"/>
    <col min="15589" max="15589" width="6.21875" style="104" customWidth="1"/>
    <col min="15590" max="15601" width="5.6640625" style="104" customWidth="1"/>
    <col min="15602" max="15602" width="6.88671875" style="104" customWidth="1"/>
    <col min="15603" max="15614" width="5.6640625" style="104" customWidth="1"/>
    <col min="15615" max="15615" width="4.77734375" style="104" customWidth="1"/>
    <col min="15616" max="15616" width="4.44140625" style="104" customWidth="1"/>
    <col min="15617" max="15840" width="8.88671875" style="104"/>
    <col min="15841" max="15841" width="15.21875" style="104" customWidth="1"/>
    <col min="15842" max="15842" width="8.109375" style="104" customWidth="1"/>
    <col min="15843" max="15843" width="5.33203125" style="104" customWidth="1"/>
    <col min="15844" max="15844" width="5.6640625" style="104" customWidth="1"/>
    <col min="15845" max="15845" width="6.21875" style="104" customWidth="1"/>
    <col min="15846" max="15857" width="5.6640625" style="104" customWidth="1"/>
    <col min="15858" max="15858" width="6.88671875" style="104" customWidth="1"/>
    <col min="15859" max="15870" width="5.6640625" style="104" customWidth="1"/>
    <col min="15871" max="15871" width="4.77734375" style="104" customWidth="1"/>
    <col min="15872" max="15872" width="4.44140625" style="104" customWidth="1"/>
    <col min="15873" max="16096" width="8.88671875" style="104"/>
    <col min="16097" max="16097" width="15.21875" style="104" customWidth="1"/>
    <col min="16098" max="16098" width="8.109375" style="104" customWidth="1"/>
    <col min="16099" max="16099" width="5.33203125" style="104" customWidth="1"/>
    <col min="16100" max="16100" width="5.6640625" style="104" customWidth="1"/>
    <col min="16101" max="16101" width="6.21875" style="104" customWidth="1"/>
    <col min="16102" max="16113" width="5.6640625" style="104" customWidth="1"/>
    <col min="16114" max="16114" width="6.88671875" style="104" customWidth="1"/>
    <col min="16115" max="16126" width="5.6640625" style="104" customWidth="1"/>
    <col min="16127" max="16127" width="4.77734375" style="104" customWidth="1"/>
    <col min="16128" max="16128" width="4.44140625" style="104" customWidth="1"/>
    <col min="16129" max="16384" width="8.88671875" style="104"/>
  </cols>
  <sheetData>
    <row r="1" spans="1:32" s="99" customFormat="1" x14ac:dyDescent="0.3">
      <c r="A1" s="97" t="s">
        <v>147</v>
      </c>
      <c r="B1" s="98"/>
      <c r="C1" s="98"/>
      <c r="AB1" s="187" t="s">
        <v>148</v>
      </c>
      <c r="AC1" s="187"/>
      <c r="AD1" s="188" t="s">
        <v>149</v>
      </c>
      <c r="AE1" s="188"/>
      <c r="AF1" s="188"/>
    </row>
    <row r="2" spans="1:32" s="99" customFormat="1" x14ac:dyDescent="0.3">
      <c r="A2" s="100" t="s">
        <v>150</v>
      </c>
      <c r="B2" s="99" t="s">
        <v>35</v>
      </c>
      <c r="C2" s="98"/>
      <c r="AB2" s="186" t="s">
        <v>151</v>
      </c>
      <c r="AC2" s="186"/>
      <c r="AD2" s="189" t="s">
        <v>37</v>
      </c>
      <c r="AE2" s="189"/>
      <c r="AF2" s="189"/>
    </row>
    <row r="3" spans="1:32" s="99" customFormat="1" ht="27.75" customHeight="1" x14ac:dyDescent="0.3">
      <c r="A3" s="190" t="s">
        <v>152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1"/>
      <c r="AC3" s="191"/>
      <c r="AD3" s="191"/>
      <c r="AE3" s="191"/>
    </row>
    <row r="4" spans="1:32" s="99" customFormat="1" ht="15.6" customHeight="1" x14ac:dyDescent="0.3">
      <c r="A4" s="101"/>
      <c r="B4" s="101"/>
      <c r="C4" s="101"/>
      <c r="D4" s="102"/>
      <c r="E4" s="102"/>
      <c r="F4" s="102"/>
      <c r="G4" s="102"/>
      <c r="H4" s="102"/>
      <c r="I4" s="102"/>
      <c r="J4" s="102"/>
      <c r="K4" s="102"/>
      <c r="L4" s="192" t="s">
        <v>291</v>
      </c>
      <c r="M4" s="192"/>
      <c r="N4" s="192"/>
      <c r="O4" s="192"/>
      <c r="P4" s="19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4"/>
      <c r="AE4" s="105" t="s">
        <v>154</v>
      </c>
    </row>
    <row r="5" spans="1:32" s="99" customFormat="1" ht="22.5" customHeight="1" x14ac:dyDescent="0.3">
      <c r="A5" s="178" t="s">
        <v>155</v>
      </c>
      <c r="B5" s="181" t="s">
        <v>156</v>
      </c>
      <c r="C5" s="181" t="s">
        <v>157</v>
      </c>
      <c r="D5" s="181" t="s">
        <v>158</v>
      </c>
      <c r="E5" s="184" t="s">
        <v>159</v>
      </c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6" t="s">
        <v>160</v>
      </c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4"/>
      <c r="AD5" s="106"/>
      <c r="AE5" s="172" t="s">
        <v>161</v>
      </c>
      <c r="AF5" s="173"/>
    </row>
    <row r="6" spans="1:32" s="99" customFormat="1" ht="49.5" customHeight="1" x14ac:dyDescent="0.3">
      <c r="A6" s="179"/>
      <c r="B6" s="182"/>
      <c r="C6" s="182"/>
      <c r="D6" s="182"/>
      <c r="E6" s="176" t="s">
        <v>162</v>
      </c>
      <c r="F6" s="170" t="s">
        <v>163</v>
      </c>
      <c r="G6" s="171"/>
      <c r="H6" s="170" t="s">
        <v>164</v>
      </c>
      <c r="I6" s="171"/>
      <c r="J6" s="170" t="s">
        <v>165</v>
      </c>
      <c r="K6" s="171"/>
      <c r="L6" s="170" t="s">
        <v>166</v>
      </c>
      <c r="M6" s="171"/>
      <c r="N6" s="170" t="s">
        <v>167</v>
      </c>
      <c r="O6" s="171"/>
      <c r="P6" s="170" t="s">
        <v>168</v>
      </c>
      <c r="Q6" s="171"/>
      <c r="R6" s="176" t="s">
        <v>162</v>
      </c>
      <c r="S6" s="170" t="s">
        <v>169</v>
      </c>
      <c r="T6" s="171"/>
      <c r="U6" s="170" t="s">
        <v>170</v>
      </c>
      <c r="V6" s="171"/>
      <c r="W6" s="170" t="s">
        <v>171</v>
      </c>
      <c r="X6" s="171"/>
      <c r="Y6" s="170" t="s">
        <v>172</v>
      </c>
      <c r="Z6" s="171"/>
      <c r="AA6" s="170" t="s">
        <v>173</v>
      </c>
      <c r="AB6" s="171"/>
      <c r="AC6" s="170" t="s">
        <v>174</v>
      </c>
      <c r="AD6" s="171"/>
      <c r="AE6" s="174"/>
      <c r="AF6" s="175"/>
    </row>
    <row r="7" spans="1:32" s="99" customFormat="1" ht="19.5" customHeight="1" x14ac:dyDescent="0.3">
      <c r="A7" s="180"/>
      <c r="B7" s="183"/>
      <c r="C7" s="183"/>
      <c r="D7" s="183"/>
      <c r="E7" s="177"/>
      <c r="F7" s="107" t="s">
        <v>157</v>
      </c>
      <c r="G7" s="107" t="s">
        <v>158</v>
      </c>
      <c r="H7" s="107" t="s">
        <v>157</v>
      </c>
      <c r="I7" s="107" t="s">
        <v>158</v>
      </c>
      <c r="J7" s="107" t="s">
        <v>157</v>
      </c>
      <c r="K7" s="107" t="s">
        <v>158</v>
      </c>
      <c r="L7" s="107" t="s">
        <v>157</v>
      </c>
      <c r="M7" s="107" t="s">
        <v>158</v>
      </c>
      <c r="N7" s="107" t="s">
        <v>157</v>
      </c>
      <c r="O7" s="107" t="s">
        <v>158</v>
      </c>
      <c r="P7" s="107" t="s">
        <v>157</v>
      </c>
      <c r="Q7" s="107" t="s">
        <v>158</v>
      </c>
      <c r="R7" s="177"/>
      <c r="S7" s="107" t="s">
        <v>157</v>
      </c>
      <c r="T7" s="107" t="s">
        <v>158</v>
      </c>
      <c r="U7" s="107" t="s">
        <v>157</v>
      </c>
      <c r="V7" s="107" t="s">
        <v>158</v>
      </c>
      <c r="W7" s="107" t="s">
        <v>157</v>
      </c>
      <c r="X7" s="107" t="s">
        <v>158</v>
      </c>
      <c r="Y7" s="107" t="s">
        <v>157</v>
      </c>
      <c r="Z7" s="107" t="s">
        <v>158</v>
      </c>
      <c r="AA7" s="107" t="s">
        <v>157</v>
      </c>
      <c r="AB7" s="107" t="s">
        <v>158</v>
      </c>
      <c r="AC7" s="107" t="s">
        <v>157</v>
      </c>
      <c r="AD7" s="107" t="s">
        <v>158</v>
      </c>
      <c r="AE7" s="107" t="s">
        <v>157</v>
      </c>
      <c r="AF7" s="124" t="s">
        <v>158</v>
      </c>
    </row>
    <row r="8" spans="1:32" s="99" customFormat="1" ht="16.05" customHeight="1" x14ac:dyDescent="0.3">
      <c r="A8" s="108" t="s">
        <v>175</v>
      </c>
      <c r="B8" s="109">
        <f>SUM(E8+R8+AE8+AF8)</f>
        <v>11507</v>
      </c>
      <c r="C8" s="109">
        <f>SUM(F8+H8+J8+L8+N8+P8+S8+U8+W8+Y8+AA8+AC8+AE8)</f>
        <v>2597</v>
      </c>
      <c r="D8" s="109">
        <f>SUM(G8+I8+K8+M8+O8+Q8+T8+V8+X8+Z8+AB8+AD8+AF8)</f>
        <v>8910</v>
      </c>
      <c r="E8" s="109">
        <f>SUM(F8:Q8)</f>
        <v>4801</v>
      </c>
      <c r="F8" s="109">
        <v>162</v>
      </c>
      <c r="G8" s="109">
        <v>496</v>
      </c>
      <c r="H8" s="109">
        <f t="shared" ref="H8:I8" si="0">SUM(H9:H10)</f>
        <v>182</v>
      </c>
      <c r="I8" s="109">
        <f t="shared" si="0"/>
        <v>616</v>
      </c>
      <c r="J8" s="109">
        <v>215</v>
      </c>
      <c r="K8" s="109">
        <v>374</v>
      </c>
      <c r="L8" s="109">
        <v>613</v>
      </c>
      <c r="M8" s="109">
        <v>1945</v>
      </c>
      <c r="N8" s="109">
        <v>47</v>
      </c>
      <c r="O8" s="109">
        <v>116</v>
      </c>
      <c r="P8" s="109">
        <v>18</v>
      </c>
      <c r="Q8" s="109">
        <v>17</v>
      </c>
      <c r="R8" s="109">
        <f>SUM(S8:AD8)</f>
        <v>4471</v>
      </c>
      <c r="S8" s="109">
        <f t="shared" ref="S8:AD8" si="1">SUM(S9:S10)</f>
        <v>193</v>
      </c>
      <c r="T8" s="109">
        <f t="shared" si="1"/>
        <v>570</v>
      </c>
      <c r="U8" s="109">
        <f t="shared" si="1"/>
        <v>237</v>
      </c>
      <c r="V8" s="109">
        <f t="shared" si="1"/>
        <v>897</v>
      </c>
      <c r="W8" s="109">
        <f t="shared" si="1"/>
        <v>139</v>
      </c>
      <c r="X8" s="109">
        <f t="shared" si="1"/>
        <v>457</v>
      </c>
      <c r="Y8" s="109">
        <f t="shared" si="1"/>
        <v>131</v>
      </c>
      <c r="Z8" s="109">
        <f t="shared" si="1"/>
        <v>502</v>
      </c>
      <c r="AA8" s="109">
        <f t="shared" si="1"/>
        <v>97</v>
      </c>
      <c r="AB8" s="109">
        <f t="shared" si="1"/>
        <v>505</v>
      </c>
      <c r="AC8" s="109">
        <f t="shared" si="1"/>
        <v>115</v>
      </c>
      <c r="AD8" s="109">
        <f t="shared" si="1"/>
        <v>628</v>
      </c>
      <c r="AE8" s="109">
        <v>448</v>
      </c>
      <c r="AF8" s="109">
        <v>1787</v>
      </c>
    </row>
    <row r="9" spans="1:32" s="99" customFormat="1" ht="16.05" customHeight="1" x14ac:dyDescent="0.3">
      <c r="A9" s="110" t="s">
        <v>176</v>
      </c>
      <c r="B9" s="109">
        <f>SUM(E9+R9+AE9+AF9)</f>
        <v>8385</v>
      </c>
      <c r="C9" s="109">
        <f>SUM(F9+H9+J9+L9+N9+P9+S9+U9+W9+Y9+AA9+AC9+AE9)</f>
        <v>2249</v>
      </c>
      <c r="D9" s="109">
        <f>SUM(G9+I9+K9+M9+O9+Q9+T9+V9+X9+Z9+AB9+AD9+AF9)</f>
        <v>6136</v>
      </c>
      <c r="E9" s="109">
        <f>SUM(F9:Q9)</f>
        <v>3668</v>
      </c>
      <c r="F9" s="111">
        <v>137</v>
      </c>
      <c r="G9" s="111">
        <v>363</v>
      </c>
      <c r="H9" s="109">
        <v>159</v>
      </c>
      <c r="I9" s="109">
        <v>418</v>
      </c>
      <c r="J9" s="111">
        <v>153</v>
      </c>
      <c r="K9" s="111">
        <v>203</v>
      </c>
      <c r="L9" s="111">
        <v>564</v>
      </c>
      <c r="M9" s="111">
        <v>1538</v>
      </c>
      <c r="N9" s="111">
        <v>39</v>
      </c>
      <c r="O9" s="111">
        <v>67</v>
      </c>
      <c r="P9" s="111">
        <v>16</v>
      </c>
      <c r="Q9" s="111">
        <v>11</v>
      </c>
      <c r="R9" s="109">
        <f>SUM(S9:AD9)</f>
        <v>3116</v>
      </c>
      <c r="S9" s="111">
        <v>171</v>
      </c>
      <c r="T9" s="111">
        <v>387</v>
      </c>
      <c r="U9" s="111">
        <v>205</v>
      </c>
      <c r="V9" s="111">
        <v>507</v>
      </c>
      <c r="W9" s="111">
        <v>120</v>
      </c>
      <c r="X9" s="111">
        <v>324</v>
      </c>
      <c r="Y9" s="111">
        <v>117</v>
      </c>
      <c r="Z9" s="111">
        <v>305</v>
      </c>
      <c r="AA9" s="111">
        <v>93</v>
      </c>
      <c r="AB9" s="111">
        <v>478</v>
      </c>
      <c r="AC9" s="111">
        <v>91</v>
      </c>
      <c r="AD9" s="111">
        <v>318</v>
      </c>
      <c r="AE9" s="109">
        <v>384</v>
      </c>
      <c r="AF9" s="109">
        <v>1217</v>
      </c>
    </row>
    <row r="10" spans="1:32" s="99" customFormat="1" ht="16.05" customHeight="1" x14ac:dyDescent="0.3">
      <c r="A10" s="110" t="s">
        <v>177</v>
      </c>
      <c r="B10" s="109">
        <f>SUM(B11:B38)</f>
        <v>3122</v>
      </c>
      <c r="C10" s="109">
        <f>SUM(C11:C38)</f>
        <v>348</v>
      </c>
      <c r="D10" s="109">
        <f>SUM(D11:D38)</f>
        <v>2774</v>
      </c>
      <c r="E10" s="109">
        <f>SUM(E11:E38)</f>
        <v>1133</v>
      </c>
      <c r="F10" s="109">
        <v>25</v>
      </c>
      <c r="G10" s="109">
        <v>133</v>
      </c>
      <c r="H10" s="109">
        <f t="shared" ref="H10:AD10" si="2">SUM(H11:H38)</f>
        <v>23</v>
      </c>
      <c r="I10" s="109">
        <f t="shared" si="2"/>
        <v>198</v>
      </c>
      <c r="J10" s="109">
        <v>62</v>
      </c>
      <c r="K10" s="109">
        <v>171</v>
      </c>
      <c r="L10" s="109">
        <v>49</v>
      </c>
      <c r="M10" s="109">
        <v>407</v>
      </c>
      <c r="N10" s="109">
        <v>8</v>
      </c>
      <c r="O10" s="109">
        <v>49</v>
      </c>
      <c r="P10" s="109">
        <v>2</v>
      </c>
      <c r="Q10" s="109">
        <v>6</v>
      </c>
      <c r="R10" s="109">
        <f t="shared" si="2"/>
        <v>1355</v>
      </c>
      <c r="S10" s="109">
        <f t="shared" si="2"/>
        <v>22</v>
      </c>
      <c r="T10" s="109">
        <f t="shared" si="2"/>
        <v>183</v>
      </c>
      <c r="U10" s="109">
        <f t="shared" si="2"/>
        <v>32</v>
      </c>
      <c r="V10" s="109">
        <f t="shared" si="2"/>
        <v>390</v>
      </c>
      <c r="W10" s="109">
        <f t="shared" si="2"/>
        <v>19</v>
      </c>
      <c r="X10" s="109">
        <f t="shared" si="2"/>
        <v>133</v>
      </c>
      <c r="Y10" s="109">
        <f t="shared" si="2"/>
        <v>14</v>
      </c>
      <c r="Z10" s="109">
        <f t="shared" si="2"/>
        <v>197</v>
      </c>
      <c r="AA10" s="109">
        <f t="shared" si="2"/>
        <v>4</v>
      </c>
      <c r="AB10" s="109">
        <f t="shared" si="2"/>
        <v>27</v>
      </c>
      <c r="AC10" s="109">
        <f t="shared" si="2"/>
        <v>24</v>
      </c>
      <c r="AD10" s="109">
        <f t="shared" si="2"/>
        <v>310</v>
      </c>
      <c r="AE10" s="109">
        <v>64</v>
      </c>
      <c r="AF10" s="109">
        <v>570</v>
      </c>
    </row>
    <row r="11" spans="1:32" s="99" customFormat="1" ht="16.05" customHeight="1" x14ac:dyDescent="0.3">
      <c r="A11" s="110" t="s">
        <v>178</v>
      </c>
      <c r="B11" s="109">
        <f>SUM(E11+R11+AE11+AF11)</f>
        <v>54</v>
      </c>
      <c r="C11" s="109">
        <f>SUM(F11+H11+J11+L11+N11+P11+S11+U11+W11+Y11+AA11+AC11+AE11)</f>
        <v>29</v>
      </c>
      <c r="D11" s="109">
        <f>SUM(G11+I11+K11+M11+O11+Q11+T11+V11+X11+Z11+AB11+AD11+AF11)</f>
        <v>25</v>
      </c>
      <c r="E11" s="109">
        <f>SUM(F11:Q11)</f>
        <v>41</v>
      </c>
      <c r="F11" s="111">
        <v>6</v>
      </c>
      <c r="G11" s="111">
        <v>4</v>
      </c>
      <c r="H11" s="109">
        <v>11</v>
      </c>
      <c r="I11" s="109">
        <v>15</v>
      </c>
      <c r="J11" s="111">
        <v>1</v>
      </c>
      <c r="K11" s="111">
        <v>1</v>
      </c>
      <c r="L11" s="111">
        <v>1</v>
      </c>
      <c r="M11" s="111">
        <v>1</v>
      </c>
      <c r="N11" s="111">
        <v>0</v>
      </c>
      <c r="O11" s="111">
        <v>1</v>
      </c>
      <c r="P11" s="111"/>
      <c r="Q11" s="111"/>
      <c r="R11" s="109">
        <f>SUM(S11:AD11)</f>
        <v>9</v>
      </c>
      <c r="S11" s="111">
        <v>1</v>
      </c>
      <c r="T11" s="111">
        <v>1</v>
      </c>
      <c r="U11" s="111">
        <v>1</v>
      </c>
      <c r="V11" s="111">
        <v>2</v>
      </c>
      <c r="W11" s="111">
        <v>1</v>
      </c>
      <c r="X11" s="111"/>
      <c r="Y11" s="111">
        <v>1</v>
      </c>
      <c r="Z11" s="111"/>
      <c r="AA11" s="111"/>
      <c r="AB11" s="111"/>
      <c r="AC11" s="111">
        <v>2</v>
      </c>
      <c r="AD11" s="111"/>
      <c r="AE11" s="109">
        <v>4</v>
      </c>
      <c r="AF11" s="109">
        <v>0</v>
      </c>
    </row>
    <row r="12" spans="1:32" s="99" customFormat="1" ht="16.05" customHeight="1" x14ac:dyDescent="0.3">
      <c r="A12" s="110" t="s">
        <v>179</v>
      </c>
      <c r="B12" s="109">
        <f t="shared" ref="B12:B38" si="3">SUM(E12+R12+AE12+AF12)</f>
        <v>0</v>
      </c>
      <c r="C12" s="109">
        <f t="shared" ref="C12:D37" si="4">SUM(F12+H12+J12+L12+N12+P12+S12+U12+W12+Y12+AA12+AC12+AE12)</f>
        <v>0</v>
      </c>
      <c r="D12" s="109">
        <f t="shared" si="4"/>
        <v>0</v>
      </c>
      <c r="E12" s="109">
        <f t="shared" ref="E12:E32" si="5">SUM(F12:Q12)</f>
        <v>0</v>
      </c>
      <c r="F12" s="111">
        <v>0</v>
      </c>
      <c r="G12" s="111">
        <v>0</v>
      </c>
      <c r="H12" s="109"/>
      <c r="I12" s="109"/>
      <c r="J12" s="111">
        <v>0</v>
      </c>
      <c r="K12" s="111">
        <v>0</v>
      </c>
      <c r="L12" s="111">
        <v>0</v>
      </c>
      <c r="M12" s="111">
        <v>0</v>
      </c>
      <c r="N12" s="111">
        <v>0</v>
      </c>
      <c r="O12" s="111">
        <v>0</v>
      </c>
      <c r="P12" s="111"/>
      <c r="Q12" s="111"/>
      <c r="R12" s="109">
        <f t="shared" ref="R12:R38" si="6">SUM(S12:AD12)</f>
        <v>0</v>
      </c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09">
        <v>0</v>
      </c>
      <c r="AF12" s="109">
        <v>0</v>
      </c>
    </row>
    <row r="13" spans="1:32" s="99" customFormat="1" ht="16.05" customHeight="1" x14ac:dyDescent="0.3">
      <c r="A13" s="110" t="s">
        <v>180</v>
      </c>
      <c r="B13" s="109">
        <f t="shared" si="3"/>
        <v>6</v>
      </c>
      <c r="C13" s="109">
        <f t="shared" si="4"/>
        <v>1</v>
      </c>
      <c r="D13" s="109">
        <f t="shared" si="4"/>
        <v>5</v>
      </c>
      <c r="E13" s="109">
        <f t="shared" si="5"/>
        <v>4</v>
      </c>
      <c r="F13" s="111">
        <v>0</v>
      </c>
      <c r="G13" s="111">
        <v>2</v>
      </c>
      <c r="H13" s="109"/>
      <c r="I13" s="109"/>
      <c r="J13" s="111">
        <v>0</v>
      </c>
      <c r="K13" s="111">
        <v>1</v>
      </c>
      <c r="L13" s="111">
        <v>0</v>
      </c>
      <c r="M13" s="111">
        <v>1</v>
      </c>
      <c r="N13" s="111">
        <v>0</v>
      </c>
      <c r="O13" s="111">
        <v>0</v>
      </c>
      <c r="P13" s="111"/>
      <c r="Q13" s="111"/>
      <c r="R13" s="109">
        <f t="shared" si="6"/>
        <v>2</v>
      </c>
      <c r="S13" s="111"/>
      <c r="T13" s="111">
        <v>1</v>
      </c>
      <c r="U13" s="111">
        <v>1</v>
      </c>
      <c r="V13" s="111"/>
      <c r="W13" s="111"/>
      <c r="X13" s="111"/>
      <c r="Y13" s="111"/>
      <c r="Z13" s="111"/>
      <c r="AA13" s="111"/>
      <c r="AB13" s="111"/>
      <c r="AC13" s="111"/>
      <c r="AD13" s="111"/>
      <c r="AE13" s="109">
        <v>0</v>
      </c>
      <c r="AF13" s="109">
        <v>0</v>
      </c>
    </row>
    <row r="14" spans="1:32" s="99" customFormat="1" ht="16.05" customHeight="1" x14ac:dyDescent="0.3">
      <c r="A14" s="110" t="s">
        <v>181</v>
      </c>
      <c r="B14" s="109">
        <f t="shared" si="3"/>
        <v>188</v>
      </c>
      <c r="C14" s="109">
        <f t="shared" si="4"/>
        <v>53</v>
      </c>
      <c r="D14" s="109">
        <f t="shared" si="4"/>
        <v>135</v>
      </c>
      <c r="E14" s="109">
        <f t="shared" si="5"/>
        <v>156</v>
      </c>
      <c r="F14" s="111">
        <v>6</v>
      </c>
      <c r="G14" s="111">
        <v>13</v>
      </c>
      <c r="H14" s="109"/>
      <c r="I14" s="109"/>
      <c r="J14" s="111">
        <v>23</v>
      </c>
      <c r="K14" s="111">
        <v>68</v>
      </c>
      <c r="L14" s="111">
        <v>12</v>
      </c>
      <c r="M14" s="111">
        <v>27</v>
      </c>
      <c r="N14" s="111">
        <v>0</v>
      </c>
      <c r="O14" s="111">
        <v>0</v>
      </c>
      <c r="P14" s="111">
        <v>1</v>
      </c>
      <c r="Q14" s="111">
        <v>6</v>
      </c>
      <c r="R14" s="109">
        <f t="shared" si="6"/>
        <v>15</v>
      </c>
      <c r="S14" s="111"/>
      <c r="T14" s="111"/>
      <c r="U14" s="111"/>
      <c r="V14" s="111">
        <v>6</v>
      </c>
      <c r="W14" s="111">
        <v>3</v>
      </c>
      <c r="X14" s="111"/>
      <c r="Y14" s="111"/>
      <c r="Z14" s="111">
        <v>2</v>
      </c>
      <c r="AA14" s="111"/>
      <c r="AB14" s="111"/>
      <c r="AC14" s="111">
        <v>1</v>
      </c>
      <c r="AD14" s="111">
        <v>3</v>
      </c>
      <c r="AE14" s="109">
        <v>7</v>
      </c>
      <c r="AF14" s="109">
        <v>10</v>
      </c>
    </row>
    <row r="15" spans="1:32" s="99" customFormat="1" ht="16.05" customHeight="1" x14ac:dyDescent="0.3">
      <c r="A15" s="110" t="s">
        <v>182</v>
      </c>
      <c r="B15" s="109">
        <f t="shared" si="3"/>
        <v>8</v>
      </c>
      <c r="C15" s="109">
        <f t="shared" si="4"/>
        <v>6</v>
      </c>
      <c r="D15" s="109">
        <f t="shared" si="4"/>
        <v>2</v>
      </c>
      <c r="E15" s="109">
        <f t="shared" si="5"/>
        <v>8</v>
      </c>
      <c r="F15" s="111">
        <v>0</v>
      </c>
      <c r="G15" s="111">
        <v>0</v>
      </c>
      <c r="H15" s="109"/>
      <c r="I15" s="109"/>
      <c r="J15" s="111">
        <v>0</v>
      </c>
      <c r="K15" s="111">
        <v>0</v>
      </c>
      <c r="L15" s="111">
        <v>6</v>
      </c>
      <c r="M15" s="111">
        <v>2</v>
      </c>
      <c r="N15" s="111">
        <v>0</v>
      </c>
      <c r="O15" s="111">
        <v>0</v>
      </c>
      <c r="P15" s="111"/>
      <c r="Q15" s="111"/>
      <c r="R15" s="109">
        <f t="shared" si="6"/>
        <v>0</v>
      </c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09">
        <v>0</v>
      </c>
      <c r="AF15" s="109">
        <v>0</v>
      </c>
    </row>
    <row r="16" spans="1:32" s="99" customFormat="1" ht="16.05" customHeight="1" x14ac:dyDescent="0.3">
      <c r="A16" s="110" t="s">
        <v>183</v>
      </c>
      <c r="B16" s="109">
        <f t="shared" si="3"/>
        <v>259</v>
      </c>
      <c r="C16" s="109">
        <f t="shared" si="4"/>
        <v>89</v>
      </c>
      <c r="D16" s="109">
        <f t="shared" si="4"/>
        <v>170</v>
      </c>
      <c r="E16" s="109">
        <f t="shared" si="5"/>
        <v>141</v>
      </c>
      <c r="F16" s="111">
        <v>4</v>
      </c>
      <c r="G16" s="111">
        <v>21</v>
      </c>
      <c r="H16" s="109"/>
      <c r="I16" s="109"/>
      <c r="J16" s="111">
        <v>26</v>
      </c>
      <c r="K16" s="111">
        <v>33</v>
      </c>
      <c r="L16" s="111">
        <v>7</v>
      </c>
      <c r="M16" s="111">
        <v>43</v>
      </c>
      <c r="N16" s="111">
        <v>4</v>
      </c>
      <c r="O16" s="111">
        <v>3</v>
      </c>
      <c r="P16" s="111"/>
      <c r="Q16" s="111"/>
      <c r="R16" s="109">
        <f t="shared" si="6"/>
        <v>70</v>
      </c>
      <c r="S16" s="111">
        <v>7</v>
      </c>
      <c r="T16" s="111">
        <v>11</v>
      </c>
      <c r="U16" s="111">
        <v>7</v>
      </c>
      <c r="V16" s="111">
        <v>9</v>
      </c>
      <c r="W16" s="111">
        <v>5</v>
      </c>
      <c r="X16" s="111">
        <v>4</v>
      </c>
      <c r="Y16" s="111">
        <v>1</v>
      </c>
      <c r="Z16" s="111">
        <v>2</v>
      </c>
      <c r="AA16" s="111">
        <v>2</v>
      </c>
      <c r="AB16" s="111">
        <v>7</v>
      </c>
      <c r="AC16" s="111">
        <v>5</v>
      </c>
      <c r="AD16" s="111">
        <v>10</v>
      </c>
      <c r="AE16" s="109">
        <v>21</v>
      </c>
      <c r="AF16" s="109">
        <v>27</v>
      </c>
    </row>
    <row r="17" spans="1:32" s="99" customFormat="1" ht="16.05" customHeight="1" x14ac:dyDescent="0.3">
      <c r="A17" s="110" t="s">
        <v>184</v>
      </c>
      <c r="B17" s="109">
        <f t="shared" si="3"/>
        <v>1</v>
      </c>
      <c r="C17" s="109">
        <f>SUM(F17+H17+J17+L17+N17+P17+S17+U17+W17+Y17+AA17+AC17+AE17)</f>
        <v>1</v>
      </c>
      <c r="D17" s="109">
        <f t="shared" si="4"/>
        <v>0</v>
      </c>
      <c r="E17" s="109">
        <f t="shared" si="5"/>
        <v>1</v>
      </c>
      <c r="F17" s="111">
        <v>0</v>
      </c>
      <c r="G17" s="111">
        <v>0</v>
      </c>
      <c r="H17" s="109"/>
      <c r="I17" s="109"/>
      <c r="J17" s="111">
        <v>0</v>
      </c>
      <c r="K17" s="111">
        <v>0</v>
      </c>
      <c r="L17" s="111">
        <v>1</v>
      </c>
      <c r="M17" s="111">
        <v>0</v>
      </c>
      <c r="N17" s="111">
        <v>0</v>
      </c>
      <c r="O17" s="111">
        <v>0</v>
      </c>
      <c r="P17" s="111"/>
      <c r="Q17" s="111"/>
      <c r="R17" s="109">
        <f t="shared" si="6"/>
        <v>0</v>
      </c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>
        <v>0</v>
      </c>
      <c r="AF17" s="109">
        <v>0</v>
      </c>
    </row>
    <row r="18" spans="1:32" s="99" customFormat="1" ht="16.05" customHeight="1" x14ac:dyDescent="0.3">
      <c r="A18" s="110" t="s">
        <v>185</v>
      </c>
      <c r="B18" s="109">
        <f t="shared" si="3"/>
        <v>28</v>
      </c>
      <c r="C18" s="109">
        <f t="shared" si="4"/>
        <v>15</v>
      </c>
      <c r="D18" s="109">
        <f t="shared" si="4"/>
        <v>13</v>
      </c>
      <c r="E18" s="109">
        <f t="shared" si="5"/>
        <v>16</v>
      </c>
      <c r="F18" s="111">
        <v>0</v>
      </c>
      <c r="G18" s="111">
        <v>0</v>
      </c>
      <c r="H18" s="109">
        <v>7</v>
      </c>
      <c r="I18" s="109">
        <v>1</v>
      </c>
      <c r="J18" s="111">
        <v>1</v>
      </c>
      <c r="K18" s="111">
        <v>0</v>
      </c>
      <c r="L18" s="111">
        <v>3</v>
      </c>
      <c r="M18" s="111">
        <v>4</v>
      </c>
      <c r="N18" s="111">
        <v>0</v>
      </c>
      <c r="O18" s="111">
        <v>0</v>
      </c>
      <c r="P18" s="111"/>
      <c r="Q18" s="111"/>
      <c r="R18" s="109">
        <f t="shared" si="6"/>
        <v>7</v>
      </c>
      <c r="S18" s="111"/>
      <c r="T18" s="111"/>
      <c r="U18" s="111">
        <v>1</v>
      </c>
      <c r="V18" s="111">
        <v>3</v>
      </c>
      <c r="W18" s="111">
        <v>1</v>
      </c>
      <c r="X18" s="111"/>
      <c r="Y18" s="111"/>
      <c r="Z18" s="111">
        <v>1</v>
      </c>
      <c r="AA18" s="111"/>
      <c r="AB18" s="111"/>
      <c r="AC18" s="111">
        <v>1</v>
      </c>
      <c r="AD18" s="111"/>
      <c r="AE18" s="109">
        <v>1</v>
      </c>
      <c r="AF18" s="109">
        <v>4</v>
      </c>
    </row>
    <row r="19" spans="1:32" s="99" customFormat="1" ht="16.05" customHeight="1" x14ac:dyDescent="0.3">
      <c r="A19" s="110" t="s">
        <v>186</v>
      </c>
      <c r="B19" s="109">
        <f t="shared" si="3"/>
        <v>0</v>
      </c>
      <c r="C19" s="109">
        <f t="shared" si="4"/>
        <v>0</v>
      </c>
      <c r="D19" s="109">
        <f>SUM(G19+I19+K19+M19+O19+Q19+T19+V19+X19+Z19+AB19+AD19+AF19)</f>
        <v>0</v>
      </c>
      <c r="E19" s="109">
        <f t="shared" si="5"/>
        <v>0</v>
      </c>
      <c r="F19" s="111">
        <v>0</v>
      </c>
      <c r="G19" s="111">
        <v>0</v>
      </c>
      <c r="H19" s="109"/>
      <c r="I19" s="109"/>
      <c r="J19" s="111">
        <v>0</v>
      </c>
      <c r="K19" s="111">
        <v>0</v>
      </c>
      <c r="L19" s="111">
        <v>0</v>
      </c>
      <c r="M19" s="111">
        <v>0</v>
      </c>
      <c r="N19" s="111">
        <v>0</v>
      </c>
      <c r="O19" s="111">
        <v>0</v>
      </c>
      <c r="P19" s="111"/>
      <c r="Q19" s="111"/>
      <c r="R19" s="109">
        <f t="shared" si="6"/>
        <v>0</v>
      </c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>
        <v>0</v>
      </c>
      <c r="AF19" s="109">
        <v>0</v>
      </c>
    </row>
    <row r="20" spans="1:32" s="99" customFormat="1" ht="16.05" customHeight="1" x14ac:dyDescent="0.3">
      <c r="A20" s="110" t="s">
        <v>187</v>
      </c>
      <c r="B20" s="109">
        <f t="shared" si="3"/>
        <v>2122</v>
      </c>
      <c r="C20" s="109">
        <f t="shared" si="4"/>
        <v>68</v>
      </c>
      <c r="D20" s="109">
        <f t="shared" si="4"/>
        <v>2054</v>
      </c>
      <c r="E20" s="109">
        <f t="shared" si="5"/>
        <v>627</v>
      </c>
      <c r="F20" s="111">
        <v>4</v>
      </c>
      <c r="G20" s="111">
        <v>79</v>
      </c>
      <c r="H20" s="109">
        <v>5</v>
      </c>
      <c r="I20" s="109">
        <v>179</v>
      </c>
      <c r="J20" s="111">
        <v>3</v>
      </c>
      <c r="K20" s="111">
        <v>27</v>
      </c>
      <c r="L20" s="111">
        <v>6</v>
      </c>
      <c r="M20" s="111">
        <v>285</v>
      </c>
      <c r="N20" s="111">
        <v>1</v>
      </c>
      <c r="O20" s="111">
        <v>38</v>
      </c>
      <c r="P20" s="111"/>
      <c r="Q20" s="111"/>
      <c r="R20" s="109">
        <f t="shared" si="6"/>
        <v>1005</v>
      </c>
      <c r="S20" s="111">
        <v>3</v>
      </c>
      <c r="T20" s="111">
        <v>137</v>
      </c>
      <c r="U20" s="111">
        <v>13</v>
      </c>
      <c r="V20" s="111">
        <v>296</v>
      </c>
      <c r="W20" s="111">
        <v>2</v>
      </c>
      <c r="X20" s="111">
        <v>100</v>
      </c>
      <c r="Y20" s="111">
        <v>7</v>
      </c>
      <c r="Z20" s="111">
        <v>159</v>
      </c>
      <c r="AA20" s="111">
        <v>1</v>
      </c>
      <c r="AB20" s="111">
        <v>15</v>
      </c>
      <c r="AC20" s="111">
        <v>4</v>
      </c>
      <c r="AD20" s="111">
        <v>268</v>
      </c>
      <c r="AE20" s="109">
        <v>19</v>
      </c>
      <c r="AF20" s="109">
        <v>471</v>
      </c>
    </row>
    <row r="21" spans="1:32" s="99" customFormat="1" ht="16.05" customHeight="1" x14ac:dyDescent="0.3">
      <c r="A21" s="110" t="s">
        <v>188</v>
      </c>
      <c r="B21" s="109">
        <f t="shared" si="3"/>
        <v>32</v>
      </c>
      <c r="C21" s="109">
        <f t="shared" si="4"/>
        <v>0</v>
      </c>
      <c r="D21" s="109">
        <f t="shared" si="4"/>
        <v>32</v>
      </c>
      <c r="E21" s="109">
        <f>SUM(F21:Q21)</f>
        <v>10</v>
      </c>
      <c r="F21" s="111">
        <v>0</v>
      </c>
      <c r="G21" s="111">
        <v>0</v>
      </c>
      <c r="H21" s="109"/>
      <c r="I21" s="109">
        <v>3</v>
      </c>
      <c r="J21" s="111">
        <v>0</v>
      </c>
      <c r="K21" s="111">
        <v>0</v>
      </c>
      <c r="L21" s="111">
        <v>0</v>
      </c>
      <c r="M21" s="111">
        <v>7</v>
      </c>
      <c r="N21" s="111">
        <v>0</v>
      </c>
      <c r="O21" s="111">
        <v>0</v>
      </c>
      <c r="P21" s="111"/>
      <c r="Q21" s="111"/>
      <c r="R21" s="109">
        <f t="shared" si="6"/>
        <v>18</v>
      </c>
      <c r="S21" s="111"/>
      <c r="T21" s="111">
        <v>3</v>
      </c>
      <c r="U21" s="111"/>
      <c r="V21" s="111">
        <v>13</v>
      </c>
      <c r="W21" s="111"/>
      <c r="X21" s="111"/>
      <c r="Y21" s="111"/>
      <c r="Z21" s="111">
        <v>2</v>
      </c>
      <c r="AA21" s="111"/>
      <c r="AB21" s="111"/>
      <c r="AC21" s="111"/>
      <c r="AD21" s="111"/>
      <c r="AE21" s="109">
        <v>0</v>
      </c>
      <c r="AF21" s="109">
        <v>4</v>
      </c>
    </row>
    <row r="22" spans="1:32" s="99" customFormat="1" ht="16.05" customHeight="1" x14ac:dyDescent="0.3">
      <c r="A22" s="110" t="s">
        <v>189</v>
      </c>
      <c r="B22" s="109">
        <f t="shared" si="3"/>
        <v>2</v>
      </c>
      <c r="C22" s="109">
        <f>SUM(F22+H22+J22+L22+N22+P22+S22+U22+W22+Y22+AA22+AC22+AE22)</f>
        <v>0</v>
      </c>
      <c r="D22" s="109">
        <f t="shared" si="4"/>
        <v>2</v>
      </c>
      <c r="E22" s="109">
        <f>SUM(F22:Q22)</f>
        <v>0</v>
      </c>
      <c r="F22" s="111">
        <v>0</v>
      </c>
      <c r="G22" s="111">
        <v>0</v>
      </c>
      <c r="H22" s="109"/>
      <c r="I22" s="109"/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1">
        <v>0</v>
      </c>
      <c r="P22" s="111"/>
      <c r="Q22" s="111"/>
      <c r="R22" s="109">
        <f t="shared" si="6"/>
        <v>1</v>
      </c>
      <c r="S22" s="109"/>
      <c r="T22" s="109"/>
      <c r="U22" s="109"/>
      <c r="V22" s="109">
        <v>1</v>
      </c>
      <c r="W22" s="109"/>
      <c r="X22" s="109"/>
      <c r="Y22" s="109"/>
      <c r="Z22" s="109"/>
      <c r="AA22" s="109"/>
      <c r="AB22" s="109"/>
      <c r="AC22" s="109"/>
      <c r="AD22" s="109"/>
      <c r="AE22" s="109">
        <v>0</v>
      </c>
      <c r="AF22" s="109">
        <v>1</v>
      </c>
    </row>
    <row r="23" spans="1:32" s="99" customFormat="1" ht="16.05" customHeight="1" x14ac:dyDescent="0.3">
      <c r="A23" s="110" t="s">
        <v>190</v>
      </c>
      <c r="B23" s="109">
        <f t="shared" si="3"/>
        <v>19</v>
      </c>
      <c r="C23" s="109">
        <f t="shared" si="4"/>
        <v>0</v>
      </c>
      <c r="D23" s="109">
        <f t="shared" si="4"/>
        <v>19</v>
      </c>
      <c r="E23" s="109">
        <f>SUM(F23:Q23)</f>
        <v>0</v>
      </c>
      <c r="F23" s="111">
        <v>0</v>
      </c>
      <c r="G23" s="111">
        <v>0</v>
      </c>
      <c r="H23" s="109"/>
      <c r="I23" s="109"/>
      <c r="J23" s="111">
        <v>0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/>
      <c r="Q23" s="111"/>
      <c r="R23" s="109">
        <f t="shared" si="6"/>
        <v>17</v>
      </c>
      <c r="S23" s="111"/>
      <c r="T23" s="111"/>
      <c r="U23" s="111"/>
      <c r="V23" s="111">
        <v>17</v>
      </c>
      <c r="W23" s="111"/>
      <c r="X23" s="111"/>
      <c r="Y23" s="111"/>
      <c r="Z23" s="111"/>
      <c r="AA23" s="111"/>
      <c r="AB23" s="111"/>
      <c r="AC23" s="111"/>
      <c r="AD23" s="111"/>
      <c r="AE23" s="109">
        <v>0</v>
      </c>
      <c r="AF23" s="109">
        <v>2</v>
      </c>
    </row>
    <row r="24" spans="1:32" s="99" customFormat="1" ht="16.05" customHeight="1" x14ac:dyDescent="0.3">
      <c r="A24" s="110" t="s">
        <v>191</v>
      </c>
      <c r="B24" s="109">
        <f t="shared" si="3"/>
        <v>0</v>
      </c>
      <c r="C24" s="109">
        <f t="shared" si="4"/>
        <v>0</v>
      </c>
      <c r="D24" s="109">
        <f t="shared" si="4"/>
        <v>0</v>
      </c>
      <c r="E24" s="109">
        <f t="shared" si="5"/>
        <v>0</v>
      </c>
      <c r="F24" s="111">
        <v>0</v>
      </c>
      <c r="G24" s="111">
        <v>0</v>
      </c>
      <c r="H24" s="109"/>
      <c r="I24" s="109"/>
      <c r="J24" s="111">
        <v>0</v>
      </c>
      <c r="K24" s="111">
        <v>0</v>
      </c>
      <c r="L24" s="111">
        <v>0</v>
      </c>
      <c r="M24" s="111">
        <v>0</v>
      </c>
      <c r="N24" s="111">
        <v>0</v>
      </c>
      <c r="O24" s="111">
        <v>0</v>
      </c>
      <c r="P24" s="111"/>
      <c r="Q24" s="111"/>
      <c r="R24" s="109">
        <f t="shared" si="6"/>
        <v>0</v>
      </c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09">
        <v>0</v>
      </c>
      <c r="AF24" s="109">
        <v>0</v>
      </c>
    </row>
    <row r="25" spans="1:32" s="99" customFormat="1" ht="16.05" customHeight="1" x14ac:dyDescent="0.3">
      <c r="A25" s="110" t="s">
        <v>192</v>
      </c>
      <c r="B25" s="109">
        <f t="shared" si="3"/>
        <v>166</v>
      </c>
      <c r="C25" s="109">
        <f t="shared" si="4"/>
        <v>28</v>
      </c>
      <c r="D25" s="109">
        <f>SUM(G25+I25+K25+M25+O25+Q25+T25+V25+X25+Z25+AB25+AD25+AF25)</f>
        <v>138</v>
      </c>
      <c r="E25" s="109">
        <f t="shared" si="5"/>
        <v>77</v>
      </c>
      <c r="F25" s="111">
        <v>1</v>
      </c>
      <c r="G25" s="111">
        <v>8</v>
      </c>
      <c r="H25" s="109"/>
      <c r="I25" s="109"/>
      <c r="J25" s="111">
        <v>5</v>
      </c>
      <c r="K25" s="111">
        <v>36</v>
      </c>
      <c r="L25" s="111">
        <v>4</v>
      </c>
      <c r="M25" s="111">
        <v>16</v>
      </c>
      <c r="N25" s="111">
        <v>1</v>
      </c>
      <c r="O25" s="111">
        <v>5</v>
      </c>
      <c r="P25" s="111">
        <v>1</v>
      </c>
      <c r="Q25" s="111"/>
      <c r="R25" s="109">
        <f t="shared" si="6"/>
        <v>72</v>
      </c>
      <c r="S25" s="111">
        <v>4</v>
      </c>
      <c r="T25" s="111">
        <v>9</v>
      </c>
      <c r="U25" s="111">
        <v>2</v>
      </c>
      <c r="V25" s="111">
        <v>12</v>
      </c>
      <c r="W25" s="111">
        <v>3</v>
      </c>
      <c r="X25" s="111">
        <v>11</v>
      </c>
      <c r="Y25" s="111">
        <v>1</v>
      </c>
      <c r="Z25" s="111">
        <v>14</v>
      </c>
      <c r="AA25" s="111"/>
      <c r="AB25" s="111">
        <v>4</v>
      </c>
      <c r="AC25" s="111">
        <v>2</v>
      </c>
      <c r="AD25" s="111">
        <v>10</v>
      </c>
      <c r="AE25" s="109">
        <v>4</v>
      </c>
      <c r="AF25" s="109">
        <v>13</v>
      </c>
    </row>
    <row r="26" spans="1:32" s="99" customFormat="1" ht="16.05" customHeight="1" x14ac:dyDescent="0.3">
      <c r="A26" s="110" t="s">
        <v>193</v>
      </c>
      <c r="B26" s="109">
        <f t="shared" si="3"/>
        <v>33</v>
      </c>
      <c r="C26" s="109">
        <f t="shared" si="4"/>
        <v>9</v>
      </c>
      <c r="D26" s="109">
        <f t="shared" si="4"/>
        <v>24</v>
      </c>
      <c r="E26" s="109">
        <f t="shared" si="5"/>
        <v>16</v>
      </c>
      <c r="F26" s="111">
        <v>1</v>
      </c>
      <c r="G26" s="111">
        <v>1</v>
      </c>
      <c r="H26" s="109"/>
      <c r="I26" s="109"/>
      <c r="J26" s="111">
        <v>1</v>
      </c>
      <c r="K26" s="111">
        <v>1</v>
      </c>
      <c r="L26" s="111">
        <v>3</v>
      </c>
      <c r="M26" s="111">
        <v>7</v>
      </c>
      <c r="N26" s="111">
        <v>0</v>
      </c>
      <c r="O26" s="111">
        <v>2</v>
      </c>
      <c r="P26" s="111"/>
      <c r="Q26" s="111"/>
      <c r="R26" s="109">
        <f t="shared" si="6"/>
        <v>13</v>
      </c>
      <c r="S26" s="111">
        <v>1</v>
      </c>
      <c r="T26" s="111">
        <v>2</v>
      </c>
      <c r="U26" s="111"/>
      <c r="V26" s="111">
        <v>2</v>
      </c>
      <c r="W26" s="111"/>
      <c r="X26" s="111">
        <v>1</v>
      </c>
      <c r="Y26" s="111"/>
      <c r="Z26" s="111">
        <v>2</v>
      </c>
      <c r="AA26" s="111"/>
      <c r="AB26" s="111"/>
      <c r="AC26" s="111">
        <v>1</v>
      </c>
      <c r="AD26" s="111">
        <v>4</v>
      </c>
      <c r="AE26" s="109">
        <v>2</v>
      </c>
      <c r="AF26" s="109">
        <v>2</v>
      </c>
    </row>
    <row r="27" spans="1:32" s="99" customFormat="1" ht="16.05" customHeight="1" x14ac:dyDescent="0.3">
      <c r="A27" s="110" t="s">
        <v>194</v>
      </c>
      <c r="B27" s="109">
        <f t="shared" si="3"/>
        <v>1</v>
      </c>
      <c r="C27" s="109">
        <f t="shared" si="4"/>
        <v>0</v>
      </c>
      <c r="D27" s="109">
        <f>SUM(G27+I27+K27+M27+O27+Q27+T27+V27+X27+Z27+AB27+AD27+AF27)</f>
        <v>1</v>
      </c>
      <c r="E27" s="109">
        <f t="shared" si="5"/>
        <v>0</v>
      </c>
      <c r="F27" s="111">
        <v>0</v>
      </c>
      <c r="G27" s="111">
        <v>0</v>
      </c>
      <c r="H27" s="109"/>
      <c r="I27" s="109"/>
      <c r="J27" s="111">
        <v>0</v>
      </c>
      <c r="K27" s="111">
        <v>0</v>
      </c>
      <c r="L27" s="111">
        <v>0</v>
      </c>
      <c r="M27" s="111">
        <v>0</v>
      </c>
      <c r="N27" s="111">
        <v>0</v>
      </c>
      <c r="O27" s="111">
        <v>0</v>
      </c>
      <c r="P27" s="111"/>
      <c r="Q27" s="111"/>
      <c r="R27" s="109">
        <f t="shared" si="6"/>
        <v>1</v>
      </c>
      <c r="S27" s="111"/>
      <c r="T27" s="111"/>
      <c r="U27" s="111"/>
      <c r="V27" s="111">
        <v>1</v>
      </c>
      <c r="W27" s="111"/>
      <c r="X27" s="111"/>
      <c r="Y27" s="111"/>
      <c r="Z27" s="111"/>
      <c r="AA27" s="111"/>
      <c r="AB27" s="111"/>
      <c r="AC27" s="111"/>
      <c r="AD27" s="111"/>
      <c r="AE27" s="109">
        <v>0</v>
      </c>
      <c r="AF27" s="109">
        <v>0</v>
      </c>
    </row>
    <row r="28" spans="1:32" s="99" customFormat="1" ht="16.05" customHeight="1" x14ac:dyDescent="0.3">
      <c r="A28" s="110" t="s">
        <v>195</v>
      </c>
      <c r="B28" s="109">
        <f t="shared" si="3"/>
        <v>67</v>
      </c>
      <c r="C28" s="109">
        <f>SUM(F28+H28+J28+L28+N28+P28+S28+U28+W28+Y28+AA28+AC28+AE28)</f>
        <v>12</v>
      </c>
      <c r="D28" s="109">
        <f t="shared" si="4"/>
        <v>55</v>
      </c>
      <c r="E28" s="109">
        <f t="shared" si="5"/>
        <v>18</v>
      </c>
      <c r="F28" s="111">
        <v>1</v>
      </c>
      <c r="G28" s="111">
        <v>2</v>
      </c>
      <c r="H28" s="109"/>
      <c r="I28" s="109"/>
      <c r="J28" s="111">
        <v>0</v>
      </c>
      <c r="K28" s="111">
        <v>3</v>
      </c>
      <c r="L28" s="111">
        <v>3</v>
      </c>
      <c r="M28" s="111">
        <v>9</v>
      </c>
      <c r="N28" s="111">
        <v>0</v>
      </c>
      <c r="O28" s="111">
        <v>0</v>
      </c>
      <c r="P28" s="111"/>
      <c r="Q28" s="111"/>
      <c r="R28" s="109">
        <f t="shared" si="6"/>
        <v>31</v>
      </c>
      <c r="S28" s="111"/>
      <c r="T28" s="111">
        <v>6</v>
      </c>
      <c r="U28" s="111"/>
      <c r="V28" s="111">
        <v>3</v>
      </c>
      <c r="W28" s="111">
        <v>2</v>
      </c>
      <c r="X28" s="111">
        <v>4</v>
      </c>
      <c r="Y28" s="111"/>
      <c r="Z28" s="111">
        <v>5</v>
      </c>
      <c r="AA28" s="111">
        <v>1</v>
      </c>
      <c r="AB28" s="111">
        <v>1</v>
      </c>
      <c r="AC28" s="111">
        <v>2</v>
      </c>
      <c r="AD28" s="111">
        <v>7</v>
      </c>
      <c r="AE28" s="109">
        <v>3</v>
      </c>
      <c r="AF28" s="109">
        <v>15</v>
      </c>
    </row>
    <row r="29" spans="1:32" s="99" customFormat="1" ht="16.05" customHeight="1" x14ac:dyDescent="0.3">
      <c r="A29" s="110" t="s">
        <v>196</v>
      </c>
      <c r="B29" s="109">
        <f t="shared" si="3"/>
        <v>3</v>
      </c>
      <c r="C29" s="109">
        <f t="shared" si="4"/>
        <v>2</v>
      </c>
      <c r="D29" s="109">
        <f t="shared" si="4"/>
        <v>1</v>
      </c>
      <c r="E29" s="109">
        <f t="shared" si="5"/>
        <v>0</v>
      </c>
      <c r="F29" s="111">
        <v>0</v>
      </c>
      <c r="G29" s="111">
        <v>0</v>
      </c>
      <c r="H29" s="109"/>
      <c r="I29" s="109"/>
      <c r="J29" s="111">
        <v>0</v>
      </c>
      <c r="K29" s="111">
        <v>0</v>
      </c>
      <c r="L29" s="111">
        <v>0</v>
      </c>
      <c r="M29" s="111">
        <v>0</v>
      </c>
      <c r="N29" s="111">
        <v>0</v>
      </c>
      <c r="O29" s="111">
        <v>0</v>
      </c>
      <c r="P29" s="111"/>
      <c r="Q29" s="111"/>
      <c r="R29" s="109">
        <f t="shared" si="6"/>
        <v>1</v>
      </c>
      <c r="S29" s="111"/>
      <c r="T29" s="111"/>
      <c r="U29" s="111"/>
      <c r="V29" s="111"/>
      <c r="W29" s="111"/>
      <c r="X29" s="111"/>
      <c r="Y29" s="111">
        <v>1</v>
      </c>
      <c r="Z29" s="111"/>
      <c r="AA29" s="111"/>
      <c r="AB29" s="111"/>
      <c r="AC29" s="111"/>
      <c r="AD29" s="111"/>
      <c r="AE29" s="109">
        <v>1</v>
      </c>
      <c r="AF29" s="109">
        <v>1</v>
      </c>
    </row>
    <row r="30" spans="1:32" s="99" customFormat="1" ht="16.05" customHeight="1" x14ac:dyDescent="0.3">
      <c r="A30" s="112" t="s">
        <v>197</v>
      </c>
      <c r="B30" s="109">
        <f t="shared" si="3"/>
        <v>19</v>
      </c>
      <c r="C30" s="109">
        <f t="shared" si="4"/>
        <v>7</v>
      </c>
      <c r="D30" s="109">
        <f>SUM(G30+I30+K30+M30+O30+Q30+T30+V30+X30+Z30+AB30+AD30+AF30)</f>
        <v>12</v>
      </c>
      <c r="E30" s="109">
        <f t="shared" si="5"/>
        <v>4</v>
      </c>
      <c r="F30" s="111">
        <v>1</v>
      </c>
      <c r="G30" s="111">
        <v>2</v>
      </c>
      <c r="H30" s="109"/>
      <c r="I30" s="109"/>
      <c r="J30" s="111">
        <v>1</v>
      </c>
      <c r="K30" s="111">
        <v>0</v>
      </c>
      <c r="L30" s="111">
        <v>0</v>
      </c>
      <c r="M30" s="111">
        <v>0</v>
      </c>
      <c r="N30" s="111">
        <v>0</v>
      </c>
      <c r="O30" s="111">
        <v>0</v>
      </c>
      <c r="P30" s="111"/>
      <c r="Q30" s="111"/>
      <c r="R30" s="109">
        <f t="shared" si="6"/>
        <v>14</v>
      </c>
      <c r="S30" s="111">
        <v>1</v>
      </c>
      <c r="T30" s="111"/>
      <c r="U30" s="111">
        <v>2</v>
      </c>
      <c r="V30" s="111">
        <v>4</v>
      </c>
      <c r="W30" s="111"/>
      <c r="X30" s="111">
        <v>2</v>
      </c>
      <c r="Y30" s="111"/>
      <c r="Z30" s="111">
        <v>1</v>
      </c>
      <c r="AA30" s="111"/>
      <c r="AB30" s="111"/>
      <c r="AC30" s="111">
        <v>2</v>
      </c>
      <c r="AD30" s="111">
        <v>2</v>
      </c>
      <c r="AE30" s="109">
        <v>0</v>
      </c>
      <c r="AF30" s="109">
        <v>1</v>
      </c>
    </row>
    <row r="31" spans="1:32" s="99" customFormat="1" ht="16.05" customHeight="1" x14ac:dyDescent="0.3">
      <c r="A31" s="112" t="s">
        <v>198</v>
      </c>
      <c r="B31" s="109">
        <f t="shared" si="3"/>
        <v>93</v>
      </c>
      <c r="C31" s="109">
        <f t="shared" si="4"/>
        <v>19</v>
      </c>
      <c r="D31" s="109">
        <f t="shared" si="4"/>
        <v>74</v>
      </c>
      <c r="E31" s="109">
        <f t="shared" si="5"/>
        <v>0</v>
      </c>
      <c r="F31" s="111">
        <v>0</v>
      </c>
      <c r="G31" s="111">
        <v>0</v>
      </c>
      <c r="H31" s="109"/>
      <c r="I31" s="109"/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/>
      <c r="Q31" s="111"/>
      <c r="R31" s="109">
        <f t="shared" si="6"/>
        <v>73</v>
      </c>
      <c r="S31" s="111">
        <v>5</v>
      </c>
      <c r="T31" s="111">
        <v>12</v>
      </c>
      <c r="U31" s="111">
        <v>4</v>
      </c>
      <c r="V31" s="111">
        <v>19</v>
      </c>
      <c r="W31" s="111">
        <v>1</v>
      </c>
      <c r="X31" s="111">
        <v>11</v>
      </c>
      <c r="Y31" s="111">
        <v>3</v>
      </c>
      <c r="Z31" s="111">
        <v>8</v>
      </c>
      <c r="AA31" s="111"/>
      <c r="AB31" s="111"/>
      <c r="AC31" s="111">
        <v>4</v>
      </c>
      <c r="AD31" s="111">
        <v>6</v>
      </c>
      <c r="AE31" s="109">
        <v>2</v>
      </c>
      <c r="AF31" s="109">
        <v>18</v>
      </c>
    </row>
    <row r="32" spans="1:32" s="99" customFormat="1" ht="16.05" customHeight="1" x14ac:dyDescent="0.3">
      <c r="A32" s="110" t="s">
        <v>199</v>
      </c>
      <c r="B32" s="109">
        <f t="shared" si="3"/>
        <v>14</v>
      </c>
      <c r="C32" s="109">
        <f t="shared" si="4"/>
        <v>7</v>
      </c>
      <c r="D32" s="109">
        <f t="shared" si="4"/>
        <v>7</v>
      </c>
      <c r="E32" s="109">
        <f t="shared" si="5"/>
        <v>11</v>
      </c>
      <c r="F32" s="111">
        <v>1</v>
      </c>
      <c r="G32" s="111">
        <v>1</v>
      </c>
      <c r="H32" s="109"/>
      <c r="I32" s="109"/>
      <c r="J32" s="111">
        <v>1</v>
      </c>
      <c r="K32" s="111">
        <v>0</v>
      </c>
      <c r="L32" s="111">
        <v>3</v>
      </c>
      <c r="M32" s="111">
        <v>5</v>
      </c>
      <c r="N32" s="111">
        <v>0</v>
      </c>
      <c r="O32" s="111">
        <v>0</v>
      </c>
      <c r="P32" s="111"/>
      <c r="Q32" s="111"/>
      <c r="R32" s="109">
        <f t="shared" si="6"/>
        <v>3</v>
      </c>
      <c r="S32" s="111"/>
      <c r="T32" s="111"/>
      <c r="U32" s="111">
        <v>1</v>
      </c>
      <c r="V32" s="111"/>
      <c r="W32" s="111">
        <v>1</v>
      </c>
      <c r="X32" s="111"/>
      <c r="Y32" s="111"/>
      <c r="Z32" s="111">
        <v>1</v>
      </c>
      <c r="AA32" s="111"/>
      <c r="AB32" s="111"/>
      <c r="AC32" s="111"/>
      <c r="AD32" s="111"/>
      <c r="AE32" s="109">
        <v>0</v>
      </c>
      <c r="AF32" s="109">
        <v>0</v>
      </c>
    </row>
    <row r="33" spans="1:32" s="99" customFormat="1" ht="16.05" customHeight="1" x14ac:dyDescent="0.3">
      <c r="A33" s="113" t="s">
        <v>200</v>
      </c>
      <c r="B33" s="109">
        <f t="shared" si="3"/>
        <v>0</v>
      </c>
      <c r="C33" s="109">
        <f>SUM(F33+H33+J33+L33+N33+P33+S33+U33+W33+Y33+AA33+AC33+AE33)</f>
        <v>0</v>
      </c>
      <c r="D33" s="109">
        <f>SUM(G33+I33+K33+M33+O33+Q33+T33+V33+X33+Z33+AB33+AD33+AF33)</f>
        <v>0</v>
      </c>
      <c r="E33" s="109">
        <f t="shared" ref="E33:E38" si="7">SUM(F33:Q33)</f>
        <v>0</v>
      </c>
      <c r="F33" s="111">
        <v>0</v>
      </c>
      <c r="G33" s="111">
        <v>0</v>
      </c>
      <c r="H33" s="109"/>
      <c r="I33" s="109"/>
      <c r="J33" s="111">
        <v>0</v>
      </c>
      <c r="K33" s="111">
        <v>0</v>
      </c>
      <c r="L33" s="111">
        <v>0</v>
      </c>
      <c r="M33" s="111">
        <v>0</v>
      </c>
      <c r="N33" s="111">
        <v>0</v>
      </c>
      <c r="O33" s="111">
        <v>0</v>
      </c>
      <c r="P33" s="111"/>
      <c r="Q33" s="111"/>
      <c r="R33" s="109">
        <f t="shared" si="6"/>
        <v>0</v>
      </c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09">
        <v>0</v>
      </c>
      <c r="AF33" s="109">
        <v>0</v>
      </c>
    </row>
    <row r="34" spans="1:32" s="99" customFormat="1" ht="16.05" customHeight="1" x14ac:dyDescent="0.3">
      <c r="A34" s="110" t="s">
        <v>26</v>
      </c>
      <c r="B34" s="109">
        <f t="shared" si="3"/>
        <v>1</v>
      </c>
      <c r="C34" s="109">
        <f t="shared" si="4"/>
        <v>0</v>
      </c>
      <c r="D34" s="109">
        <f t="shared" si="4"/>
        <v>1</v>
      </c>
      <c r="E34" s="109">
        <f t="shared" si="7"/>
        <v>0</v>
      </c>
      <c r="F34" s="111">
        <v>0</v>
      </c>
      <c r="G34" s="111">
        <v>0</v>
      </c>
      <c r="H34" s="109"/>
      <c r="I34" s="109"/>
      <c r="J34" s="111">
        <v>0</v>
      </c>
      <c r="K34" s="111">
        <v>0</v>
      </c>
      <c r="L34" s="111">
        <v>0</v>
      </c>
      <c r="M34" s="111">
        <v>0</v>
      </c>
      <c r="N34" s="111">
        <v>0</v>
      </c>
      <c r="O34" s="111">
        <v>0</v>
      </c>
      <c r="P34" s="111"/>
      <c r="Q34" s="111"/>
      <c r="R34" s="109">
        <f t="shared" si="6"/>
        <v>1</v>
      </c>
      <c r="S34" s="111"/>
      <c r="T34" s="111"/>
      <c r="U34" s="111"/>
      <c r="V34" s="111">
        <v>1</v>
      </c>
      <c r="W34" s="111"/>
      <c r="X34" s="111"/>
      <c r="Y34" s="111"/>
      <c r="Z34" s="111"/>
      <c r="AA34" s="111"/>
      <c r="AB34" s="111"/>
      <c r="AC34" s="111"/>
      <c r="AD34" s="111"/>
      <c r="AE34" s="109">
        <v>0</v>
      </c>
      <c r="AF34" s="109">
        <v>0</v>
      </c>
    </row>
    <row r="35" spans="1:32" s="99" customFormat="1" ht="16.05" customHeight="1" x14ac:dyDescent="0.3">
      <c r="A35" s="110" t="s">
        <v>201</v>
      </c>
      <c r="B35" s="109">
        <f t="shared" si="3"/>
        <v>5</v>
      </c>
      <c r="C35" s="109">
        <f t="shared" si="4"/>
        <v>2</v>
      </c>
      <c r="D35" s="109">
        <f t="shared" si="4"/>
        <v>3</v>
      </c>
      <c r="E35" s="109">
        <f t="shared" si="7"/>
        <v>3</v>
      </c>
      <c r="F35" s="111">
        <v>0</v>
      </c>
      <c r="G35" s="111">
        <v>0</v>
      </c>
      <c r="H35" s="109"/>
      <c r="I35" s="109"/>
      <c r="J35" s="111">
        <v>0</v>
      </c>
      <c r="K35" s="111">
        <v>1</v>
      </c>
      <c r="L35" s="111">
        <v>0</v>
      </c>
      <c r="M35" s="111">
        <v>0</v>
      </c>
      <c r="N35" s="111">
        <v>2</v>
      </c>
      <c r="O35" s="111">
        <v>0</v>
      </c>
      <c r="P35" s="111"/>
      <c r="Q35" s="111"/>
      <c r="R35" s="109">
        <f t="shared" si="6"/>
        <v>1</v>
      </c>
      <c r="S35" s="111"/>
      <c r="T35" s="111"/>
      <c r="U35" s="111"/>
      <c r="V35" s="111">
        <v>1</v>
      </c>
      <c r="W35" s="111"/>
      <c r="X35" s="111"/>
      <c r="Y35" s="111"/>
      <c r="Z35" s="111"/>
      <c r="AA35" s="111"/>
      <c r="AB35" s="111"/>
      <c r="AC35" s="111"/>
      <c r="AD35" s="111"/>
      <c r="AE35" s="109">
        <v>0</v>
      </c>
      <c r="AF35" s="109">
        <v>1</v>
      </c>
    </row>
    <row r="36" spans="1:32" s="99" customFormat="1" ht="16.05" customHeight="1" x14ac:dyDescent="0.3">
      <c r="A36" s="110" t="s">
        <v>202</v>
      </c>
      <c r="B36" s="109">
        <f t="shared" si="3"/>
        <v>0</v>
      </c>
      <c r="C36" s="109">
        <f t="shared" si="4"/>
        <v>0</v>
      </c>
      <c r="D36" s="109">
        <f t="shared" si="4"/>
        <v>0</v>
      </c>
      <c r="E36" s="109">
        <f t="shared" si="7"/>
        <v>0</v>
      </c>
      <c r="F36" s="111">
        <v>0</v>
      </c>
      <c r="G36" s="111">
        <v>0</v>
      </c>
      <c r="H36" s="109"/>
      <c r="I36" s="109"/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/>
      <c r="Q36" s="111"/>
      <c r="R36" s="109">
        <f t="shared" si="6"/>
        <v>0</v>
      </c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09">
        <v>0</v>
      </c>
      <c r="AF36" s="109">
        <v>0</v>
      </c>
    </row>
    <row r="37" spans="1:32" s="99" customFormat="1" ht="16.05" customHeight="1" x14ac:dyDescent="0.3">
      <c r="A37" s="110" t="s">
        <v>203</v>
      </c>
      <c r="B37" s="109">
        <f t="shared" si="3"/>
        <v>1</v>
      </c>
      <c r="C37" s="109">
        <f t="shared" si="4"/>
        <v>0</v>
      </c>
      <c r="D37" s="109">
        <f t="shared" si="4"/>
        <v>1</v>
      </c>
      <c r="E37" s="109">
        <f t="shared" si="7"/>
        <v>0</v>
      </c>
      <c r="F37" s="111">
        <v>0</v>
      </c>
      <c r="G37" s="111">
        <v>0</v>
      </c>
      <c r="H37" s="109"/>
      <c r="I37" s="109"/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/>
      <c r="Q37" s="111"/>
      <c r="R37" s="109">
        <f t="shared" si="6"/>
        <v>1</v>
      </c>
      <c r="S37" s="111"/>
      <c r="T37" s="111">
        <v>1</v>
      </c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09">
        <v>0</v>
      </c>
      <c r="AF37" s="109">
        <v>0</v>
      </c>
    </row>
    <row r="38" spans="1:32" s="99" customFormat="1" ht="16.05" customHeight="1" x14ac:dyDescent="0.3">
      <c r="A38" s="114" t="s">
        <v>204</v>
      </c>
      <c r="B38" s="115">
        <f t="shared" si="3"/>
        <v>0</v>
      </c>
      <c r="C38" s="115">
        <f>SUM(F38+H38+J38+L38+N38+P38+S38+U38+W38+Y38+AA38+AC38+AE38)</f>
        <v>0</v>
      </c>
      <c r="D38" s="115">
        <f>SUM(G38+I38+K38+M38+O38+Q38+T38+V38+X38+Z38+AB38+AD38+AF38)</f>
        <v>0</v>
      </c>
      <c r="E38" s="115">
        <f t="shared" si="7"/>
        <v>0</v>
      </c>
      <c r="F38" s="116">
        <v>0</v>
      </c>
      <c r="G38" s="116">
        <v>0</v>
      </c>
      <c r="H38" s="115"/>
      <c r="I38" s="115"/>
      <c r="J38" s="116">
        <v>0</v>
      </c>
      <c r="K38" s="116">
        <v>0</v>
      </c>
      <c r="L38" s="116">
        <v>0</v>
      </c>
      <c r="M38" s="116">
        <v>0</v>
      </c>
      <c r="N38" s="116">
        <v>0</v>
      </c>
      <c r="O38" s="116">
        <v>0</v>
      </c>
      <c r="P38" s="116"/>
      <c r="Q38" s="116"/>
      <c r="R38" s="115">
        <f t="shared" si="6"/>
        <v>0</v>
      </c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5">
        <v>0</v>
      </c>
      <c r="AF38" s="115">
        <v>0</v>
      </c>
    </row>
    <row r="39" spans="1:32" s="117" customFormat="1" ht="16.05" customHeight="1" x14ac:dyDescent="0.3">
      <c r="A39" s="117" t="s">
        <v>65</v>
      </c>
      <c r="E39" s="117" t="s">
        <v>205</v>
      </c>
      <c r="K39" s="118" t="s">
        <v>206</v>
      </c>
      <c r="L39" s="118"/>
      <c r="M39" s="118"/>
      <c r="R39" s="119" t="s">
        <v>207</v>
      </c>
      <c r="S39" s="104"/>
      <c r="T39" s="104"/>
      <c r="AE39" s="120" t="s">
        <v>208</v>
      </c>
    </row>
    <row r="40" spans="1:32" s="117" customFormat="1" ht="16.05" customHeight="1" x14ac:dyDescent="0.3">
      <c r="K40" s="118" t="s">
        <v>70</v>
      </c>
      <c r="L40" s="118"/>
      <c r="M40" s="118"/>
      <c r="P40" s="121"/>
      <c r="R40" s="122"/>
      <c r="S40" s="104"/>
      <c r="T40" s="104"/>
      <c r="U40" s="122"/>
      <c r="V40" s="122"/>
      <c r="W40" s="122"/>
      <c r="X40" s="122"/>
    </row>
    <row r="41" spans="1:32" s="99" customFormat="1" ht="3" customHeight="1" x14ac:dyDescent="0.3">
      <c r="AA41" s="123"/>
      <c r="AB41" s="123"/>
      <c r="AC41" s="123"/>
      <c r="AD41" s="123"/>
      <c r="AE41" s="123"/>
    </row>
    <row r="42" spans="1:32" s="99" customFormat="1" x14ac:dyDescent="0.3">
      <c r="A42" s="99" t="s">
        <v>209</v>
      </c>
    </row>
    <row r="43" spans="1:32" s="99" customFormat="1" x14ac:dyDescent="0.3">
      <c r="A43" s="99" t="s">
        <v>210</v>
      </c>
    </row>
  </sheetData>
  <mergeCells count="27">
    <mergeCell ref="L4:P4"/>
    <mergeCell ref="AB1:AC1"/>
    <mergeCell ref="AD1:AF1"/>
    <mergeCell ref="AB2:AC2"/>
    <mergeCell ref="AD2:AF2"/>
    <mergeCell ref="A3:AE3"/>
    <mergeCell ref="A5:A7"/>
    <mergeCell ref="B5:B7"/>
    <mergeCell ref="C5:C7"/>
    <mergeCell ref="D5:D7"/>
    <mergeCell ref="E5:Q5"/>
    <mergeCell ref="AC6:AD6"/>
    <mergeCell ref="AE5:AF6"/>
    <mergeCell ref="E6:E7"/>
    <mergeCell ref="F6:G6"/>
    <mergeCell ref="H6:I6"/>
    <mergeCell ref="J6:K6"/>
    <mergeCell ref="L6:M6"/>
    <mergeCell ref="N6:O6"/>
    <mergeCell ref="P6:Q6"/>
    <mergeCell ref="R6:R7"/>
    <mergeCell ref="S6:T6"/>
    <mergeCell ref="R5:AC5"/>
    <mergeCell ref="U6:V6"/>
    <mergeCell ref="W6:X6"/>
    <mergeCell ref="Y6:Z6"/>
    <mergeCell ref="AA6:AB6"/>
  </mergeCells>
  <phoneticPr fontId="27" type="noConversion"/>
  <printOptions horizontalCentered="1"/>
  <pageMargins left="0.59055118110236227" right="0.39370078740157483" top="0.98425196850393704" bottom="0.59055118110236227" header="0.51181102362204722" footer="0.51181102362204722"/>
  <pageSetup paperSize="8" firstPageNumber="18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73D16-E31B-46AB-96E8-EA6DB3A609CB}">
  <dimension ref="A1:AF43"/>
  <sheetViews>
    <sheetView workbookViewId="0">
      <pane xSplit="1" ySplit="7" topLeftCell="B8" activePane="bottomRight" state="frozen"/>
      <selection sqref="A1:W1"/>
      <selection pane="topRight" sqref="A1:W1"/>
      <selection pane="bottomLeft" sqref="A1:W1"/>
      <selection pane="bottomRight" activeCell="S26" sqref="S26"/>
    </sheetView>
  </sheetViews>
  <sheetFormatPr defaultRowHeight="16.2" x14ac:dyDescent="0.3"/>
  <cols>
    <col min="1" max="1" width="20.77734375" style="104" customWidth="1"/>
    <col min="2" max="2" width="8.109375" style="104" customWidth="1"/>
    <col min="3" max="4" width="6.88671875" style="104" customWidth="1"/>
    <col min="5" max="5" width="6.6640625" style="104" customWidth="1"/>
    <col min="6" max="8" width="5.6640625" style="104" customWidth="1"/>
    <col min="9" max="9" width="5.109375" style="104" customWidth="1"/>
    <col min="10" max="10" width="5.44140625" style="104" customWidth="1"/>
    <col min="11" max="11" width="5.21875" style="104" customWidth="1"/>
    <col min="12" max="12" width="5.6640625" style="104" customWidth="1"/>
    <col min="13" max="13" width="6.77734375" style="104" customWidth="1"/>
    <col min="14" max="14" width="4.77734375" style="104" customWidth="1"/>
    <col min="15" max="15" width="5.21875" style="104" customWidth="1"/>
    <col min="16" max="16" width="4.77734375" style="104" customWidth="1"/>
    <col min="17" max="17" width="5" style="104" customWidth="1"/>
    <col min="18" max="18" width="6.88671875" style="104" customWidth="1"/>
    <col min="19" max="19" width="5.6640625" style="104" customWidth="1"/>
    <col min="20" max="20" width="5.109375" style="104" customWidth="1"/>
    <col min="21" max="22" width="5.6640625" style="104" customWidth="1"/>
    <col min="23" max="23" width="5.109375" style="104" customWidth="1"/>
    <col min="24" max="24" width="5.33203125" style="104" customWidth="1"/>
    <col min="25" max="26" width="5.21875" style="104" customWidth="1"/>
    <col min="27" max="27" width="4.77734375" style="104" customWidth="1"/>
    <col min="28" max="28" width="5.21875" style="104" customWidth="1"/>
    <col min="29" max="29" width="6.44140625" style="104" customWidth="1"/>
    <col min="30" max="30" width="5.21875" style="104" customWidth="1"/>
    <col min="31" max="31" width="5.44140625" style="104" customWidth="1"/>
    <col min="32" max="32" width="6.6640625" style="104" customWidth="1"/>
    <col min="33" max="224" width="8.88671875" style="104"/>
    <col min="225" max="225" width="15.21875" style="104" customWidth="1"/>
    <col min="226" max="226" width="8.109375" style="104" customWidth="1"/>
    <col min="227" max="227" width="5.33203125" style="104" customWidth="1"/>
    <col min="228" max="228" width="5.6640625" style="104" customWidth="1"/>
    <col min="229" max="229" width="6.21875" style="104" customWidth="1"/>
    <col min="230" max="241" width="5.6640625" style="104" customWidth="1"/>
    <col min="242" max="242" width="6.88671875" style="104" customWidth="1"/>
    <col min="243" max="254" width="5.6640625" style="104" customWidth="1"/>
    <col min="255" max="255" width="4.77734375" style="104" customWidth="1"/>
    <col min="256" max="256" width="4.44140625" style="104" customWidth="1"/>
    <col min="257" max="480" width="8.88671875" style="104"/>
    <col min="481" max="481" width="15.21875" style="104" customWidth="1"/>
    <col min="482" max="482" width="8.109375" style="104" customWidth="1"/>
    <col min="483" max="483" width="5.33203125" style="104" customWidth="1"/>
    <col min="484" max="484" width="5.6640625" style="104" customWidth="1"/>
    <col min="485" max="485" width="6.21875" style="104" customWidth="1"/>
    <col min="486" max="497" width="5.6640625" style="104" customWidth="1"/>
    <col min="498" max="498" width="6.88671875" style="104" customWidth="1"/>
    <col min="499" max="510" width="5.6640625" style="104" customWidth="1"/>
    <col min="511" max="511" width="4.77734375" style="104" customWidth="1"/>
    <col min="512" max="512" width="4.44140625" style="104" customWidth="1"/>
    <col min="513" max="736" width="8.88671875" style="104"/>
    <col min="737" max="737" width="15.21875" style="104" customWidth="1"/>
    <col min="738" max="738" width="8.109375" style="104" customWidth="1"/>
    <col min="739" max="739" width="5.33203125" style="104" customWidth="1"/>
    <col min="740" max="740" width="5.6640625" style="104" customWidth="1"/>
    <col min="741" max="741" width="6.21875" style="104" customWidth="1"/>
    <col min="742" max="753" width="5.6640625" style="104" customWidth="1"/>
    <col min="754" max="754" width="6.88671875" style="104" customWidth="1"/>
    <col min="755" max="766" width="5.6640625" style="104" customWidth="1"/>
    <col min="767" max="767" width="4.77734375" style="104" customWidth="1"/>
    <col min="768" max="768" width="4.44140625" style="104" customWidth="1"/>
    <col min="769" max="992" width="8.88671875" style="104"/>
    <col min="993" max="993" width="15.21875" style="104" customWidth="1"/>
    <col min="994" max="994" width="8.109375" style="104" customWidth="1"/>
    <col min="995" max="995" width="5.33203125" style="104" customWidth="1"/>
    <col min="996" max="996" width="5.6640625" style="104" customWidth="1"/>
    <col min="997" max="997" width="6.21875" style="104" customWidth="1"/>
    <col min="998" max="1009" width="5.6640625" style="104" customWidth="1"/>
    <col min="1010" max="1010" width="6.88671875" style="104" customWidth="1"/>
    <col min="1011" max="1022" width="5.6640625" style="104" customWidth="1"/>
    <col min="1023" max="1023" width="4.77734375" style="104" customWidth="1"/>
    <col min="1024" max="1024" width="4.44140625" style="104" customWidth="1"/>
    <col min="1025" max="1248" width="8.88671875" style="104"/>
    <col min="1249" max="1249" width="15.21875" style="104" customWidth="1"/>
    <col min="1250" max="1250" width="8.109375" style="104" customWidth="1"/>
    <col min="1251" max="1251" width="5.33203125" style="104" customWidth="1"/>
    <col min="1252" max="1252" width="5.6640625" style="104" customWidth="1"/>
    <col min="1253" max="1253" width="6.21875" style="104" customWidth="1"/>
    <col min="1254" max="1265" width="5.6640625" style="104" customWidth="1"/>
    <col min="1266" max="1266" width="6.88671875" style="104" customWidth="1"/>
    <col min="1267" max="1278" width="5.6640625" style="104" customWidth="1"/>
    <col min="1279" max="1279" width="4.77734375" style="104" customWidth="1"/>
    <col min="1280" max="1280" width="4.44140625" style="104" customWidth="1"/>
    <col min="1281" max="1504" width="8.88671875" style="104"/>
    <col min="1505" max="1505" width="15.21875" style="104" customWidth="1"/>
    <col min="1506" max="1506" width="8.109375" style="104" customWidth="1"/>
    <col min="1507" max="1507" width="5.33203125" style="104" customWidth="1"/>
    <col min="1508" max="1508" width="5.6640625" style="104" customWidth="1"/>
    <col min="1509" max="1509" width="6.21875" style="104" customWidth="1"/>
    <col min="1510" max="1521" width="5.6640625" style="104" customWidth="1"/>
    <col min="1522" max="1522" width="6.88671875" style="104" customWidth="1"/>
    <col min="1523" max="1534" width="5.6640625" style="104" customWidth="1"/>
    <col min="1535" max="1535" width="4.77734375" style="104" customWidth="1"/>
    <col min="1536" max="1536" width="4.44140625" style="104" customWidth="1"/>
    <col min="1537" max="1760" width="8.88671875" style="104"/>
    <col min="1761" max="1761" width="15.21875" style="104" customWidth="1"/>
    <col min="1762" max="1762" width="8.109375" style="104" customWidth="1"/>
    <col min="1763" max="1763" width="5.33203125" style="104" customWidth="1"/>
    <col min="1764" max="1764" width="5.6640625" style="104" customWidth="1"/>
    <col min="1765" max="1765" width="6.21875" style="104" customWidth="1"/>
    <col min="1766" max="1777" width="5.6640625" style="104" customWidth="1"/>
    <col min="1778" max="1778" width="6.88671875" style="104" customWidth="1"/>
    <col min="1779" max="1790" width="5.6640625" style="104" customWidth="1"/>
    <col min="1791" max="1791" width="4.77734375" style="104" customWidth="1"/>
    <col min="1792" max="1792" width="4.44140625" style="104" customWidth="1"/>
    <col min="1793" max="2016" width="8.88671875" style="104"/>
    <col min="2017" max="2017" width="15.21875" style="104" customWidth="1"/>
    <col min="2018" max="2018" width="8.109375" style="104" customWidth="1"/>
    <col min="2019" max="2019" width="5.33203125" style="104" customWidth="1"/>
    <col min="2020" max="2020" width="5.6640625" style="104" customWidth="1"/>
    <col min="2021" max="2021" width="6.21875" style="104" customWidth="1"/>
    <col min="2022" max="2033" width="5.6640625" style="104" customWidth="1"/>
    <col min="2034" max="2034" width="6.88671875" style="104" customWidth="1"/>
    <col min="2035" max="2046" width="5.6640625" style="104" customWidth="1"/>
    <col min="2047" max="2047" width="4.77734375" style="104" customWidth="1"/>
    <col min="2048" max="2048" width="4.44140625" style="104" customWidth="1"/>
    <col min="2049" max="2272" width="8.88671875" style="104"/>
    <col min="2273" max="2273" width="15.21875" style="104" customWidth="1"/>
    <col min="2274" max="2274" width="8.109375" style="104" customWidth="1"/>
    <col min="2275" max="2275" width="5.33203125" style="104" customWidth="1"/>
    <col min="2276" max="2276" width="5.6640625" style="104" customWidth="1"/>
    <col min="2277" max="2277" width="6.21875" style="104" customWidth="1"/>
    <col min="2278" max="2289" width="5.6640625" style="104" customWidth="1"/>
    <col min="2290" max="2290" width="6.88671875" style="104" customWidth="1"/>
    <col min="2291" max="2302" width="5.6640625" style="104" customWidth="1"/>
    <col min="2303" max="2303" width="4.77734375" style="104" customWidth="1"/>
    <col min="2304" max="2304" width="4.44140625" style="104" customWidth="1"/>
    <col min="2305" max="2528" width="8.88671875" style="104"/>
    <col min="2529" max="2529" width="15.21875" style="104" customWidth="1"/>
    <col min="2530" max="2530" width="8.109375" style="104" customWidth="1"/>
    <col min="2531" max="2531" width="5.33203125" style="104" customWidth="1"/>
    <col min="2532" max="2532" width="5.6640625" style="104" customWidth="1"/>
    <col min="2533" max="2533" width="6.21875" style="104" customWidth="1"/>
    <col min="2534" max="2545" width="5.6640625" style="104" customWidth="1"/>
    <col min="2546" max="2546" width="6.88671875" style="104" customWidth="1"/>
    <col min="2547" max="2558" width="5.6640625" style="104" customWidth="1"/>
    <col min="2559" max="2559" width="4.77734375" style="104" customWidth="1"/>
    <col min="2560" max="2560" width="4.44140625" style="104" customWidth="1"/>
    <col min="2561" max="2784" width="8.88671875" style="104"/>
    <col min="2785" max="2785" width="15.21875" style="104" customWidth="1"/>
    <col min="2786" max="2786" width="8.109375" style="104" customWidth="1"/>
    <col min="2787" max="2787" width="5.33203125" style="104" customWidth="1"/>
    <col min="2788" max="2788" width="5.6640625" style="104" customWidth="1"/>
    <col min="2789" max="2789" width="6.21875" style="104" customWidth="1"/>
    <col min="2790" max="2801" width="5.6640625" style="104" customWidth="1"/>
    <col min="2802" max="2802" width="6.88671875" style="104" customWidth="1"/>
    <col min="2803" max="2814" width="5.6640625" style="104" customWidth="1"/>
    <col min="2815" max="2815" width="4.77734375" style="104" customWidth="1"/>
    <col min="2816" max="2816" width="4.44140625" style="104" customWidth="1"/>
    <col min="2817" max="3040" width="8.88671875" style="104"/>
    <col min="3041" max="3041" width="15.21875" style="104" customWidth="1"/>
    <col min="3042" max="3042" width="8.109375" style="104" customWidth="1"/>
    <col min="3043" max="3043" width="5.33203125" style="104" customWidth="1"/>
    <col min="3044" max="3044" width="5.6640625" style="104" customWidth="1"/>
    <col min="3045" max="3045" width="6.21875" style="104" customWidth="1"/>
    <col min="3046" max="3057" width="5.6640625" style="104" customWidth="1"/>
    <col min="3058" max="3058" width="6.88671875" style="104" customWidth="1"/>
    <col min="3059" max="3070" width="5.6640625" style="104" customWidth="1"/>
    <col min="3071" max="3071" width="4.77734375" style="104" customWidth="1"/>
    <col min="3072" max="3072" width="4.44140625" style="104" customWidth="1"/>
    <col min="3073" max="3296" width="8.88671875" style="104"/>
    <col min="3297" max="3297" width="15.21875" style="104" customWidth="1"/>
    <col min="3298" max="3298" width="8.109375" style="104" customWidth="1"/>
    <col min="3299" max="3299" width="5.33203125" style="104" customWidth="1"/>
    <col min="3300" max="3300" width="5.6640625" style="104" customWidth="1"/>
    <col min="3301" max="3301" width="6.21875" style="104" customWidth="1"/>
    <col min="3302" max="3313" width="5.6640625" style="104" customWidth="1"/>
    <col min="3314" max="3314" width="6.88671875" style="104" customWidth="1"/>
    <col min="3315" max="3326" width="5.6640625" style="104" customWidth="1"/>
    <col min="3327" max="3327" width="4.77734375" style="104" customWidth="1"/>
    <col min="3328" max="3328" width="4.44140625" style="104" customWidth="1"/>
    <col min="3329" max="3552" width="8.88671875" style="104"/>
    <col min="3553" max="3553" width="15.21875" style="104" customWidth="1"/>
    <col min="3554" max="3554" width="8.109375" style="104" customWidth="1"/>
    <col min="3555" max="3555" width="5.33203125" style="104" customWidth="1"/>
    <col min="3556" max="3556" width="5.6640625" style="104" customWidth="1"/>
    <col min="3557" max="3557" width="6.21875" style="104" customWidth="1"/>
    <col min="3558" max="3569" width="5.6640625" style="104" customWidth="1"/>
    <col min="3570" max="3570" width="6.88671875" style="104" customWidth="1"/>
    <col min="3571" max="3582" width="5.6640625" style="104" customWidth="1"/>
    <col min="3583" max="3583" width="4.77734375" style="104" customWidth="1"/>
    <col min="3584" max="3584" width="4.44140625" style="104" customWidth="1"/>
    <col min="3585" max="3808" width="8.88671875" style="104"/>
    <col min="3809" max="3809" width="15.21875" style="104" customWidth="1"/>
    <col min="3810" max="3810" width="8.109375" style="104" customWidth="1"/>
    <col min="3811" max="3811" width="5.33203125" style="104" customWidth="1"/>
    <col min="3812" max="3812" width="5.6640625" style="104" customWidth="1"/>
    <col min="3813" max="3813" width="6.21875" style="104" customWidth="1"/>
    <col min="3814" max="3825" width="5.6640625" style="104" customWidth="1"/>
    <col min="3826" max="3826" width="6.88671875" style="104" customWidth="1"/>
    <col min="3827" max="3838" width="5.6640625" style="104" customWidth="1"/>
    <col min="3839" max="3839" width="4.77734375" style="104" customWidth="1"/>
    <col min="3840" max="3840" width="4.44140625" style="104" customWidth="1"/>
    <col min="3841" max="4064" width="8.88671875" style="104"/>
    <col min="4065" max="4065" width="15.21875" style="104" customWidth="1"/>
    <col min="4066" max="4066" width="8.109375" style="104" customWidth="1"/>
    <col min="4067" max="4067" width="5.33203125" style="104" customWidth="1"/>
    <col min="4068" max="4068" width="5.6640625" style="104" customWidth="1"/>
    <col min="4069" max="4069" width="6.21875" style="104" customWidth="1"/>
    <col min="4070" max="4081" width="5.6640625" style="104" customWidth="1"/>
    <col min="4082" max="4082" width="6.88671875" style="104" customWidth="1"/>
    <col min="4083" max="4094" width="5.6640625" style="104" customWidth="1"/>
    <col min="4095" max="4095" width="4.77734375" style="104" customWidth="1"/>
    <col min="4096" max="4096" width="4.44140625" style="104" customWidth="1"/>
    <col min="4097" max="4320" width="8.88671875" style="104"/>
    <col min="4321" max="4321" width="15.21875" style="104" customWidth="1"/>
    <col min="4322" max="4322" width="8.109375" style="104" customWidth="1"/>
    <col min="4323" max="4323" width="5.33203125" style="104" customWidth="1"/>
    <col min="4324" max="4324" width="5.6640625" style="104" customWidth="1"/>
    <col min="4325" max="4325" width="6.21875" style="104" customWidth="1"/>
    <col min="4326" max="4337" width="5.6640625" style="104" customWidth="1"/>
    <col min="4338" max="4338" width="6.88671875" style="104" customWidth="1"/>
    <col min="4339" max="4350" width="5.6640625" style="104" customWidth="1"/>
    <col min="4351" max="4351" width="4.77734375" style="104" customWidth="1"/>
    <col min="4352" max="4352" width="4.44140625" style="104" customWidth="1"/>
    <col min="4353" max="4576" width="8.88671875" style="104"/>
    <col min="4577" max="4577" width="15.21875" style="104" customWidth="1"/>
    <col min="4578" max="4578" width="8.109375" style="104" customWidth="1"/>
    <col min="4579" max="4579" width="5.33203125" style="104" customWidth="1"/>
    <col min="4580" max="4580" width="5.6640625" style="104" customWidth="1"/>
    <col min="4581" max="4581" width="6.21875" style="104" customWidth="1"/>
    <col min="4582" max="4593" width="5.6640625" style="104" customWidth="1"/>
    <col min="4594" max="4594" width="6.88671875" style="104" customWidth="1"/>
    <col min="4595" max="4606" width="5.6640625" style="104" customWidth="1"/>
    <col min="4607" max="4607" width="4.77734375" style="104" customWidth="1"/>
    <col min="4608" max="4608" width="4.44140625" style="104" customWidth="1"/>
    <col min="4609" max="4832" width="8.88671875" style="104"/>
    <col min="4833" max="4833" width="15.21875" style="104" customWidth="1"/>
    <col min="4834" max="4834" width="8.109375" style="104" customWidth="1"/>
    <col min="4835" max="4835" width="5.33203125" style="104" customWidth="1"/>
    <col min="4836" max="4836" width="5.6640625" style="104" customWidth="1"/>
    <col min="4837" max="4837" width="6.21875" style="104" customWidth="1"/>
    <col min="4838" max="4849" width="5.6640625" style="104" customWidth="1"/>
    <col min="4850" max="4850" width="6.88671875" style="104" customWidth="1"/>
    <col min="4851" max="4862" width="5.6640625" style="104" customWidth="1"/>
    <col min="4863" max="4863" width="4.77734375" style="104" customWidth="1"/>
    <col min="4864" max="4864" width="4.44140625" style="104" customWidth="1"/>
    <col min="4865" max="5088" width="8.88671875" style="104"/>
    <col min="5089" max="5089" width="15.21875" style="104" customWidth="1"/>
    <col min="5090" max="5090" width="8.109375" style="104" customWidth="1"/>
    <col min="5091" max="5091" width="5.33203125" style="104" customWidth="1"/>
    <col min="5092" max="5092" width="5.6640625" style="104" customWidth="1"/>
    <col min="5093" max="5093" width="6.21875" style="104" customWidth="1"/>
    <col min="5094" max="5105" width="5.6640625" style="104" customWidth="1"/>
    <col min="5106" max="5106" width="6.88671875" style="104" customWidth="1"/>
    <col min="5107" max="5118" width="5.6640625" style="104" customWidth="1"/>
    <col min="5119" max="5119" width="4.77734375" style="104" customWidth="1"/>
    <col min="5120" max="5120" width="4.44140625" style="104" customWidth="1"/>
    <col min="5121" max="5344" width="8.88671875" style="104"/>
    <col min="5345" max="5345" width="15.21875" style="104" customWidth="1"/>
    <col min="5346" max="5346" width="8.109375" style="104" customWidth="1"/>
    <col min="5347" max="5347" width="5.33203125" style="104" customWidth="1"/>
    <col min="5348" max="5348" width="5.6640625" style="104" customWidth="1"/>
    <col min="5349" max="5349" width="6.21875" style="104" customWidth="1"/>
    <col min="5350" max="5361" width="5.6640625" style="104" customWidth="1"/>
    <col min="5362" max="5362" width="6.88671875" style="104" customWidth="1"/>
    <col min="5363" max="5374" width="5.6640625" style="104" customWidth="1"/>
    <col min="5375" max="5375" width="4.77734375" style="104" customWidth="1"/>
    <col min="5376" max="5376" width="4.44140625" style="104" customWidth="1"/>
    <col min="5377" max="5600" width="8.88671875" style="104"/>
    <col min="5601" max="5601" width="15.21875" style="104" customWidth="1"/>
    <col min="5602" max="5602" width="8.109375" style="104" customWidth="1"/>
    <col min="5603" max="5603" width="5.33203125" style="104" customWidth="1"/>
    <col min="5604" max="5604" width="5.6640625" style="104" customWidth="1"/>
    <col min="5605" max="5605" width="6.21875" style="104" customWidth="1"/>
    <col min="5606" max="5617" width="5.6640625" style="104" customWidth="1"/>
    <col min="5618" max="5618" width="6.88671875" style="104" customWidth="1"/>
    <col min="5619" max="5630" width="5.6640625" style="104" customWidth="1"/>
    <col min="5631" max="5631" width="4.77734375" style="104" customWidth="1"/>
    <col min="5632" max="5632" width="4.44140625" style="104" customWidth="1"/>
    <col min="5633" max="5856" width="8.88671875" style="104"/>
    <col min="5857" max="5857" width="15.21875" style="104" customWidth="1"/>
    <col min="5858" max="5858" width="8.109375" style="104" customWidth="1"/>
    <col min="5859" max="5859" width="5.33203125" style="104" customWidth="1"/>
    <col min="5860" max="5860" width="5.6640625" style="104" customWidth="1"/>
    <col min="5861" max="5861" width="6.21875" style="104" customWidth="1"/>
    <col min="5862" max="5873" width="5.6640625" style="104" customWidth="1"/>
    <col min="5874" max="5874" width="6.88671875" style="104" customWidth="1"/>
    <col min="5875" max="5886" width="5.6640625" style="104" customWidth="1"/>
    <col min="5887" max="5887" width="4.77734375" style="104" customWidth="1"/>
    <col min="5888" max="5888" width="4.44140625" style="104" customWidth="1"/>
    <col min="5889" max="6112" width="8.88671875" style="104"/>
    <col min="6113" max="6113" width="15.21875" style="104" customWidth="1"/>
    <col min="6114" max="6114" width="8.109375" style="104" customWidth="1"/>
    <col min="6115" max="6115" width="5.33203125" style="104" customWidth="1"/>
    <col min="6116" max="6116" width="5.6640625" style="104" customWidth="1"/>
    <col min="6117" max="6117" width="6.21875" style="104" customWidth="1"/>
    <col min="6118" max="6129" width="5.6640625" style="104" customWidth="1"/>
    <col min="6130" max="6130" width="6.88671875" style="104" customWidth="1"/>
    <col min="6131" max="6142" width="5.6640625" style="104" customWidth="1"/>
    <col min="6143" max="6143" width="4.77734375" style="104" customWidth="1"/>
    <col min="6144" max="6144" width="4.44140625" style="104" customWidth="1"/>
    <col min="6145" max="6368" width="8.88671875" style="104"/>
    <col min="6369" max="6369" width="15.21875" style="104" customWidth="1"/>
    <col min="6370" max="6370" width="8.109375" style="104" customWidth="1"/>
    <col min="6371" max="6371" width="5.33203125" style="104" customWidth="1"/>
    <col min="6372" max="6372" width="5.6640625" style="104" customWidth="1"/>
    <col min="6373" max="6373" width="6.21875" style="104" customWidth="1"/>
    <col min="6374" max="6385" width="5.6640625" style="104" customWidth="1"/>
    <col min="6386" max="6386" width="6.88671875" style="104" customWidth="1"/>
    <col min="6387" max="6398" width="5.6640625" style="104" customWidth="1"/>
    <col min="6399" max="6399" width="4.77734375" style="104" customWidth="1"/>
    <col min="6400" max="6400" width="4.44140625" style="104" customWidth="1"/>
    <col min="6401" max="6624" width="8.88671875" style="104"/>
    <col min="6625" max="6625" width="15.21875" style="104" customWidth="1"/>
    <col min="6626" max="6626" width="8.109375" style="104" customWidth="1"/>
    <col min="6627" max="6627" width="5.33203125" style="104" customWidth="1"/>
    <col min="6628" max="6628" width="5.6640625" style="104" customWidth="1"/>
    <col min="6629" max="6629" width="6.21875" style="104" customWidth="1"/>
    <col min="6630" max="6641" width="5.6640625" style="104" customWidth="1"/>
    <col min="6642" max="6642" width="6.88671875" style="104" customWidth="1"/>
    <col min="6643" max="6654" width="5.6640625" style="104" customWidth="1"/>
    <col min="6655" max="6655" width="4.77734375" style="104" customWidth="1"/>
    <col min="6656" max="6656" width="4.44140625" style="104" customWidth="1"/>
    <col min="6657" max="6880" width="8.88671875" style="104"/>
    <col min="6881" max="6881" width="15.21875" style="104" customWidth="1"/>
    <col min="6882" max="6882" width="8.109375" style="104" customWidth="1"/>
    <col min="6883" max="6883" width="5.33203125" style="104" customWidth="1"/>
    <col min="6884" max="6884" width="5.6640625" style="104" customWidth="1"/>
    <col min="6885" max="6885" width="6.21875" style="104" customWidth="1"/>
    <col min="6886" max="6897" width="5.6640625" style="104" customWidth="1"/>
    <col min="6898" max="6898" width="6.88671875" style="104" customWidth="1"/>
    <col min="6899" max="6910" width="5.6640625" style="104" customWidth="1"/>
    <col min="6911" max="6911" width="4.77734375" style="104" customWidth="1"/>
    <col min="6912" max="6912" width="4.44140625" style="104" customWidth="1"/>
    <col min="6913" max="7136" width="8.88671875" style="104"/>
    <col min="7137" max="7137" width="15.21875" style="104" customWidth="1"/>
    <col min="7138" max="7138" width="8.109375" style="104" customWidth="1"/>
    <col min="7139" max="7139" width="5.33203125" style="104" customWidth="1"/>
    <col min="7140" max="7140" width="5.6640625" style="104" customWidth="1"/>
    <col min="7141" max="7141" width="6.21875" style="104" customWidth="1"/>
    <col min="7142" max="7153" width="5.6640625" style="104" customWidth="1"/>
    <col min="7154" max="7154" width="6.88671875" style="104" customWidth="1"/>
    <col min="7155" max="7166" width="5.6640625" style="104" customWidth="1"/>
    <col min="7167" max="7167" width="4.77734375" style="104" customWidth="1"/>
    <col min="7168" max="7168" width="4.44140625" style="104" customWidth="1"/>
    <col min="7169" max="7392" width="8.88671875" style="104"/>
    <col min="7393" max="7393" width="15.21875" style="104" customWidth="1"/>
    <col min="7394" max="7394" width="8.109375" style="104" customWidth="1"/>
    <col min="7395" max="7395" width="5.33203125" style="104" customWidth="1"/>
    <col min="7396" max="7396" width="5.6640625" style="104" customWidth="1"/>
    <col min="7397" max="7397" width="6.21875" style="104" customWidth="1"/>
    <col min="7398" max="7409" width="5.6640625" style="104" customWidth="1"/>
    <col min="7410" max="7410" width="6.88671875" style="104" customWidth="1"/>
    <col min="7411" max="7422" width="5.6640625" style="104" customWidth="1"/>
    <col min="7423" max="7423" width="4.77734375" style="104" customWidth="1"/>
    <col min="7424" max="7424" width="4.44140625" style="104" customWidth="1"/>
    <col min="7425" max="7648" width="8.88671875" style="104"/>
    <col min="7649" max="7649" width="15.21875" style="104" customWidth="1"/>
    <col min="7650" max="7650" width="8.109375" style="104" customWidth="1"/>
    <col min="7651" max="7651" width="5.33203125" style="104" customWidth="1"/>
    <col min="7652" max="7652" width="5.6640625" style="104" customWidth="1"/>
    <col min="7653" max="7653" width="6.21875" style="104" customWidth="1"/>
    <col min="7654" max="7665" width="5.6640625" style="104" customWidth="1"/>
    <col min="7666" max="7666" width="6.88671875" style="104" customWidth="1"/>
    <col min="7667" max="7678" width="5.6640625" style="104" customWidth="1"/>
    <col min="7679" max="7679" width="4.77734375" style="104" customWidth="1"/>
    <col min="7680" max="7680" width="4.44140625" style="104" customWidth="1"/>
    <col min="7681" max="7904" width="8.88671875" style="104"/>
    <col min="7905" max="7905" width="15.21875" style="104" customWidth="1"/>
    <col min="7906" max="7906" width="8.109375" style="104" customWidth="1"/>
    <col min="7907" max="7907" width="5.33203125" style="104" customWidth="1"/>
    <col min="7908" max="7908" width="5.6640625" style="104" customWidth="1"/>
    <col min="7909" max="7909" width="6.21875" style="104" customWidth="1"/>
    <col min="7910" max="7921" width="5.6640625" style="104" customWidth="1"/>
    <col min="7922" max="7922" width="6.88671875" style="104" customWidth="1"/>
    <col min="7923" max="7934" width="5.6640625" style="104" customWidth="1"/>
    <col min="7935" max="7935" width="4.77734375" style="104" customWidth="1"/>
    <col min="7936" max="7936" width="4.44140625" style="104" customWidth="1"/>
    <col min="7937" max="8160" width="8.88671875" style="104"/>
    <col min="8161" max="8161" width="15.21875" style="104" customWidth="1"/>
    <col min="8162" max="8162" width="8.109375" style="104" customWidth="1"/>
    <col min="8163" max="8163" width="5.33203125" style="104" customWidth="1"/>
    <col min="8164" max="8164" width="5.6640625" style="104" customWidth="1"/>
    <col min="8165" max="8165" width="6.21875" style="104" customWidth="1"/>
    <col min="8166" max="8177" width="5.6640625" style="104" customWidth="1"/>
    <col min="8178" max="8178" width="6.88671875" style="104" customWidth="1"/>
    <col min="8179" max="8190" width="5.6640625" style="104" customWidth="1"/>
    <col min="8191" max="8191" width="4.77734375" style="104" customWidth="1"/>
    <col min="8192" max="8192" width="4.44140625" style="104" customWidth="1"/>
    <col min="8193" max="8416" width="8.88671875" style="104"/>
    <col min="8417" max="8417" width="15.21875" style="104" customWidth="1"/>
    <col min="8418" max="8418" width="8.109375" style="104" customWidth="1"/>
    <col min="8419" max="8419" width="5.33203125" style="104" customWidth="1"/>
    <col min="8420" max="8420" width="5.6640625" style="104" customWidth="1"/>
    <col min="8421" max="8421" width="6.21875" style="104" customWidth="1"/>
    <col min="8422" max="8433" width="5.6640625" style="104" customWidth="1"/>
    <col min="8434" max="8434" width="6.88671875" style="104" customWidth="1"/>
    <col min="8435" max="8446" width="5.6640625" style="104" customWidth="1"/>
    <col min="8447" max="8447" width="4.77734375" style="104" customWidth="1"/>
    <col min="8448" max="8448" width="4.44140625" style="104" customWidth="1"/>
    <col min="8449" max="8672" width="8.88671875" style="104"/>
    <col min="8673" max="8673" width="15.21875" style="104" customWidth="1"/>
    <col min="8674" max="8674" width="8.109375" style="104" customWidth="1"/>
    <col min="8675" max="8675" width="5.33203125" style="104" customWidth="1"/>
    <col min="8676" max="8676" width="5.6640625" style="104" customWidth="1"/>
    <col min="8677" max="8677" width="6.21875" style="104" customWidth="1"/>
    <col min="8678" max="8689" width="5.6640625" style="104" customWidth="1"/>
    <col min="8690" max="8690" width="6.88671875" style="104" customWidth="1"/>
    <col min="8691" max="8702" width="5.6640625" style="104" customWidth="1"/>
    <col min="8703" max="8703" width="4.77734375" style="104" customWidth="1"/>
    <col min="8704" max="8704" width="4.44140625" style="104" customWidth="1"/>
    <col min="8705" max="8928" width="8.88671875" style="104"/>
    <col min="8929" max="8929" width="15.21875" style="104" customWidth="1"/>
    <col min="8930" max="8930" width="8.109375" style="104" customWidth="1"/>
    <col min="8931" max="8931" width="5.33203125" style="104" customWidth="1"/>
    <col min="8932" max="8932" width="5.6640625" style="104" customWidth="1"/>
    <col min="8933" max="8933" width="6.21875" style="104" customWidth="1"/>
    <col min="8934" max="8945" width="5.6640625" style="104" customWidth="1"/>
    <col min="8946" max="8946" width="6.88671875" style="104" customWidth="1"/>
    <col min="8947" max="8958" width="5.6640625" style="104" customWidth="1"/>
    <col min="8959" max="8959" width="4.77734375" style="104" customWidth="1"/>
    <col min="8960" max="8960" width="4.44140625" style="104" customWidth="1"/>
    <col min="8961" max="9184" width="8.88671875" style="104"/>
    <col min="9185" max="9185" width="15.21875" style="104" customWidth="1"/>
    <col min="9186" max="9186" width="8.109375" style="104" customWidth="1"/>
    <col min="9187" max="9187" width="5.33203125" style="104" customWidth="1"/>
    <col min="9188" max="9188" width="5.6640625" style="104" customWidth="1"/>
    <col min="9189" max="9189" width="6.21875" style="104" customWidth="1"/>
    <col min="9190" max="9201" width="5.6640625" style="104" customWidth="1"/>
    <col min="9202" max="9202" width="6.88671875" style="104" customWidth="1"/>
    <col min="9203" max="9214" width="5.6640625" style="104" customWidth="1"/>
    <col min="9215" max="9215" width="4.77734375" style="104" customWidth="1"/>
    <col min="9216" max="9216" width="4.44140625" style="104" customWidth="1"/>
    <col min="9217" max="9440" width="8.88671875" style="104"/>
    <col min="9441" max="9441" width="15.21875" style="104" customWidth="1"/>
    <col min="9442" max="9442" width="8.109375" style="104" customWidth="1"/>
    <col min="9443" max="9443" width="5.33203125" style="104" customWidth="1"/>
    <col min="9444" max="9444" width="5.6640625" style="104" customWidth="1"/>
    <col min="9445" max="9445" width="6.21875" style="104" customWidth="1"/>
    <col min="9446" max="9457" width="5.6640625" style="104" customWidth="1"/>
    <col min="9458" max="9458" width="6.88671875" style="104" customWidth="1"/>
    <col min="9459" max="9470" width="5.6640625" style="104" customWidth="1"/>
    <col min="9471" max="9471" width="4.77734375" style="104" customWidth="1"/>
    <col min="9472" max="9472" width="4.44140625" style="104" customWidth="1"/>
    <col min="9473" max="9696" width="8.88671875" style="104"/>
    <col min="9697" max="9697" width="15.21875" style="104" customWidth="1"/>
    <col min="9698" max="9698" width="8.109375" style="104" customWidth="1"/>
    <col min="9699" max="9699" width="5.33203125" style="104" customWidth="1"/>
    <col min="9700" max="9700" width="5.6640625" style="104" customWidth="1"/>
    <col min="9701" max="9701" width="6.21875" style="104" customWidth="1"/>
    <col min="9702" max="9713" width="5.6640625" style="104" customWidth="1"/>
    <col min="9714" max="9714" width="6.88671875" style="104" customWidth="1"/>
    <col min="9715" max="9726" width="5.6640625" style="104" customWidth="1"/>
    <col min="9727" max="9727" width="4.77734375" style="104" customWidth="1"/>
    <col min="9728" max="9728" width="4.44140625" style="104" customWidth="1"/>
    <col min="9729" max="9952" width="8.88671875" style="104"/>
    <col min="9953" max="9953" width="15.21875" style="104" customWidth="1"/>
    <col min="9954" max="9954" width="8.109375" style="104" customWidth="1"/>
    <col min="9955" max="9955" width="5.33203125" style="104" customWidth="1"/>
    <col min="9956" max="9956" width="5.6640625" style="104" customWidth="1"/>
    <col min="9957" max="9957" width="6.21875" style="104" customWidth="1"/>
    <col min="9958" max="9969" width="5.6640625" style="104" customWidth="1"/>
    <col min="9970" max="9970" width="6.88671875" style="104" customWidth="1"/>
    <col min="9971" max="9982" width="5.6640625" style="104" customWidth="1"/>
    <col min="9983" max="9983" width="4.77734375" style="104" customWidth="1"/>
    <col min="9984" max="9984" width="4.44140625" style="104" customWidth="1"/>
    <col min="9985" max="10208" width="8.88671875" style="104"/>
    <col min="10209" max="10209" width="15.21875" style="104" customWidth="1"/>
    <col min="10210" max="10210" width="8.109375" style="104" customWidth="1"/>
    <col min="10211" max="10211" width="5.33203125" style="104" customWidth="1"/>
    <col min="10212" max="10212" width="5.6640625" style="104" customWidth="1"/>
    <col min="10213" max="10213" width="6.21875" style="104" customWidth="1"/>
    <col min="10214" max="10225" width="5.6640625" style="104" customWidth="1"/>
    <col min="10226" max="10226" width="6.88671875" style="104" customWidth="1"/>
    <col min="10227" max="10238" width="5.6640625" style="104" customWidth="1"/>
    <col min="10239" max="10239" width="4.77734375" style="104" customWidth="1"/>
    <col min="10240" max="10240" width="4.44140625" style="104" customWidth="1"/>
    <col min="10241" max="10464" width="8.88671875" style="104"/>
    <col min="10465" max="10465" width="15.21875" style="104" customWidth="1"/>
    <col min="10466" max="10466" width="8.109375" style="104" customWidth="1"/>
    <col min="10467" max="10467" width="5.33203125" style="104" customWidth="1"/>
    <col min="10468" max="10468" width="5.6640625" style="104" customWidth="1"/>
    <col min="10469" max="10469" width="6.21875" style="104" customWidth="1"/>
    <col min="10470" max="10481" width="5.6640625" style="104" customWidth="1"/>
    <col min="10482" max="10482" width="6.88671875" style="104" customWidth="1"/>
    <col min="10483" max="10494" width="5.6640625" style="104" customWidth="1"/>
    <col min="10495" max="10495" width="4.77734375" style="104" customWidth="1"/>
    <col min="10496" max="10496" width="4.44140625" style="104" customWidth="1"/>
    <col min="10497" max="10720" width="8.88671875" style="104"/>
    <col min="10721" max="10721" width="15.21875" style="104" customWidth="1"/>
    <col min="10722" max="10722" width="8.109375" style="104" customWidth="1"/>
    <col min="10723" max="10723" width="5.33203125" style="104" customWidth="1"/>
    <col min="10724" max="10724" width="5.6640625" style="104" customWidth="1"/>
    <col min="10725" max="10725" width="6.21875" style="104" customWidth="1"/>
    <col min="10726" max="10737" width="5.6640625" style="104" customWidth="1"/>
    <col min="10738" max="10738" width="6.88671875" style="104" customWidth="1"/>
    <col min="10739" max="10750" width="5.6640625" style="104" customWidth="1"/>
    <col min="10751" max="10751" width="4.77734375" style="104" customWidth="1"/>
    <col min="10752" max="10752" width="4.44140625" style="104" customWidth="1"/>
    <col min="10753" max="10976" width="8.88671875" style="104"/>
    <col min="10977" max="10977" width="15.21875" style="104" customWidth="1"/>
    <col min="10978" max="10978" width="8.109375" style="104" customWidth="1"/>
    <col min="10979" max="10979" width="5.33203125" style="104" customWidth="1"/>
    <col min="10980" max="10980" width="5.6640625" style="104" customWidth="1"/>
    <col min="10981" max="10981" width="6.21875" style="104" customWidth="1"/>
    <col min="10982" max="10993" width="5.6640625" style="104" customWidth="1"/>
    <col min="10994" max="10994" width="6.88671875" style="104" customWidth="1"/>
    <col min="10995" max="11006" width="5.6640625" style="104" customWidth="1"/>
    <col min="11007" max="11007" width="4.77734375" style="104" customWidth="1"/>
    <col min="11008" max="11008" width="4.44140625" style="104" customWidth="1"/>
    <col min="11009" max="11232" width="8.88671875" style="104"/>
    <col min="11233" max="11233" width="15.21875" style="104" customWidth="1"/>
    <col min="11234" max="11234" width="8.109375" style="104" customWidth="1"/>
    <col min="11235" max="11235" width="5.33203125" style="104" customWidth="1"/>
    <col min="11236" max="11236" width="5.6640625" style="104" customWidth="1"/>
    <col min="11237" max="11237" width="6.21875" style="104" customWidth="1"/>
    <col min="11238" max="11249" width="5.6640625" style="104" customWidth="1"/>
    <col min="11250" max="11250" width="6.88671875" style="104" customWidth="1"/>
    <col min="11251" max="11262" width="5.6640625" style="104" customWidth="1"/>
    <col min="11263" max="11263" width="4.77734375" style="104" customWidth="1"/>
    <col min="11264" max="11264" width="4.44140625" style="104" customWidth="1"/>
    <col min="11265" max="11488" width="8.88671875" style="104"/>
    <col min="11489" max="11489" width="15.21875" style="104" customWidth="1"/>
    <col min="11490" max="11490" width="8.109375" style="104" customWidth="1"/>
    <col min="11491" max="11491" width="5.33203125" style="104" customWidth="1"/>
    <col min="11492" max="11492" width="5.6640625" style="104" customWidth="1"/>
    <col min="11493" max="11493" width="6.21875" style="104" customWidth="1"/>
    <col min="11494" max="11505" width="5.6640625" style="104" customWidth="1"/>
    <col min="11506" max="11506" width="6.88671875" style="104" customWidth="1"/>
    <col min="11507" max="11518" width="5.6640625" style="104" customWidth="1"/>
    <col min="11519" max="11519" width="4.77734375" style="104" customWidth="1"/>
    <col min="11520" max="11520" width="4.44140625" style="104" customWidth="1"/>
    <col min="11521" max="11744" width="8.88671875" style="104"/>
    <col min="11745" max="11745" width="15.21875" style="104" customWidth="1"/>
    <col min="11746" max="11746" width="8.109375" style="104" customWidth="1"/>
    <col min="11747" max="11747" width="5.33203125" style="104" customWidth="1"/>
    <col min="11748" max="11748" width="5.6640625" style="104" customWidth="1"/>
    <col min="11749" max="11749" width="6.21875" style="104" customWidth="1"/>
    <col min="11750" max="11761" width="5.6640625" style="104" customWidth="1"/>
    <col min="11762" max="11762" width="6.88671875" style="104" customWidth="1"/>
    <col min="11763" max="11774" width="5.6640625" style="104" customWidth="1"/>
    <col min="11775" max="11775" width="4.77734375" style="104" customWidth="1"/>
    <col min="11776" max="11776" width="4.44140625" style="104" customWidth="1"/>
    <col min="11777" max="12000" width="8.88671875" style="104"/>
    <col min="12001" max="12001" width="15.21875" style="104" customWidth="1"/>
    <col min="12002" max="12002" width="8.109375" style="104" customWidth="1"/>
    <col min="12003" max="12003" width="5.33203125" style="104" customWidth="1"/>
    <col min="12004" max="12004" width="5.6640625" style="104" customWidth="1"/>
    <col min="12005" max="12005" width="6.21875" style="104" customWidth="1"/>
    <col min="12006" max="12017" width="5.6640625" style="104" customWidth="1"/>
    <col min="12018" max="12018" width="6.88671875" style="104" customWidth="1"/>
    <col min="12019" max="12030" width="5.6640625" style="104" customWidth="1"/>
    <col min="12031" max="12031" width="4.77734375" style="104" customWidth="1"/>
    <col min="12032" max="12032" width="4.44140625" style="104" customWidth="1"/>
    <col min="12033" max="12256" width="8.88671875" style="104"/>
    <col min="12257" max="12257" width="15.21875" style="104" customWidth="1"/>
    <col min="12258" max="12258" width="8.109375" style="104" customWidth="1"/>
    <col min="12259" max="12259" width="5.33203125" style="104" customWidth="1"/>
    <col min="12260" max="12260" width="5.6640625" style="104" customWidth="1"/>
    <col min="12261" max="12261" width="6.21875" style="104" customWidth="1"/>
    <col min="12262" max="12273" width="5.6640625" style="104" customWidth="1"/>
    <col min="12274" max="12274" width="6.88671875" style="104" customWidth="1"/>
    <col min="12275" max="12286" width="5.6640625" style="104" customWidth="1"/>
    <col min="12287" max="12287" width="4.77734375" style="104" customWidth="1"/>
    <col min="12288" max="12288" width="4.44140625" style="104" customWidth="1"/>
    <col min="12289" max="12512" width="8.88671875" style="104"/>
    <col min="12513" max="12513" width="15.21875" style="104" customWidth="1"/>
    <col min="12514" max="12514" width="8.109375" style="104" customWidth="1"/>
    <col min="12515" max="12515" width="5.33203125" style="104" customWidth="1"/>
    <col min="12516" max="12516" width="5.6640625" style="104" customWidth="1"/>
    <col min="12517" max="12517" width="6.21875" style="104" customWidth="1"/>
    <col min="12518" max="12529" width="5.6640625" style="104" customWidth="1"/>
    <col min="12530" max="12530" width="6.88671875" style="104" customWidth="1"/>
    <col min="12531" max="12542" width="5.6640625" style="104" customWidth="1"/>
    <col min="12543" max="12543" width="4.77734375" style="104" customWidth="1"/>
    <col min="12544" max="12544" width="4.44140625" style="104" customWidth="1"/>
    <col min="12545" max="12768" width="8.88671875" style="104"/>
    <col min="12769" max="12769" width="15.21875" style="104" customWidth="1"/>
    <col min="12770" max="12770" width="8.109375" style="104" customWidth="1"/>
    <col min="12771" max="12771" width="5.33203125" style="104" customWidth="1"/>
    <col min="12772" max="12772" width="5.6640625" style="104" customWidth="1"/>
    <col min="12773" max="12773" width="6.21875" style="104" customWidth="1"/>
    <col min="12774" max="12785" width="5.6640625" style="104" customWidth="1"/>
    <col min="12786" max="12786" width="6.88671875" style="104" customWidth="1"/>
    <col min="12787" max="12798" width="5.6640625" style="104" customWidth="1"/>
    <col min="12799" max="12799" width="4.77734375" style="104" customWidth="1"/>
    <col min="12800" max="12800" width="4.44140625" style="104" customWidth="1"/>
    <col min="12801" max="13024" width="8.88671875" style="104"/>
    <col min="13025" max="13025" width="15.21875" style="104" customWidth="1"/>
    <col min="13026" max="13026" width="8.109375" style="104" customWidth="1"/>
    <col min="13027" max="13027" width="5.33203125" style="104" customWidth="1"/>
    <col min="13028" max="13028" width="5.6640625" style="104" customWidth="1"/>
    <col min="13029" max="13029" width="6.21875" style="104" customWidth="1"/>
    <col min="13030" max="13041" width="5.6640625" style="104" customWidth="1"/>
    <col min="13042" max="13042" width="6.88671875" style="104" customWidth="1"/>
    <col min="13043" max="13054" width="5.6640625" style="104" customWidth="1"/>
    <col min="13055" max="13055" width="4.77734375" style="104" customWidth="1"/>
    <col min="13056" max="13056" width="4.44140625" style="104" customWidth="1"/>
    <col min="13057" max="13280" width="8.88671875" style="104"/>
    <col min="13281" max="13281" width="15.21875" style="104" customWidth="1"/>
    <col min="13282" max="13282" width="8.109375" style="104" customWidth="1"/>
    <col min="13283" max="13283" width="5.33203125" style="104" customWidth="1"/>
    <col min="13284" max="13284" width="5.6640625" style="104" customWidth="1"/>
    <col min="13285" max="13285" width="6.21875" style="104" customWidth="1"/>
    <col min="13286" max="13297" width="5.6640625" style="104" customWidth="1"/>
    <col min="13298" max="13298" width="6.88671875" style="104" customWidth="1"/>
    <col min="13299" max="13310" width="5.6640625" style="104" customWidth="1"/>
    <col min="13311" max="13311" width="4.77734375" style="104" customWidth="1"/>
    <col min="13312" max="13312" width="4.44140625" style="104" customWidth="1"/>
    <col min="13313" max="13536" width="8.88671875" style="104"/>
    <col min="13537" max="13537" width="15.21875" style="104" customWidth="1"/>
    <col min="13538" max="13538" width="8.109375" style="104" customWidth="1"/>
    <col min="13539" max="13539" width="5.33203125" style="104" customWidth="1"/>
    <col min="13540" max="13540" width="5.6640625" style="104" customWidth="1"/>
    <col min="13541" max="13541" width="6.21875" style="104" customWidth="1"/>
    <col min="13542" max="13553" width="5.6640625" style="104" customWidth="1"/>
    <col min="13554" max="13554" width="6.88671875" style="104" customWidth="1"/>
    <col min="13555" max="13566" width="5.6640625" style="104" customWidth="1"/>
    <col min="13567" max="13567" width="4.77734375" style="104" customWidth="1"/>
    <col min="13568" max="13568" width="4.44140625" style="104" customWidth="1"/>
    <col min="13569" max="13792" width="8.88671875" style="104"/>
    <col min="13793" max="13793" width="15.21875" style="104" customWidth="1"/>
    <col min="13794" max="13794" width="8.109375" style="104" customWidth="1"/>
    <col min="13795" max="13795" width="5.33203125" style="104" customWidth="1"/>
    <col min="13796" max="13796" width="5.6640625" style="104" customWidth="1"/>
    <col min="13797" max="13797" width="6.21875" style="104" customWidth="1"/>
    <col min="13798" max="13809" width="5.6640625" style="104" customWidth="1"/>
    <col min="13810" max="13810" width="6.88671875" style="104" customWidth="1"/>
    <col min="13811" max="13822" width="5.6640625" style="104" customWidth="1"/>
    <col min="13823" max="13823" width="4.77734375" style="104" customWidth="1"/>
    <col min="13824" max="13824" width="4.44140625" style="104" customWidth="1"/>
    <col min="13825" max="14048" width="8.88671875" style="104"/>
    <col min="14049" max="14049" width="15.21875" style="104" customWidth="1"/>
    <col min="14050" max="14050" width="8.109375" style="104" customWidth="1"/>
    <col min="14051" max="14051" width="5.33203125" style="104" customWidth="1"/>
    <col min="14052" max="14052" width="5.6640625" style="104" customWidth="1"/>
    <col min="14053" max="14053" width="6.21875" style="104" customWidth="1"/>
    <col min="14054" max="14065" width="5.6640625" style="104" customWidth="1"/>
    <col min="14066" max="14066" width="6.88671875" style="104" customWidth="1"/>
    <col min="14067" max="14078" width="5.6640625" style="104" customWidth="1"/>
    <col min="14079" max="14079" width="4.77734375" style="104" customWidth="1"/>
    <col min="14080" max="14080" width="4.44140625" style="104" customWidth="1"/>
    <col min="14081" max="14304" width="8.88671875" style="104"/>
    <col min="14305" max="14305" width="15.21875" style="104" customWidth="1"/>
    <col min="14306" max="14306" width="8.109375" style="104" customWidth="1"/>
    <col min="14307" max="14307" width="5.33203125" style="104" customWidth="1"/>
    <col min="14308" max="14308" width="5.6640625" style="104" customWidth="1"/>
    <col min="14309" max="14309" width="6.21875" style="104" customWidth="1"/>
    <col min="14310" max="14321" width="5.6640625" style="104" customWidth="1"/>
    <col min="14322" max="14322" width="6.88671875" style="104" customWidth="1"/>
    <col min="14323" max="14334" width="5.6640625" style="104" customWidth="1"/>
    <col min="14335" max="14335" width="4.77734375" style="104" customWidth="1"/>
    <col min="14336" max="14336" width="4.44140625" style="104" customWidth="1"/>
    <col min="14337" max="14560" width="8.88671875" style="104"/>
    <col min="14561" max="14561" width="15.21875" style="104" customWidth="1"/>
    <col min="14562" max="14562" width="8.109375" style="104" customWidth="1"/>
    <col min="14563" max="14563" width="5.33203125" style="104" customWidth="1"/>
    <col min="14564" max="14564" width="5.6640625" style="104" customWidth="1"/>
    <col min="14565" max="14565" width="6.21875" style="104" customWidth="1"/>
    <col min="14566" max="14577" width="5.6640625" style="104" customWidth="1"/>
    <col min="14578" max="14578" width="6.88671875" style="104" customWidth="1"/>
    <col min="14579" max="14590" width="5.6640625" style="104" customWidth="1"/>
    <col min="14591" max="14591" width="4.77734375" style="104" customWidth="1"/>
    <col min="14592" max="14592" width="4.44140625" style="104" customWidth="1"/>
    <col min="14593" max="14816" width="8.88671875" style="104"/>
    <col min="14817" max="14817" width="15.21875" style="104" customWidth="1"/>
    <col min="14818" max="14818" width="8.109375" style="104" customWidth="1"/>
    <col min="14819" max="14819" width="5.33203125" style="104" customWidth="1"/>
    <col min="14820" max="14820" width="5.6640625" style="104" customWidth="1"/>
    <col min="14821" max="14821" width="6.21875" style="104" customWidth="1"/>
    <col min="14822" max="14833" width="5.6640625" style="104" customWidth="1"/>
    <col min="14834" max="14834" width="6.88671875" style="104" customWidth="1"/>
    <col min="14835" max="14846" width="5.6640625" style="104" customWidth="1"/>
    <col min="14847" max="14847" width="4.77734375" style="104" customWidth="1"/>
    <col min="14848" max="14848" width="4.44140625" style="104" customWidth="1"/>
    <col min="14849" max="15072" width="8.88671875" style="104"/>
    <col min="15073" max="15073" width="15.21875" style="104" customWidth="1"/>
    <col min="15074" max="15074" width="8.109375" style="104" customWidth="1"/>
    <col min="15075" max="15075" width="5.33203125" style="104" customWidth="1"/>
    <col min="15076" max="15076" width="5.6640625" style="104" customWidth="1"/>
    <col min="15077" max="15077" width="6.21875" style="104" customWidth="1"/>
    <col min="15078" max="15089" width="5.6640625" style="104" customWidth="1"/>
    <col min="15090" max="15090" width="6.88671875" style="104" customWidth="1"/>
    <col min="15091" max="15102" width="5.6640625" style="104" customWidth="1"/>
    <col min="15103" max="15103" width="4.77734375" style="104" customWidth="1"/>
    <col min="15104" max="15104" width="4.44140625" style="104" customWidth="1"/>
    <col min="15105" max="15328" width="8.88671875" style="104"/>
    <col min="15329" max="15329" width="15.21875" style="104" customWidth="1"/>
    <col min="15330" max="15330" width="8.109375" style="104" customWidth="1"/>
    <col min="15331" max="15331" width="5.33203125" style="104" customWidth="1"/>
    <col min="15332" max="15332" width="5.6640625" style="104" customWidth="1"/>
    <col min="15333" max="15333" width="6.21875" style="104" customWidth="1"/>
    <col min="15334" max="15345" width="5.6640625" style="104" customWidth="1"/>
    <col min="15346" max="15346" width="6.88671875" style="104" customWidth="1"/>
    <col min="15347" max="15358" width="5.6640625" style="104" customWidth="1"/>
    <col min="15359" max="15359" width="4.77734375" style="104" customWidth="1"/>
    <col min="15360" max="15360" width="4.44140625" style="104" customWidth="1"/>
    <col min="15361" max="15584" width="8.88671875" style="104"/>
    <col min="15585" max="15585" width="15.21875" style="104" customWidth="1"/>
    <col min="15586" max="15586" width="8.109375" style="104" customWidth="1"/>
    <col min="15587" max="15587" width="5.33203125" style="104" customWidth="1"/>
    <col min="15588" max="15588" width="5.6640625" style="104" customWidth="1"/>
    <col min="15589" max="15589" width="6.21875" style="104" customWidth="1"/>
    <col min="15590" max="15601" width="5.6640625" style="104" customWidth="1"/>
    <col min="15602" max="15602" width="6.88671875" style="104" customWidth="1"/>
    <col min="15603" max="15614" width="5.6640625" style="104" customWidth="1"/>
    <col min="15615" max="15615" width="4.77734375" style="104" customWidth="1"/>
    <col min="15616" max="15616" width="4.44140625" style="104" customWidth="1"/>
    <col min="15617" max="15840" width="8.88671875" style="104"/>
    <col min="15841" max="15841" width="15.21875" style="104" customWidth="1"/>
    <col min="15842" max="15842" width="8.109375" style="104" customWidth="1"/>
    <col min="15843" max="15843" width="5.33203125" style="104" customWidth="1"/>
    <col min="15844" max="15844" width="5.6640625" style="104" customWidth="1"/>
    <col min="15845" max="15845" width="6.21875" style="104" customWidth="1"/>
    <col min="15846" max="15857" width="5.6640625" style="104" customWidth="1"/>
    <col min="15858" max="15858" width="6.88671875" style="104" customWidth="1"/>
    <col min="15859" max="15870" width="5.6640625" style="104" customWidth="1"/>
    <col min="15871" max="15871" width="4.77734375" style="104" customWidth="1"/>
    <col min="15872" max="15872" width="4.44140625" style="104" customWidth="1"/>
    <col min="15873" max="16096" width="8.88671875" style="104"/>
    <col min="16097" max="16097" width="15.21875" style="104" customWidth="1"/>
    <col min="16098" max="16098" width="8.109375" style="104" customWidth="1"/>
    <col min="16099" max="16099" width="5.33203125" style="104" customWidth="1"/>
    <col min="16100" max="16100" width="5.6640625" style="104" customWidth="1"/>
    <col min="16101" max="16101" width="6.21875" style="104" customWidth="1"/>
    <col min="16102" max="16113" width="5.6640625" style="104" customWidth="1"/>
    <col min="16114" max="16114" width="6.88671875" style="104" customWidth="1"/>
    <col min="16115" max="16126" width="5.6640625" style="104" customWidth="1"/>
    <col min="16127" max="16127" width="4.77734375" style="104" customWidth="1"/>
    <col min="16128" max="16128" width="4.44140625" style="104" customWidth="1"/>
    <col min="16129" max="16384" width="8.88671875" style="104"/>
  </cols>
  <sheetData>
    <row r="1" spans="1:32" s="99" customFormat="1" x14ac:dyDescent="0.3">
      <c r="A1" s="97" t="s">
        <v>147</v>
      </c>
      <c r="B1" s="98"/>
      <c r="C1" s="98"/>
      <c r="AB1" s="187" t="s">
        <v>148</v>
      </c>
      <c r="AC1" s="187"/>
      <c r="AD1" s="188" t="s">
        <v>149</v>
      </c>
      <c r="AE1" s="188"/>
      <c r="AF1" s="188"/>
    </row>
    <row r="2" spans="1:32" s="99" customFormat="1" x14ac:dyDescent="0.3">
      <c r="A2" s="100" t="s">
        <v>150</v>
      </c>
      <c r="B2" s="99" t="s">
        <v>35</v>
      </c>
      <c r="C2" s="98"/>
      <c r="AB2" s="186" t="s">
        <v>151</v>
      </c>
      <c r="AC2" s="186"/>
      <c r="AD2" s="189" t="s">
        <v>37</v>
      </c>
      <c r="AE2" s="189"/>
      <c r="AF2" s="189"/>
    </row>
    <row r="3" spans="1:32" s="99" customFormat="1" ht="27.75" customHeight="1" x14ac:dyDescent="0.3">
      <c r="A3" s="190" t="s">
        <v>152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3"/>
    </row>
    <row r="4" spans="1:32" s="99" customFormat="1" ht="15.6" customHeight="1" x14ac:dyDescent="0.3">
      <c r="A4" s="101"/>
      <c r="B4" s="101"/>
      <c r="C4" s="101"/>
      <c r="D4" s="102"/>
      <c r="E4" s="102"/>
      <c r="F4" s="102"/>
      <c r="G4" s="102"/>
      <c r="H4" s="102"/>
      <c r="I4" s="102"/>
      <c r="J4" s="102"/>
      <c r="K4" s="102"/>
      <c r="L4" s="192" t="s">
        <v>216</v>
      </c>
      <c r="M4" s="192"/>
      <c r="N4" s="192"/>
      <c r="O4" s="192"/>
      <c r="P4" s="19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4"/>
      <c r="AE4" s="105" t="s">
        <v>154</v>
      </c>
    </row>
    <row r="5" spans="1:32" s="99" customFormat="1" ht="22.5" customHeight="1" x14ac:dyDescent="0.3">
      <c r="A5" s="178" t="s">
        <v>155</v>
      </c>
      <c r="B5" s="181" t="s">
        <v>156</v>
      </c>
      <c r="C5" s="181" t="s">
        <v>157</v>
      </c>
      <c r="D5" s="181" t="s">
        <v>158</v>
      </c>
      <c r="E5" s="184" t="s">
        <v>159</v>
      </c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6" t="s">
        <v>160</v>
      </c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4"/>
      <c r="AD5" s="106"/>
      <c r="AE5" s="172" t="s">
        <v>161</v>
      </c>
      <c r="AF5" s="173"/>
    </row>
    <row r="6" spans="1:32" s="99" customFormat="1" ht="49.5" customHeight="1" x14ac:dyDescent="0.3">
      <c r="A6" s="179"/>
      <c r="B6" s="182"/>
      <c r="C6" s="182"/>
      <c r="D6" s="182"/>
      <c r="E6" s="176" t="s">
        <v>162</v>
      </c>
      <c r="F6" s="170" t="s">
        <v>163</v>
      </c>
      <c r="G6" s="171"/>
      <c r="H6" s="170" t="s">
        <v>164</v>
      </c>
      <c r="I6" s="171"/>
      <c r="J6" s="170" t="s">
        <v>165</v>
      </c>
      <c r="K6" s="171"/>
      <c r="L6" s="170" t="s">
        <v>166</v>
      </c>
      <c r="M6" s="171"/>
      <c r="N6" s="170" t="s">
        <v>167</v>
      </c>
      <c r="O6" s="171"/>
      <c r="P6" s="170" t="s">
        <v>168</v>
      </c>
      <c r="Q6" s="171"/>
      <c r="R6" s="176" t="s">
        <v>162</v>
      </c>
      <c r="S6" s="170" t="s">
        <v>169</v>
      </c>
      <c r="T6" s="171"/>
      <c r="U6" s="170" t="s">
        <v>170</v>
      </c>
      <c r="V6" s="171"/>
      <c r="W6" s="170" t="s">
        <v>171</v>
      </c>
      <c r="X6" s="171"/>
      <c r="Y6" s="170" t="s">
        <v>172</v>
      </c>
      <c r="Z6" s="171"/>
      <c r="AA6" s="170" t="s">
        <v>173</v>
      </c>
      <c r="AB6" s="171"/>
      <c r="AC6" s="170" t="s">
        <v>174</v>
      </c>
      <c r="AD6" s="171"/>
      <c r="AE6" s="174"/>
      <c r="AF6" s="175"/>
    </row>
    <row r="7" spans="1:32" s="99" customFormat="1" ht="19.5" customHeight="1" x14ac:dyDescent="0.3">
      <c r="A7" s="180"/>
      <c r="B7" s="183"/>
      <c r="C7" s="183"/>
      <c r="D7" s="183"/>
      <c r="E7" s="177"/>
      <c r="F7" s="107" t="s">
        <v>157</v>
      </c>
      <c r="G7" s="107" t="s">
        <v>158</v>
      </c>
      <c r="H7" s="107" t="s">
        <v>157</v>
      </c>
      <c r="I7" s="107" t="s">
        <v>158</v>
      </c>
      <c r="J7" s="107" t="s">
        <v>157</v>
      </c>
      <c r="K7" s="107" t="s">
        <v>158</v>
      </c>
      <c r="L7" s="107" t="s">
        <v>157</v>
      </c>
      <c r="M7" s="107" t="s">
        <v>158</v>
      </c>
      <c r="N7" s="107" t="s">
        <v>157</v>
      </c>
      <c r="O7" s="107" t="s">
        <v>158</v>
      </c>
      <c r="P7" s="107" t="s">
        <v>157</v>
      </c>
      <c r="Q7" s="107" t="s">
        <v>158</v>
      </c>
      <c r="R7" s="177"/>
      <c r="S7" s="107" t="s">
        <v>157</v>
      </c>
      <c r="T7" s="107" t="s">
        <v>158</v>
      </c>
      <c r="U7" s="107" t="s">
        <v>157</v>
      </c>
      <c r="V7" s="107" t="s">
        <v>158</v>
      </c>
      <c r="W7" s="107" t="s">
        <v>157</v>
      </c>
      <c r="X7" s="107" t="s">
        <v>158</v>
      </c>
      <c r="Y7" s="107" t="s">
        <v>157</v>
      </c>
      <c r="Z7" s="107" t="s">
        <v>158</v>
      </c>
      <c r="AA7" s="107" t="s">
        <v>157</v>
      </c>
      <c r="AB7" s="107" t="s">
        <v>158</v>
      </c>
      <c r="AC7" s="107" t="s">
        <v>157</v>
      </c>
      <c r="AD7" s="107" t="s">
        <v>158</v>
      </c>
      <c r="AE7" s="107" t="s">
        <v>157</v>
      </c>
      <c r="AF7" s="124" t="s">
        <v>158</v>
      </c>
    </row>
    <row r="8" spans="1:32" s="99" customFormat="1" ht="16.2" customHeight="1" x14ac:dyDescent="0.3">
      <c r="A8" s="108" t="s">
        <v>175</v>
      </c>
      <c r="B8" s="109">
        <f>SUM(E8+R8+AE8+AF8)</f>
        <v>10699</v>
      </c>
      <c r="C8" s="109">
        <f>SUM(F8+H8+J8+L8+N8+P8+S8+U8+W8+Y8+AA8+AC8+AE8)</f>
        <v>2534</v>
      </c>
      <c r="D8" s="109">
        <f>SUM(G8+I8+K8+M8+O8+Q8+T8+V8+X8+Z8+AB8+AD8+AF8)</f>
        <v>8165</v>
      </c>
      <c r="E8" s="109">
        <f>SUM(F8:Q8)</f>
        <v>4854</v>
      </c>
      <c r="F8" s="109">
        <f t="shared" ref="F8:Q8" si="0">SUM(F9:F10)</f>
        <v>144</v>
      </c>
      <c r="G8" s="109">
        <f t="shared" si="0"/>
        <v>499</v>
      </c>
      <c r="H8" s="109">
        <f t="shared" si="0"/>
        <v>181</v>
      </c>
      <c r="I8" s="109">
        <f t="shared" si="0"/>
        <v>616</v>
      </c>
      <c r="J8" s="109">
        <f t="shared" si="0"/>
        <v>216</v>
      </c>
      <c r="K8" s="109">
        <f t="shared" si="0"/>
        <v>387</v>
      </c>
      <c r="L8" s="109">
        <f t="shared" si="0"/>
        <v>613</v>
      </c>
      <c r="M8" s="109">
        <f t="shared" si="0"/>
        <v>1988</v>
      </c>
      <c r="N8" s="109">
        <f t="shared" si="0"/>
        <v>49</v>
      </c>
      <c r="O8" s="109">
        <f t="shared" si="0"/>
        <v>128</v>
      </c>
      <c r="P8" s="109">
        <f t="shared" si="0"/>
        <v>17</v>
      </c>
      <c r="Q8" s="109">
        <f t="shared" si="0"/>
        <v>16</v>
      </c>
      <c r="R8" s="109">
        <f>SUM(S8:AD8)</f>
        <v>3727</v>
      </c>
      <c r="S8" s="109">
        <f t="shared" ref="S8:AD8" si="1">SUM(S9:S10)</f>
        <v>188</v>
      </c>
      <c r="T8" s="109">
        <f t="shared" si="1"/>
        <v>506</v>
      </c>
      <c r="U8" s="109">
        <f t="shared" si="1"/>
        <v>197</v>
      </c>
      <c r="V8" s="109">
        <f t="shared" si="1"/>
        <v>582</v>
      </c>
      <c r="W8" s="109">
        <f t="shared" si="1"/>
        <v>140</v>
      </c>
      <c r="X8" s="109">
        <f t="shared" si="1"/>
        <v>448</v>
      </c>
      <c r="Y8" s="109">
        <f t="shared" si="1"/>
        <v>126</v>
      </c>
      <c r="Z8" s="109">
        <f t="shared" si="1"/>
        <v>448</v>
      </c>
      <c r="AA8" s="109">
        <f t="shared" si="1"/>
        <v>93</v>
      </c>
      <c r="AB8" s="109">
        <f t="shared" si="1"/>
        <v>306</v>
      </c>
      <c r="AC8" s="109">
        <f t="shared" si="1"/>
        <v>112</v>
      </c>
      <c r="AD8" s="109">
        <f t="shared" si="1"/>
        <v>581</v>
      </c>
      <c r="AE8" s="109">
        <v>458</v>
      </c>
      <c r="AF8" s="109">
        <v>1660</v>
      </c>
    </row>
    <row r="9" spans="1:32" s="99" customFormat="1" ht="16.2" customHeight="1" x14ac:dyDescent="0.3">
      <c r="A9" s="110" t="s">
        <v>176</v>
      </c>
      <c r="B9" s="109">
        <f>SUM(E9+R9+AE9+AF9)</f>
        <v>7698</v>
      </c>
      <c r="C9" s="109">
        <f>SUM(F9+H9+J9+L9+N9+P9+S9+U9+W9+Y9+AA9+AC9+AE9)</f>
        <v>2172</v>
      </c>
      <c r="D9" s="109">
        <f>SUM(G9+I9+K9+M9+O9+Q9+T9+V9+X9+Z9+AB9+AD9+AF9)</f>
        <v>5526</v>
      </c>
      <c r="E9" s="109">
        <f>SUM(F9:Q9)</f>
        <v>3696</v>
      </c>
      <c r="F9" s="111">
        <v>122</v>
      </c>
      <c r="G9" s="111">
        <v>343</v>
      </c>
      <c r="H9" s="109">
        <v>159</v>
      </c>
      <c r="I9" s="109">
        <v>420</v>
      </c>
      <c r="J9" s="111">
        <v>151</v>
      </c>
      <c r="K9" s="111">
        <v>217</v>
      </c>
      <c r="L9" s="111">
        <v>561</v>
      </c>
      <c r="M9" s="111">
        <v>1596</v>
      </c>
      <c r="N9" s="111">
        <v>40</v>
      </c>
      <c r="O9" s="111">
        <v>61</v>
      </c>
      <c r="P9" s="111">
        <v>16</v>
      </c>
      <c r="Q9" s="111">
        <v>10</v>
      </c>
      <c r="R9" s="109">
        <f>SUM(S9:AD9)</f>
        <v>2557</v>
      </c>
      <c r="S9" s="111">
        <v>166</v>
      </c>
      <c r="T9" s="111">
        <v>343</v>
      </c>
      <c r="U9" s="111">
        <v>177</v>
      </c>
      <c r="V9" s="111">
        <v>430</v>
      </c>
      <c r="W9" s="111">
        <v>116</v>
      </c>
      <c r="X9" s="111">
        <v>305</v>
      </c>
      <c r="Y9" s="111">
        <v>112</v>
      </c>
      <c r="Z9" s="111">
        <v>253</v>
      </c>
      <c r="AA9" s="111">
        <v>81</v>
      </c>
      <c r="AB9" s="111">
        <v>213</v>
      </c>
      <c r="AC9" s="111">
        <v>90</v>
      </c>
      <c r="AD9" s="111">
        <v>271</v>
      </c>
      <c r="AE9" s="109">
        <v>381</v>
      </c>
      <c r="AF9" s="109">
        <v>1064</v>
      </c>
    </row>
    <row r="10" spans="1:32" s="99" customFormat="1" ht="16.2" customHeight="1" x14ac:dyDescent="0.3">
      <c r="A10" s="110" t="s">
        <v>177</v>
      </c>
      <c r="B10" s="109">
        <f>SUM(B11:B38)</f>
        <v>3001</v>
      </c>
      <c r="C10" s="109">
        <f t="shared" ref="C10:D10" si="2">SUM(C11:C38)</f>
        <v>362</v>
      </c>
      <c r="D10" s="109">
        <f t="shared" si="2"/>
        <v>2639</v>
      </c>
      <c r="E10" s="109">
        <f>SUM(E11:E38)</f>
        <v>1158</v>
      </c>
      <c r="F10" s="109">
        <f t="shared" ref="F10:AD10" si="3">SUM(F11:F38)</f>
        <v>22</v>
      </c>
      <c r="G10" s="109">
        <f t="shared" si="3"/>
        <v>156</v>
      </c>
      <c r="H10" s="109">
        <f t="shared" si="3"/>
        <v>22</v>
      </c>
      <c r="I10" s="109">
        <f t="shared" si="3"/>
        <v>196</v>
      </c>
      <c r="J10" s="109">
        <f t="shared" si="3"/>
        <v>65</v>
      </c>
      <c r="K10" s="109">
        <f t="shared" si="3"/>
        <v>170</v>
      </c>
      <c r="L10" s="109">
        <f t="shared" si="3"/>
        <v>52</v>
      </c>
      <c r="M10" s="109">
        <f t="shared" si="3"/>
        <v>392</v>
      </c>
      <c r="N10" s="109">
        <f t="shared" si="3"/>
        <v>9</v>
      </c>
      <c r="O10" s="109">
        <f t="shared" si="3"/>
        <v>67</v>
      </c>
      <c r="P10" s="109">
        <f t="shared" si="3"/>
        <v>1</v>
      </c>
      <c r="Q10" s="109">
        <f t="shared" si="3"/>
        <v>6</v>
      </c>
      <c r="R10" s="109">
        <f t="shared" si="3"/>
        <v>1170</v>
      </c>
      <c r="S10" s="109">
        <f t="shared" si="3"/>
        <v>22</v>
      </c>
      <c r="T10" s="109">
        <f t="shared" si="3"/>
        <v>163</v>
      </c>
      <c r="U10" s="109">
        <f t="shared" si="3"/>
        <v>20</v>
      </c>
      <c r="V10" s="109">
        <f t="shared" si="3"/>
        <v>152</v>
      </c>
      <c r="W10" s="109">
        <f t="shared" si="3"/>
        <v>24</v>
      </c>
      <c r="X10" s="109">
        <f t="shared" si="3"/>
        <v>143</v>
      </c>
      <c r="Y10" s="109">
        <f t="shared" si="3"/>
        <v>14</v>
      </c>
      <c r="Z10" s="109">
        <f t="shared" si="3"/>
        <v>195</v>
      </c>
      <c r="AA10" s="109">
        <f t="shared" si="3"/>
        <v>12</v>
      </c>
      <c r="AB10" s="109">
        <f t="shared" si="3"/>
        <v>93</v>
      </c>
      <c r="AC10" s="109">
        <f t="shared" si="3"/>
        <v>22</v>
      </c>
      <c r="AD10" s="109">
        <f t="shared" si="3"/>
        <v>310</v>
      </c>
      <c r="AE10" s="109">
        <v>77</v>
      </c>
      <c r="AF10" s="109">
        <v>596</v>
      </c>
    </row>
    <row r="11" spans="1:32" s="99" customFormat="1" ht="16.2" customHeight="1" x14ac:dyDescent="0.3">
      <c r="A11" s="110" t="s">
        <v>178</v>
      </c>
      <c r="B11" s="109">
        <f>SUM(E11+R11+AE11+AF11)</f>
        <v>53</v>
      </c>
      <c r="C11" s="109">
        <f>SUM(F11+H11+J11+L11+N11+P11+S11+U11+W11+Y11+AA11+AC11+AE11)</f>
        <v>28</v>
      </c>
      <c r="D11" s="109">
        <f>SUM(G11+I11+K11+M11+O11+Q11+T11+V11+X11+Z11+AB11+AD11+AF11)</f>
        <v>25</v>
      </c>
      <c r="E11" s="109">
        <f>SUM(F11:Q11)</f>
        <v>41</v>
      </c>
      <c r="F11" s="111">
        <v>3</v>
      </c>
      <c r="G11" s="111">
        <v>4</v>
      </c>
      <c r="H11" s="140">
        <v>10</v>
      </c>
      <c r="I11" s="140">
        <v>18</v>
      </c>
      <c r="J11" s="111">
        <v>1</v>
      </c>
      <c r="K11" s="111">
        <v>1</v>
      </c>
      <c r="L11" s="111">
        <v>2</v>
      </c>
      <c r="M11" s="111">
        <v>1</v>
      </c>
      <c r="N11" s="111">
        <v>1</v>
      </c>
      <c r="O11" s="111">
        <v>0</v>
      </c>
      <c r="P11" s="111">
        <v>0</v>
      </c>
      <c r="Q11" s="111">
        <v>0</v>
      </c>
      <c r="R11" s="109">
        <f>SUM(S11:AD11)</f>
        <v>7</v>
      </c>
      <c r="S11" s="111">
        <v>1</v>
      </c>
      <c r="T11" s="111">
        <v>1</v>
      </c>
      <c r="U11" s="111">
        <v>2</v>
      </c>
      <c r="V11" s="111">
        <v>0</v>
      </c>
      <c r="W11" s="111">
        <v>1</v>
      </c>
      <c r="X11" s="111">
        <v>0</v>
      </c>
      <c r="Y11" s="111">
        <v>1</v>
      </c>
      <c r="Z11" s="111">
        <v>0</v>
      </c>
      <c r="AA11" s="111">
        <v>0</v>
      </c>
      <c r="AB11" s="111">
        <v>0</v>
      </c>
      <c r="AC11" s="111">
        <v>1</v>
      </c>
      <c r="AD11" s="111">
        <v>0</v>
      </c>
      <c r="AE11" s="109">
        <v>5</v>
      </c>
      <c r="AF11" s="109">
        <v>0</v>
      </c>
    </row>
    <row r="12" spans="1:32" s="99" customFormat="1" ht="16.2" customHeight="1" x14ac:dyDescent="0.3">
      <c r="A12" s="110" t="s">
        <v>179</v>
      </c>
      <c r="B12" s="109">
        <f t="shared" ref="B12:B38" si="4">SUM(E12+R12+AE12+AF12)</f>
        <v>0</v>
      </c>
      <c r="C12" s="109">
        <f t="shared" ref="C12:C37" si="5">SUM(F12+H12+J12+L12+N12+P12+S12+U12+W12+Y12+AA12+AC12+AE12)</f>
        <v>0</v>
      </c>
      <c r="D12" s="109">
        <f t="shared" ref="D12:D37" si="6">SUM(G12+I12+K12+M12+O12+Q12+T12+V12+X12+Z12+AB12+AD12+AF12)</f>
        <v>0</v>
      </c>
      <c r="E12" s="109">
        <f t="shared" ref="E12:E32" si="7">SUM(F12:Q12)</f>
        <v>0</v>
      </c>
      <c r="F12" s="111">
        <v>0</v>
      </c>
      <c r="G12" s="111">
        <v>0</v>
      </c>
      <c r="H12" s="140">
        <v>0</v>
      </c>
      <c r="I12" s="140">
        <v>0</v>
      </c>
      <c r="J12" s="111">
        <v>0</v>
      </c>
      <c r="K12" s="111">
        <v>0</v>
      </c>
      <c r="L12" s="111">
        <v>0</v>
      </c>
      <c r="M12" s="111">
        <v>0</v>
      </c>
      <c r="N12" s="111">
        <v>0</v>
      </c>
      <c r="O12" s="111">
        <v>0</v>
      </c>
      <c r="P12" s="111">
        <v>0</v>
      </c>
      <c r="Q12" s="111">
        <v>0</v>
      </c>
      <c r="R12" s="109">
        <f t="shared" ref="R12:R38" si="8">SUM(S12:AD12)</f>
        <v>0</v>
      </c>
      <c r="S12" s="111">
        <v>0</v>
      </c>
      <c r="T12" s="111">
        <v>0</v>
      </c>
      <c r="U12" s="111">
        <v>0</v>
      </c>
      <c r="V12" s="111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0</v>
      </c>
      <c r="AD12" s="111">
        <v>0</v>
      </c>
      <c r="AE12" s="109">
        <v>0</v>
      </c>
      <c r="AF12" s="109">
        <v>0</v>
      </c>
    </row>
    <row r="13" spans="1:32" s="99" customFormat="1" ht="16.2" customHeight="1" x14ac:dyDescent="0.3">
      <c r="A13" s="110" t="s">
        <v>180</v>
      </c>
      <c r="B13" s="109">
        <f t="shared" si="4"/>
        <v>5</v>
      </c>
      <c r="C13" s="109">
        <f t="shared" si="5"/>
        <v>1</v>
      </c>
      <c r="D13" s="109">
        <f t="shared" si="6"/>
        <v>4</v>
      </c>
      <c r="E13" s="109">
        <f t="shared" si="7"/>
        <v>5</v>
      </c>
      <c r="F13" s="111">
        <v>1</v>
      </c>
      <c r="G13" s="111">
        <v>3</v>
      </c>
      <c r="H13" s="140">
        <v>0</v>
      </c>
      <c r="I13" s="140">
        <v>0</v>
      </c>
      <c r="J13" s="111">
        <v>0</v>
      </c>
      <c r="K13" s="111">
        <v>1</v>
      </c>
      <c r="L13" s="111">
        <v>0</v>
      </c>
      <c r="M13" s="111">
        <v>0</v>
      </c>
      <c r="N13" s="111">
        <v>0</v>
      </c>
      <c r="O13" s="111">
        <v>0</v>
      </c>
      <c r="P13" s="111">
        <v>0</v>
      </c>
      <c r="Q13" s="111">
        <v>0</v>
      </c>
      <c r="R13" s="109">
        <f t="shared" si="8"/>
        <v>0</v>
      </c>
      <c r="S13" s="111">
        <v>0</v>
      </c>
      <c r="T13" s="111">
        <v>0</v>
      </c>
      <c r="U13" s="111">
        <v>0</v>
      </c>
      <c r="V13" s="111">
        <v>0</v>
      </c>
      <c r="W13" s="111">
        <v>0</v>
      </c>
      <c r="X13" s="111">
        <v>0</v>
      </c>
      <c r="Y13" s="111">
        <v>0</v>
      </c>
      <c r="Z13" s="111">
        <v>0</v>
      </c>
      <c r="AA13" s="111">
        <v>0</v>
      </c>
      <c r="AB13" s="111">
        <v>0</v>
      </c>
      <c r="AC13" s="111">
        <v>0</v>
      </c>
      <c r="AD13" s="111">
        <v>0</v>
      </c>
      <c r="AE13" s="109">
        <v>0</v>
      </c>
      <c r="AF13" s="109">
        <v>0</v>
      </c>
    </row>
    <row r="14" spans="1:32" s="99" customFormat="1" ht="16.2" customHeight="1" x14ac:dyDescent="0.3">
      <c r="A14" s="110" t="s">
        <v>181</v>
      </c>
      <c r="B14" s="109">
        <f t="shared" si="4"/>
        <v>218</v>
      </c>
      <c r="C14" s="109">
        <f t="shared" si="5"/>
        <v>65</v>
      </c>
      <c r="D14" s="109">
        <f t="shared" si="6"/>
        <v>153</v>
      </c>
      <c r="E14" s="109">
        <f t="shared" si="7"/>
        <v>172</v>
      </c>
      <c r="F14" s="111">
        <v>6</v>
      </c>
      <c r="G14" s="111">
        <v>16</v>
      </c>
      <c r="H14" s="141">
        <v>0</v>
      </c>
      <c r="I14" s="141">
        <v>0</v>
      </c>
      <c r="J14" s="111">
        <v>26</v>
      </c>
      <c r="K14" s="111">
        <v>70</v>
      </c>
      <c r="L14" s="111">
        <v>16</v>
      </c>
      <c r="M14" s="111">
        <v>31</v>
      </c>
      <c r="N14" s="111">
        <v>0</v>
      </c>
      <c r="O14" s="111">
        <v>0</v>
      </c>
      <c r="P14" s="111">
        <v>1</v>
      </c>
      <c r="Q14" s="111">
        <v>6</v>
      </c>
      <c r="R14" s="109">
        <f t="shared" si="8"/>
        <v>21</v>
      </c>
      <c r="S14" s="111">
        <v>0</v>
      </c>
      <c r="T14" s="111">
        <v>1</v>
      </c>
      <c r="U14" s="111">
        <v>1</v>
      </c>
      <c r="V14" s="111">
        <v>8</v>
      </c>
      <c r="W14" s="111">
        <v>2</v>
      </c>
      <c r="X14" s="111">
        <v>0</v>
      </c>
      <c r="Y14" s="111">
        <v>0</v>
      </c>
      <c r="Z14" s="111">
        <v>2</v>
      </c>
      <c r="AA14" s="111">
        <v>1</v>
      </c>
      <c r="AB14" s="111">
        <v>0</v>
      </c>
      <c r="AC14" s="111">
        <v>1</v>
      </c>
      <c r="AD14" s="111">
        <v>5</v>
      </c>
      <c r="AE14" s="109">
        <v>11</v>
      </c>
      <c r="AF14" s="109">
        <v>14</v>
      </c>
    </row>
    <row r="15" spans="1:32" s="99" customFormat="1" ht="16.2" customHeight="1" x14ac:dyDescent="0.3">
      <c r="A15" s="110" t="s">
        <v>182</v>
      </c>
      <c r="B15" s="109">
        <f t="shared" si="4"/>
        <v>10</v>
      </c>
      <c r="C15" s="109">
        <f t="shared" si="5"/>
        <v>8</v>
      </c>
      <c r="D15" s="109">
        <f t="shared" si="6"/>
        <v>2</v>
      </c>
      <c r="E15" s="109">
        <f t="shared" si="7"/>
        <v>10</v>
      </c>
      <c r="F15" s="111">
        <v>0</v>
      </c>
      <c r="G15" s="111">
        <v>0</v>
      </c>
      <c r="H15" s="141">
        <v>0</v>
      </c>
      <c r="I15" s="141">
        <v>0</v>
      </c>
      <c r="J15" s="111">
        <v>0</v>
      </c>
      <c r="K15" s="111">
        <v>0</v>
      </c>
      <c r="L15" s="111">
        <v>8</v>
      </c>
      <c r="M15" s="111">
        <v>2</v>
      </c>
      <c r="N15" s="111">
        <v>0</v>
      </c>
      <c r="O15" s="111">
        <v>0</v>
      </c>
      <c r="P15" s="111">
        <v>0</v>
      </c>
      <c r="Q15" s="111">
        <v>0</v>
      </c>
      <c r="R15" s="109">
        <f t="shared" si="8"/>
        <v>0</v>
      </c>
      <c r="S15" s="111">
        <v>0</v>
      </c>
      <c r="T15" s="111">
        <v>0</v>
      </c>
      <c r="U15" s="111">
        <v>0</v>
      </c>
      <c r="V15" s="111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09">
        <v>0</v>
      </c>
      <c r="AF15" s="109">
        <v>0</v>
      </c>
    </row>
    <row r="16" spans="1:32" s="99" customFormat="1" ht="16.2" customHeight="1" x14ac:dyDescent="0.3">
      <c r="A16" s="110" t="s">
        <v>183</v>
      </c>
      <c r="B16" s="109">
        <f t="shared" si="4"/>
        <v>249</v>
      </c>
      <c r="C16" s="109">
        <f t="shared" si="5"/>
        <v>86</v>
      </c>
      <c r="D16" s="109">
        <f t="shared" si="6"/>
        <v>163</v>
      </c>
      <c r="E16" s="109">
        <f t="shared" si="7"/>
        <v>121</v>
      </c>
      <c r="F16" s="111">
        <v>3</v>
      </c>
      <c r="G16" s="111">
        <v>24</v>
      </c>
      <c r="H16" s="141">
        <v>0</v>
      </c>
      <c r="I16" s="141">
        <v>0</v>
      </c>
      <c r="J16" s="111">
        <v>25</v>
      </c>
      <c r="K16" s="111">
        <v>33</v>
      </c>
      <c r="L16" s="111">
        <v>7</v>
      </c>
      <c r="M16" s="111">
        <v>19</v>
      </c>
      <c r="N16" s="111">
        <v>4</v>
      </c>
      <c r="O16" s="111">
        <v>6</v>
      </c>
      <c r="P16" s="111">
        <v>0</v>
      </c>
      <c r="Q16" s="111">
        <v>0</v>
      </c>
      <c r="R16" s="109">
        <f t="shared" si="8"/>
        <v>79</v>
      </c>
      <c r="S16" s="111">
        <v>6</v>
      </c>
      <c r="T16" s="111">
        <v>12</v>
      </c>
      <c r="U16" s="111">
        <v>7</v>
      </c>
      <c r="V16" s="111">
        <v>12</v>
      </c>
      <c r="W16" s="111">
        <v>5</v>
      </c>
      <c r="X16" s="111">
        <v>6</v>
      </c>
      <c r="Y16" s="111">
        <v>1</v>
      </c>
      <c r="Z16" s="111">
        <v>4</v>
      </c>
      <c r="AA16" s="111">
        <v>3</v>
      </c>
      <c r="AB16" s="111">
        <v>9</v>
      </c>
      <c r="AC16" s="111">
        <v>5</v>
      </c>
      <c r="AD16" s="111">
        <v>9</v>
      </c>
      <c r="AE16" s="109">
        <v>20</v>
      </c>
      <c r="AF16" s="109">
        <v>29</v>
      </c>
    </row>
    <row r="17" spans="1:32" s="99" customFormat="1" ht="16.2" customHeight="1" x14ac:dyDescent="0.3">
      <c r="A17" s="110" t="s">
        <v>184</v>
      </c>
      <c r="B17" s="109">
        <f t="shared" si="4"/>
        <v>0</v>
      </c>
      <c r="C17" s="109">
        <f>SUM(F17+H17+J17+L17+N17+P17+S17+U17+W17+Y17+AA17+AC17+AE17)</f>
        <v>0</v>
      </c>
      <c r="D17" s="109">
        <f t="shared" si="6"/>
        <v>0</v>
      </c>
      <c r="E17" s="109">
        <f t="shared" si="7"/>
        <v>0</v>
      </c>
      <c r="F17" s="111">
        <v>0</v>
      </c>
      <c r="G17" s="111">
        <v>0</v>
      </c>
      <c r="H17" s="141">
        <v>0</v>
      </c>
      <c r="I17" s="141">
        <v>0</v>
      </c>
      <c r="J17" s="111">
        <v>0</v>
      </c>
      <c r="K17" s="111">
        <v>0</v>
      </c>
      <c r="L17" s="111">
        <v>0</v>
      </c>
      <c r="M17" s="111">
        <v>0</v>
      </c>
      <c r="N17" s="111">
        <v>0</v>
      </c>
      <c r="O17" s="111">
        <v>0</v>
      </c>
      <c r="P17" s="111">
        <v>0</v>
      </c>
      <c r="Q17" s="111">
        <v>0</v>
      </c>
      <c r="R17" s="109">
        <f t="shared" si="8"/>
        <v>0</v>
      </c>
      <c r="S17" s="109">
        <v>0</v>
      </c>
      <c r="T17" s="109">
        <v>0</v>
      </c>
      <c r="U17" s="109">
        <v>0</v>
      </c>
      <c r="V17" s="109">
        <v>0</v>
      </c>
      <c r="W17" s="109">
        <v>0</v>
      </c>
      <c r="X17" s="109">
        <v>0</v>
      </c>
      <c r="Y17" s="109">
        <v>0</v>
      </c>
      <c r="Z17" s="109">
        <v>0</v>
      </c>
      <c r="AA17" s="111">
        <v>0</v>
      </c>
      <c r="AB17" s="111">
        <v>0</v>
      </c>
      <c r="AC17" s="111">
        <v>0</v>
      </c>
      <c r="AD17" s="111">
        <v>0</v>
      </c>
      <c r="AE17" s="109">
        <v>0</v>
      </c>
      <c r="AF17" s="109">
        <v>0</v>
      </c>
    </row>
    <row r="18" spans="1:32" s="99" customFormat="1" ht="16.2" customHeight="1" x14ac:dyDescent="0.3">
      <c r="A18" s="110" t="s">
        <v>185</v>
      </c>
      <c r="B18" s="109">
        <f t="shared" si="4"/>
        <v>27</v>
      </c>
      <c r="C18" s="109">
        <f t="shared" si="5"/>
        <v>14</v>
      </c>
      <c r="D18" s="109">
        <f t="shared" si="6"/>
        <v>13</v>
      </c>
      <c r="E18" s="109">
        <f t="shared" si="7"/>
        <v>17</v>
      </c>
      <c r="F18" s="111">
        <v>0</v>
      </c>
      <c r="G18" s="111">
        <v>1</v>
      </c>
      <c r="H18" s="141">
        <v>7</v>
      </c>
      <c r="I18" s="141">
        <v>1</v>
      </c>
      <c r="J18" s="111">
        <v>1</v>
      </c>
      <c r="K18" s="111">
        <v>0</v>
      </c>
      <c r="L18" s="111">
        <v>2</v>
      </c>
      <c r="M18" s="111">
        <v>5</v>
      </c>
      <c r="N18" s="111">
        <v>0</v>
      </c>
      <c r="O18" s="111">
        <v>0</v>
      </c>
      <c r="P18" s="111">
        <v>0</v>
      </c>
      <c r="Q18" s="111">
        <v>0</v>
      </c>
      <c r="R18" s="109">
        <f t="shared" si="8"/>
        <v>6</v>
      </c>
      <c r="S18" s="111">
        <v>0</v>
      </c>
      <c r="T18" s="111">
        <v>0</v>
      </c>
      <c r="U18" s="111">
        <v>0</v>
      </c>
      <c r="V18" s="111">
        <v>2</v>
      </c>
      <c r="W18" s="111">
        <v>1</v>
      </c>
      <c r="X18" s="111">
        <v>0</v>
      </c>
      <c r="Y18" s="111">
        <v>1</v>
      </c>
      <c r="Z18" s="111">
        <v>1</v>
      </c>
      <c r="AA18" s="111">
        <v>0</v>
      </c>
      <c r="AB18" s="111">
        <v>0</v>
      </c>
      <c r="AC18" s="111">
        <v>1</v>
      </c>
      <c r="AD18" s="111">
        <v>0</v>
      </c>
      <c r="AE18" s="109">
        <v>1</v>
      </c>
      <c r="AF18" s="109">
        <v>3</v>
      </c>
    </row>
    <row r="19" spans="1:32" s="99" customFormat="1" ht="16.2" customHeight="1" x14ac:dyDescent="0.3">
      <c r="A19" s="110" t="s">
        <v>186</v>
      </c>
      <c r="B19" s="109">
        <f t="shared" si="4"/>
        <v>0</v>
      </c>
      <c r="C19" s="109">
        <f t="shared" si="5"/>
        <v>0</v>
      </c>
      <c r="D19" s="109">
        <f>SUM(G19+I19+K19+M19+O19+Q19+T19+V19+X19+Z19+AB19+AD19+AF19)</f>
        <v>0</v>
      </c>
      <c r="E19" s="109">
        <f t="shared" si="7"/>
        <v>0</v>
      </c>
      <c r="F19" s="111">
        <v>0</v>
      </c>
      <c r="G19" s="111">
        <v>0</v>
      </c>
      <c r="H19" s="111">
        <v>0</v>
      </c>
      <c r="I19" s="111">
        <v>0</v>
      </c>
      <c r="J19" s="111">
        <v>0</v>
      </c>
      <c r="K19" s="111">
        <v>0</v>
      </c>
      <c r="L19" s="111">
        <v>0</v>
      </c>
      <c r="M19" s="111">
        <v>0</v>
      </c>
      <c r="N19" s="111">
        <v>0</v>
      </c>
      <c r="O19" s="111">
        <v>0</v>
      </c>
      <c r="P19" s="111">
        <v>0</v>
      </c>
      <c r="Q19" s="111">
        <v>0</v>
      </c>
      <c r="R19" s="109">
        <f t="shared" si="8"/>
        <v>0</v>
      </c>
      <c r="S19" s="109">
        <v>0</v>
      </c>
      <c r="T19" s="109">
        <v>0</v>
      </c>
      <c r="U19" s="109">
        <v>0</v>
      </c>
      <c r="V19" s="109">
        <v>0</v>
      </c>
      <c r="W19" s="109">
        <v>0</v>
      </c>
      <c r="X19" s="109">
        <v>0</v>
      </c>
      <c r="Y19" s="109">
        <v>0</v>
      </c>
      <c r="Z19" s="109">
        <v>0</v>
      </c>
      <c r="AA19" s="111">
        <v>0</v>
      </c>
      <c r="AB19" s="111">
        <v>0</v>
      </c>
      <c r="AC19" s="111">
        <v>0</v>
      </c>
      <c r="AD19" s="111">
        <v>0</v>
      </c>
      <c r="AE19" s="109">
        <v>0</v>
      </c>
      <c r="AF19" s="109">
        <v>0</v>
      </c>
    </row>
    <row r="20" spans="1:32" s="99" customFormat="1" ht="16.2" customHeight="1" x14ac:dyDescent="0.3">
      <c r="A20" s="110" t="s">
        <v>187</v>
      </c>
      <c r="B20" s="109">
        <f t="shared" si="4"/>
        <v>2020</v>
      </c>
      <c r="C20" s="109">
        <f t="shared" si="5"/>
        <v>68</v>
      </c>
      <c r="D20" s="109">
        <f t="shared" si="6"/>
        <v>1952</v>
      </c>
      <c r="E20" s="109">
        <f t="shared" si="7"/>
        <v>651</v>
      </c>
      <c r="F20" s="111">
        <v>4</v>
      </c>
      <c r="G20" s="111">
        <v>91</v>
      </c>
      <c r="H20" s="111">
        <v>5</v>
      </c>
      <c r="I20" s="111">
        <v>174</v>
      </c>
      <c r="J20" s="111">
        <v>4</v>
      </c>
      <c r="K20" s="111">
        <v>25</v>
      </c>
      <c r="L20" s="111">
        <v>5</v>
      </c>
      <c r="M20" s="111">
        <v>292</v>
      </c>
      <c r="N20" s="111">
        <v>1</v>
      </c>
      <c r="O20" s="111">
        <v>50</v>
      </c>
      <c r="P20" s="111">
        <v>0</v>
      </c>
      <c r="Q20" s="111">
        <v>0</v>
      </c>
      <c r="R20" s="109">
        <f t="shared" si="8"/>
        <v>862</v>
      </c>
      <c r="S20" s="111">
        <v>5</v>
      </c>
      <c r="T20" s="111">
        <v>121</v>
      </c>
      <c r="U20" s="111">
        <v>3</v>
      </c>
      <c r="V20" s="111">
        <v>92</v>
      </c>
      <c r="W20" s="111">
        <v>5</v>
      </c>
      <c r="X20" s="111">
        <v>114</v>
      </c>
      <c r="Y20" s="111">
        <v>5</v>
      </c>
      <c r="Z20" s="111">
        <v>155</v>
      </c>
      <c r="AA20" s="111">
        <v>4</v>
      </c>
      <c r="AB20" s="111">
        <v>77</v>
      </c>
      <c r="AC20" s="111">
        <v>4</v>
      </c>
      <c r="AD20" s="111">
        <v>277</v>
      </c>
      <c r="AE20" s="109">
        <v>23</v>
      </c>
      <c r="AF20" s="109">
        <v>484</v>
      </c>
    </row>
    <row r="21" spans="1:32" s="99" customFormat="1" ht="16.2" customHeight="1" x14ac:dyDescent="0.3">
      <c r="A21" s="110" t="s">
        <v>188</v>
      </c>
      <c r="B21" s="109">
        <f t="shared" si="4"/>
        <v>37</v>
      </c>
      <c r="C21" s="109">
        <f t="shared" si="5"/>
        <v>0</v>
      </c>
      <c r="D21" s="109">
        <f t="shared" si="6"/>
        <v>37</v>
      </c>
      <c r="E21" s="109">
        <f>SUM(F21:Q21)</f>
        <v>15</v>
      </c>
      <c r="F21" s="111">
        <v>0</v>
      </c>
      <c r="G21" s="111">
        <v>1</v>
      </c>
      <c r="H21" s="111">
        <v>0</v>
      </c>
      <c r="I21" s="111">
        <v>3</v>
      </c>
      <c r="J21" s="111">
        <v>0</v>
      </c>
      <c r="K21" s="111">
        <v>0</v>
      </c>
      <c r="L21" s="111">
        <v>0</v>
      </c>
      <c r="M21" s="111">
        <v>9</v>
      </c>
      <c r="N21" s="111">
        <v>0</v>
      </c>
      <c r="O21" s="111">
        <v>2</v>
      </c>
      <c r="P21" s="111">
        <v>0</v>
      </c>
      <c r="Q21" s="111">
        <v>0</v>
      </c>
      <c r="R21" s="109">
        <f t="shared" si="8"/>
        <v>12</v>
      </c>
      <c r="S21" s="111">
        <v>0</v>
      </c>
      <c r="T21" s="111">
        <v>2</v>
      </c>
      <c r="U21" s="111">
        <v>0</v>
      </c>
      <c r="V21" s="111">
        <v>6</v>
      </c>
      <c r="W21" s="111">
        <v>0</v>
      </c>
      <c r="X21" s="111">
        <v>0</v>
      </c>
      <c r="Y21" s="111">
        <v>0</v>
      </c>
      <c r="Z21" s="111">
        <v>4</v>
      </c>
      <c r="AA21" s="111">
        <v>0</v>
      </c>
      <c r="AB21" s="111">
        <v>0</v>
      </c>
      <c r="AC21" s="111">
        <v>0</v>
      </c>
      <c r="AD21" s="111">
        <v>0</v>
      </c>
      <c r="AE21" s="109">
        <v>0</v>
      </c>
      <c r="AF21" s="109">
        <v>10</v>
      </c>
    </row>
    <row r="22" spans="1:32" s="99" customFormat="1" ht="16.2" customHeight="1" x14ac:dyDescent="0.3">
      <c r="A22" s="110" t="s">
        <v>189</v>
      </c>
      <c r="B22" s="109">
        <f t="shared" si="4"/>
        <v>0</v>
      </c>
      <c r="C22" s="109">
        <f>SUM(F22+H22+J22+L22+N22+P22+S22+U22+W22+Y22+AA22+AC22+AE22)</f>
        <v>0</v>
      </c>
      <c r="D22" s="109">
        <f t="shared" si="6"/>
        <v>0</v>
      </c>
      <c r="E22" s="109">
        <f>SUM(F22:Q22)</f>
        <v>0</v>
      </c>
      <c r="F22" s="111">
        <v>0</v>
      </c>
      <c r="G22" s="111">
        <v>0</v>
      </c>
      <c r="H22" s="109">
        <v>0</v>
      </c>
      <c r="I22" s="109">
        <v>0</v>
      </c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1">
        <v>0</v>
      </c>
      <c r="P22" s="111">
        <v>0</v>
      </c>
      <c r="Q22" s="111">
        <v>0</v>
      </c>
      <c r="R22" s="109">
        <f t="shared" si="8"/>
        <v>0</v>
      </c>
      <c r="S22" s="109">
        <v>0</v>
      </c>
      <c r="T22" s="109">
        <v>0</v>
      </c>
      <c r="U22" s="109">
        <v>0</v>
      </c>
      <c r="V22" s="109">
        <v>0</v>
      </c>
      <c r="W22" s="109">
        <v>0</v>
      </c>
      <c r="X22" s="109">
        <v>0</v>
      </c>
      <c r="Y22" s="109">
        <v>0</v>
      </c>
      <c r="Z22" s="109">
        <v>0</v>
      </c>
      <c r="AA22" s="111">
        <v>0</v>
      </c>
      <c r="AB22" s="111">
        <v>0</v>
      </c>
      <c r="AC22" s="111">
        <v>0</v>
      </c>
      <c r="AD22" s="111">
        <v>0</v>
      </c>
      <c r="AE22" s="109">
        <v>0</v>
      </c>
      <c r="AF22" s="109">
        <v>0</v>
      </c>
    </row>
    <row r="23" spans="1:32" s="99" customFormat="1" ht="16.2" customHeight="1" x14ac:dyDescent="0.3">
      <c r="A23" s="110" t="s">
        <v>190</v>
      </c>
      <c r="B23" s="109">
        <f t="shared" si="4"/>
        <v>2</v>
      </c>
      <c r="C23" s="109">
        <f t="shared" si="5"/>
        <v>0</v>
      </c>
      <c r="D23" s="109">
        <f t="shared" si="6"/>
        <v>2</v>
      </c>
      <c r="E23" s="109">
        <f>SUM(F23:Q23)</f>
        <v>0</v>
      </c>
      <c r="F23" s="111">
        <v>0</v>
      </c>
      <c r="G23" s="111">
        <v>0</v>
      </c>
      <c r="H23" s="109">
        <v>0</v>
      </c>
      <c r="I23" s="109">
        <v>0</v>
      </c>
      <c r="J23" s="111">
        <v>0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>
        <v>0</v>
      </c>
      <c r="Q23" s="111">
        <v>0</v>
      </c>
      <c r="R23" s="109">
        <f t="shared" si="8"/>
        <v>2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1</v>
      </c>
      <c r="AA23" s="111">
        <v>0</v>
      </c>
      <c r="AB23" s="111">
        <v>0</v>
      </c>
      <c r="AC23" s="111">
        <v>0</v>
      </c>
      <c r="AD23" s="111">
        <v>1</v>
      </c>
      <c r="AE23" s="109">
        <v>0</v>
      </c>
      <c r="AF23" s="109">
        <v>0</v>
      </c>
    </row>
    <row r="24" spans="1:32" s="99" customFormat="1" ht="16.2" customHeight="1" x14ac:dyDescent="0.3">
      <c r="A24" s="110" t="s">
        <v>191</v>
      </c>
      <c r="B24" s="109">
        <f t="shared" si="4"/>
        <v>0</v>
      </c>
      <c r="C24" s="109">
        <f t="shared" si="5"/>
        <v>0</v>
      </c>
      <c r="D24" s="109">
        <f t="shared" si="6"/>
        <v>0</v>
      </c>
      <c r="E24" s="109">
        <f t="shared" si="7"/>
        <v>0</v>
      </c>
      <c r="F24" s="111">
        <v>0</v>
      </c>
      <c r="G24" s="111">
        <v>0</v>
      </c>
      <c r="H24" s="109">
        <v>0</v>
      </c>
      <c r="I24" s="109">
        <v>0</v>
      </c>
      <c r="J24" s="111">
        <v>0</v>
      </c>
      <c r="K24" s="111">
        <v>0</v>
      </c>
      <c r="L24" s="111">
        <v>0</v>
      </c>
      <c r="M24" s="111">
        <v>0</v>
      </c>
      <c r="N24" s="111">
        <v>0</v>
      </c>
      <c r="O24" s="111">
        <v>0</v>
      </c>
      <c r="P24" s="111">
        <v>0</v>
      </c>
      <c r="Q24" s="111">
        <v>0</v>
      </c>
      <c r="R24" s="109">
        <f t="shared" si="8"/>
        <v>0</v>
      </c>
      <c r="S24" s="111">
        <v>0</v>
      </c>
      <c r="T24" s="111">
        <v>0</v>
      </c>
      <c r="U24" s="111">
        <v>0</v>
      </c>
      <c r="V24" s="111">
        <v>0</v>
      </c>
      <c r="W24" s="111">
        <v>0</v>
      </c>
      <c r="X24" s="111">
        <v>0</v>
      </c>
      <c r="Y24" s="111">
        <v>0</v>
      </c>
      <c r="Z24" s="111">
        <v>0</v>
      </c>
      <c r="AA24" s="111">
        <v>0</v>
      </c>
      <c r="AB24" s="111">
        <v>0</v>
      </c>
      <c r="AC24" s="111">
        <v>0</v>
      </c>
      <c r="AD24" s="111">
        <v>0</v>
      </c>
      <c r="AE24" s="109">
        <v>0</v>
      </c>
      <c r="AF24" s="109">
        <v>0</v>
      </c>
    </row>
    <row r="25" spans="1:32" s="99" customFormat="1" ht="16.2" customHeight="1" x14ac:dyDescent="0.3">
      <c r="A25" s="110" t="s">
        <v>192</v>
      </c>
      <c r="B25" s="109">
        <f t="shared" si="4"/>
        <v>169</v>
      </c>
      <c r="C25" s="109">
        <f t="shared" si="5"/>
        <v>30</v>
      </c>
      <c r="D25" s="109">
        <f>SUM(G25+I25+K25+M25+O25+Q25+T25+V25+X25+Z25+AB25+AD25+AF25)</f>
        <v>139</v>
      </c>
      <c r="E25" s="109">
        <f t="shared" si="7"/>
        <v>74</v>
      </c>
      <c r="F25" s="111">
        <v>2</v>
      </c>
      <c r="G25" s="111">
        <v>8</v>
      </c>
      <c r="H25" s="109">
        <v>0</v>
      </c>
      <c r="I25" s="109">
        <v>0</v>
      </c>
      <c r="J25" s="111">
        <v>5</v>
      </c>
      <c r="K25" s="111">
        <v>35</v>
      </c>
      <c r="L25" s="111">
        <v>3</v>
      </c>
      <c r="M25" s="111">
        <v>12</v>
      </c>
      <c r="N25" s="111">
        <v>1</v>
      </c>
      <c r="O25" s="111">
        <v>8</v>
      </c>
      <c r="P25" s="111">
        <v>0</v>
      </c>
      <c r="Q25" s="111">
        <v>0</v>
      </c>
      <c r="R25" s="109">
        <f t="shared" si="8"/>
        <v>70</v>
      </c>
      <c r="S25" s="111">
        <v>4</v>
      </c>
      <c r="T25" s="111">
        <v>9</v>
      </c>
      <c r="U25" s="111">
        <v>2</v>
      </c>
      <c r="V25" s="111">
        <v>11</v>
      </c>
      <c r="W25" s="111">
        <v>2</v>
      </c>
      <c r="X25" s="111">
        <v>11</v>
      </c>
      <c r="Y25" s="111">
        <v>1</v>
      </c>
      <c r="Z25" s="111">
        <v>17</v>
      </c>
      <c r="AA25" s="111">
        <v>0</v>
      </c>
      <c r="AB25" s="111">
        <v>4</v>
      </c>
      <c r="AC25" s="111">
        <v>2</v>
      </c>
      <c r="AD25" s="111">
        <v>7</v>
      </c>
      <c r="AE25" s="109">
        <v>8</v>
      </c>
      <c r="AF25" s="109">
        <v>17</v>
      </c>
    </row>
    <row r="26" spans="1:32" s="99" customFormat="1" ht="16.2" customHeight="1" x14ac:dyDescent="0.3">
      <c r="A26" s="110" t="s">
        <v>193</v>
      </c>
      <c r="B26" s="109">
        <f t="shared" si="4"/>
        <v>33</v>
      </c>
      <c r="C26" s="109">
        <f t="shared" si="5"/>
        <v>11</v>
      </c>
      <c r="D26" s="109">
        <f t="shared" si="6"/>
        <v>22</v>
      </c>
      <c r="E26" s="109">
        <f t="shared" si="7"/>
        <v>17</v>
      </c>
      <c r="F26" s="111">
        <v>1</v>
      </c>
      <c r="G26" s="111">
        <v>3</v>
      </c>
      <c r="H26" s="109">
        <v>0</v>
      </c>
      <c r="I26" s="109">
        <v>0</v>
      </c>
      <c r="J26" s="111">
        <v>1</v>
      </c>
      <c r="K26" s="111">
        <v>1</v>
      </c>
      <c r="L26" s="111">
        <v>4</v>
      </c>
      <c r="M26" s="111">
        <v>6</v>
      </c>
      <c r="N26" s="111">
        <v>0</v>
      </c>
      <c r="O26" s="111">
        <v>1</v>
      </c>
      <c r="P26" s="111">
        <v>0</v>
      </c>
      <c r="Q26" s="111">
        <v>0</v>
      </c>
      <c r="R26" s="109">
        <f t="shared" si="8"/>
        <v>12</v>
      </c>
      <c r="S26" s="111">
        <v>1</v>
      </c>
      <c r="T26" s="111">
        <v>3</v>
      </c>
      <c r="U26" s="111">
        <v>1</v>
      </c>
      <c r="V26" s="111">
        <v>1</v>
      </c>
      <c r="W26" s="111">
        <v>0</v>
      </c>
      <c r="X26" s="111">
        <v>1</v>
      </c>
      <c r="Y26" s="111">
        <v>0</v>
      </c>
      <c r="Z26" s="111">
        <v>2</v>
      </c>
      <c r="AA26" s="111">
        <v>0</v>
      </c>
      <c r="AB26" s="111">
        <v>0</v>
      </c>
      <c r="AC26" s="111">
        <v>1</v>
      </c>
      <c r="AD26" s="111">
        <v>2</v>
      </c>
      <c r="AE26" s="109">
        <v>2</v>
      </c>
      <c r="AF26" s="109">
        <v>2</v>
      </c>
    </row>
    <row r="27" spans="1:32" s="99" customFormat="1" ht="16.2" customHeight="1" x14ac:dyDescent="0.3">
      <c r="A27" s="110" t="s">
        <v>194</v>
      </c>
      <c r="B27" s="109">
        <f t="shared" si="4"/>
        <v>1</v>
      </c>
      <c r="C27" s="109">
        <f t="shared" si="5"/>
        <v>0</v>
      </c>
      <c r="D27" s="109">
        <f>SUM(G27+I27+K27+M27+O27+Q27+T27+V27+X27+Z27+AB27+AD27+AF27)</f>
        <v>1</v>
      </c>
      <c r="E27" s="109">
        <f t="shared" si="7"/>
        <v>0</v>
      </c>
      <c r="F27" s="111">
        <v>0</v>
      </c>
      <c r="G27" s="111">
        <v>0</v>
      </c>
      <c r="H27" s="109">
        <v>0</v>
      </c>
      <c r="I27" s="109">
        <v>0</v>
      </c>
      <c r="J27" s="111">
        <v>0</v>
      </c>
      <c r="K27" s="111">
        <v>0</v>
      </c>
      <c r="L27" s="111">
        <v>0</v>
      </c>
      <c r="M27" s="111">
        <v>0</v>
      </c>
      <c r="N27" s="111">
        <v>0</v>
      </c>
      <c r="O27" s="111">
        <v>0</v>
      </c>
      <c r="P27" s="111">
        <v>0</v>
      </c>
      <c r="Q27" s="111">
        <v>0</v>
      </c>
      <c r="R27" s="109">
        <f t="shared" si="8"/>
        <v>1</v>
      </c>
      <c r="S27" s="111">
        <v>0</v>
      </c>
      <c r="T27" s="111">
        <v>0</v>
      </c>
      <c r="U27" s="111">
        <v>0</v>
      </c>
      <c r="V27" s="111">
        <v>1</v>
      </c>
      <c r="W27" s="111">
        <v>0</v>
      </c>
      <c r="X27" s="111">
        <v>0</v>
      </c>
      <c r="Y27" s="111">
        <v>0</v>
      </c>
      <c r="Z27" s="111">
        <v>0</v>
      </c>
      <c r="AA27" s="111">
        <v>0</v>
      </c>
      <c r="AB27" s="111">
        <v>0</v>
      </c>
      <c r="AC27" s="111">
        <v>0</v>
      </c>
      <c r="AD27" s="111">
        <v>0</v>
      </c>
      <c r="AE27" s="109">
        <v>0</v>
      </c>
      <c r="AF27" s="109">
        <v>0</v>
      </c>
    </row>
    <row r="28" spans="1:32" s="99" customFormat="1" ht="16.2" customHeight="1" x14ac:dyDescent="0.3">
      <c r="A28" s="110" t="s">
        <v>195</v>
      </c>
      <c r="B28" s="109">
        <f t="shared" si="4"/>
        <v>65</v>
      </c>
      <c r="C28" s="109">
        <f>SUM(F28+H28+J28+L28+N28+P28+S28+U28+W28+Y28+AA28+AC28+AE28)</f>
        <v>12</v>
      </c>
      <c r="D28" s="109">
        <f t="shared" si="6"/>
        <v>53</v>
      </c>
      <c r="E28" s="109">
        <f t="shared" si="7"/>
        <v>16</v>
      </c>
      <c r="F28" s="111">
        <v>0</v>
      </c>
      <c r="G28" s="111">
        <v>2</v>
      </c>
      <c r="H28" s="109">
        <v>0</v>
      </c>
      <c r="I28" s="109">
        <v>0</v>
      </c>
      <c r="J28" s="111">
        <v>0</v>
      </c>
      <c r="K28" s="111">
        <v>3</v>
      </c>
      <c r="L28" s="111">
        <v>2</v>
      </c>
      <c r="M28" s="111">
        <v>9</v>
      </c>
      <c r="N28" s="111">
        <v>0</v>
      </c>
      <c r="O28" s="111">
        <v>0</v>
      </c>
      <c r="P28" s="111">
        <v>0</v>
      </c>
      <c r="Q28" s="111">
        <v>0</v>
      </c>
      <c r="R28" s="109">
        <f t="shared" si="8"/>
        <v>30</v>
      </c>
      <c r="S28" s="111">
        <v>0</v>
      </c>
      <c r="T28" s="111">
        <v>7</v>
      </c>
      <c r="U28" s="111">
        <v>0</v>
      </c>
      <c r="V28" s="111">
        <v>2</v>
      </c>
      <c r="W28" s="111">
        <v>1</v>
      </c>
      <c r="X28" s="111">
        <v>5</v>
      </c>
      <c r="Y28" s="111">
        <v>0</v>
      </c>
      <c r="Z28" s="111">
        <v>3</v>
      </c>
      <c r="AA28" s="111">
        <v>3</v>
      </c>
      <c r="AB28" s="111">
        <v>2</v>
      </c>
      <c r="AC28" s="111">
        <v>2</v>
      </c>
      <c r="AD28" s="111">
        <v>5</v>
      </c>
      <c r="AE28" s="109">
        <v>4</v>
      </c>
      <c r="AF28" s="109">
        <v>15</v>
      </c>
    </row>
    <row r="29" spans="1:32" s="99" customFormat="1" ht="16.2" customHeight="1" x14ac:dyDescent="0.3">
      <c r="A29" s="110" t="s">
        <v>196</v>
      </c>
      <c r="B29" s="109">
        <f t="shared" si="4"/>
        <v>1</v>
      </c>
      <c r="C29" s="109">
        <f t="shared" si="5"/>
        <v>0</v>
      </c>
      <c r="D29" s="109">
        <f t="shared" si="6"/>
        <v>1</v>
      </c>
      <c r="E29" s="109">
        <f t="shared" si="7"/>
        <v>0</v>
      </c>
      <c r="F29" s="111">
        <v>0</v>
      </c>
      <c r="G29" s="111">
        <v>0</v>
      </c>
      <c r="H29" s="109">
        <v>0</v>
      </c>
      <c r="I29" s="109">
        <v>0</v>
      </c>
      <c r="J29" s="111">
        <v>0</v>
      </c>
      <c r="K29" s="111">
        <v>0</v>
      </c>
      <c r="L29" s="111">
        <v>0</v>
      </c>
      <c r="M29" s="111">
        <v>0</v>
      </c>
      <c r="N29" s="111">
        <v>0</v>
      </c>
      <c r="O29" s="111">
        <v>0</v>
      </c>
      <c r="P29" s="111">
        <v>0</v>
      </c>
      <c r="Q29" s="111">
        <v>0</v>
      </c>
      <c r="R29" s="109">
        <f t="shared" si="8"/>
        <v>0</v>
      </c>
      <c r="S29" s="111">
        <v>0</v>
      </c>
      <c r="T29" s="111">
        <v>0</v>
      </c>
      <c r="U29" s="111">
        <v>0</v>
      </c>
      <c r="V29" s="111">
        <v>0</v>
      </c>
      <c r="W29" s="111">
        <v>0</v>
      </c>
      <c r="X29" s="111">
        <v>0</v>
      </c>
      <c r="Y29" s="111">
        <v>0</v>
      </c>
      <c r="Z29" s="111">
        <v>0</v>
      </c>
      <c r="AA29" s="111">
        <v>0</v>
      </c>
      <c r="AB29" s="111">
        <v>0</v>
      </c>
      <c r="AC29" s="111">
        <v>0</v>
      </c>
      <c r="AD29" s="111">
        <v>0</v>
      </c>
      <c r="AE29" s="109">
        <v>0</v>
      </c>
      <c r="AF29" s="109">
        <v>1</v>
      </c>
    </row>
    <row r="30" spans="1:32" s="99" customFormat="1" ht="16.2" customHeight="1" x14ac:dyDescent="0.3">
      <c r="A30" s="112" t="s">
        <v>197</v>
      </c>
      <c r="B30" s="109">
        <f t="shared" si="4"/>
        <v>18</v>
      </c>
      <c r="C30" s="109">
        <f t="shared" si="5"/>
        <v>8</v>
      </c>
      <c r="D30" s="109">
        <f>SUM(G30+I30+K30+M30+O30+Q30+T30+V30+X30+Z30+AB30+AD30+AF30)</f>
        <v>10</v>
      </c>
      <c r="E30" s="109">
        <f t="shared" si="7"/>
        <v>4</v>
      </c>
      <c r="F30" s="111">
        <v>1</v>
      </c>
      <c r="G30" s="111">
        <v>2</v>
      </c>
      <c r="H30" s="109">
        <v>0</v>
      </c>
      <c r="I30" s="109">
        <v>0</v>
      </c>
      <c r="J30" s="111">
        <v>1</v>
      </c>
      <c r="K30" s="111">
        <v>0</v>
      </c>
      <c r="L30" s="111">
        <v>0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09">
        <f t="shared" si="8"/>
        <v>10</v>
      </c>
      <c r="S30" s="111">
        <v>1</v>
      </c>
      <c r="T30" s="111">
        <v>0</v>
      </c>
      <c r="U30" s="111">
        <v>1</v>
      </c>
      <c r="V30" s="111">
        <v>2</v>
      </c>
      <c r="W30" s="111">
        <v>1</v>
      </c>
      <c r="X30" s="111">
        <v>2</v>
      </c>
      <c r="Y30" s="111">
        <v>0</v>
      </c>
      <c r="Z30" s="111">
        <v>1</v>
      </c>
      <c r="AA30" s="111">
        <v>0</v>
      </c>
      <c r="AB30" s="111">
        <v>0</v>
      </c>
      <c r="AC30" s="111">
        <v>2</v>
      </c>
      <c r="AD30" s="111">
        <v>0</v>
      </c>
      <c r="AE30" s="109">
        <v>1</v>
      </c>
      <c r="AF30" s="109">
        <v>3</v>
      </c>
    </row>
    <row r="31" spans="1:32" s="99" customFormat="1" ht="16.2" customHeight="1" x14ac:dyDescent="0.3">
      <c r="A31" s="112" t="s">
        <v>198</v>
      </c>
      <c r="B31" s="109">
        <f t="shared" si="4"/>
        <v>70</v>
      </c>
      <c r="C31" s="109">
        <f t="shared" si="5"/>
        <v>22</v>
      </c>
      <c r="D31" s="109">
        <f t="shared" si="6"/>
        <v>48</v>
      </c>
      <c r="E31" s="109">
        <f t="shared" si="7"/>
        <v>0</v>
      </c>
      <c r="F31" s="111">
        <v>0</v>
      </c>
      <c r="G31" s="111">
        <v>0</v>
      </c>
      <c r="H31" s="109">
        <v>0</v>
      </c>
      <c r="I31" s="109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0</v>
      </c>
      <c r="R31" s="109">
        <f t="shared" si="8"/>
        <v>52</v>
      </c>
      <c r="S31" s="111">
        <v>4</v>
      </c>
      <c r="T31" s="111">
        <v>6</v>
      </c>
      <c r="U31" s="111">
        <v>3</v>
      </c>
      <c r="V31" s="111">
        <v>13</v>
      </c>
      <c r="W31" s="111">
        <v>4</v>
      </c>
      <c r="X31" s="111">
        <v>4</v>
      </c>
      <c r="Y31" s="111">
        <v>5</v>
      </c>
      <c r="Z31" s="111">
        <v>4</v>
      </c>
      <c r="AA31" s="111">
        <v>1</v>
      </c>
      <c r="AB31" s="111">
        <v>1</v>
      </c>
      <c r="AC31" s="111">
        <v>3</v>
      </c>
      <c r="AD31" s="111">
        <v>4</v>
      </c>
      <c r="AE31" s="109">
        <v>2</v>
      </c>
      <c r="AF31" s="109">
        <v>16</v>
      </c>
    </row>
    <row r="32" spans="1:32" s="99" customFormat="1" ht="16.2" customHeight="1" x14ac:dyDescent="0.3">
      <c r="A32" s="110" t="s">
        <v>199</v>
      </c>
      <c r="B32" s="109">
        <f t="shared" si="4"/>
        <v>14</v>
      </c>
      <c r="C32" s="109">
        <f t="shared" si="5"/>
        <v>6</v>
      </c>
      <c r="D32" s="109">
        <f t="shared" si="6"/>
        <v>8</v>
      </c>
      <c r="E32" s="109">
        <f t="shared" si="7"/>
        <v>11</v>
      </c>
      <c r="F32" s="111">
        <v>1</v>
      </c>
      <c r="G32" s="111">
        <v>0</v>
      </c>
      <c r="H32" s="109">
        <v>0</v>
      </c>
      <c r="I32" s="109">
        <v>0</v>
      </c>
      <c r="J32" s="111">
        <v>1</v>
      </c>
      <c r="K32" s="111">
        <v>0</v>
      </c>
      <c r="L32" s="111">
        <v>3</v>
      </c>
      <c r="M32" s="111">
        <v>6</v>
      </c>
      <c r="N32" s="111">
        <v>0</v>
      </c>
      <c r="O32" s="111">
        <v>0</v>
      </c>
      <c r="P32" s="111">
        <v>0</v>
      </c>
      <c r="Q32" s="111">
        <v>0</v>
      </c>
      <c r="R32" s="109">
        <f t="shared" si="8"/>
        <v>2</v>
      </c>
      <c r="S32" s="111">
        <v>0</v>
      </c>
      <c r="T32" s="111">
        <v>0</v>
      </c>
      <c r="U32" s="111">
        <v>0</v>
      </c>
      <c r="V32" s="111">
        <v>0</v>
      </c>
      <c r="W32" s="111">
        <v>1</v>
      </c>
      <c r="X32" s="111">
        <v>0</v>
      </c>
      <c r="Y32" s="111">
        <v>0</v>
      </c>
      <c r="Z32" s="111">
        <v>1</v>
      </c>
      <c r="AA32" s="111">
        <v>0</v>
      </c>
      <c r="AB32" s="111">
        <v>0</v>
      </c>
      <c r="AC32" s="111">
        <v>0</v>
      </c>
      <c r="AD32" s="111">
        <v>0</v>
      </c>
      <c r="AE32" s="109">
        <v>0</v>
      </c>
      <c r="AF32" s="109">
        <v>1</v>
      </c>
    </row>
    <row r="33" spans="1:32" s="99" customFormat="1" ht="16.2" customHeight="1" x14ac:dyDescent="0.3">
      <c r="A33" s="113" t="s">
        <v>200</v>
      </c>
      <c r="B33" s="109">
        <f t="shared" ref="B33" si="9">SUM(E33+R33+AE33+AF33)</f>
        <v>0</v>
      </c>
      <c r="C33" s="109">
        <f>SUM(F33+H33+J33+L33+N33+P33+S33+U33+W33+Y33+AA33+AC33+AE33)</f>
        <v>0</v>
      </c>
      <c r="D33" s="109">
        <f>SUM(G33+I33+K33+M33+O33+Q33+T33+V33+X33+Z33+AB33+AD33+AF33)</f>
        <v>0</v>
      </c>
      <c r="E33" s="109">
        <f t="shared" ref="E33:E38" si="10">SUM(F33:Q33)</f>
        <v>0</v>
      </c>
      <c r="F33" s="111">
        <v>0</v>
      </c>
      <c r="G33" s="111">
        <v>0</v>
      </c>
      <c r="H33" s="109">
        <v>0</v>
      </c>
      <c r="I33" s="109">
        <v>0</v>
      </c>
      <c r="J33" s="111">
        <v>0</v>
      </c>
      <c r="K33" s="111">
        <v>0</v>
      </c>
      <c r="L33" s="111">
        <v>0</v>
      </c>
      <c r="M33" s="111">
        <v>0</v>
      </c>
      <c r="N33" s="111">
        <v>0</v>
      </c>
      <c r="O33" s="111">
        <v>0</v>
      </c>
      <c r="P33" s="111">
        <v>0</v>
      </c>
      <c r="Q33" s="111">
        <v>0</v>
      </c>
      <c r="R33" s="109">
        <f t="shared" si="8"/>
        <v>0</v>
      </c>
      <c r="S33" s="111">
        <v>0</v>
      </c>
      <c r="T33" s="111">
        <v>0</v>
      </c>
      <c r="U33" s="111">
        <v>0</v>
      </c>
      <c r="V33" s="111">
        <v>0</v>
      </c>
      <c r="W33" s="111">
        <v>0</v>
      </c>
      <c r="X33" s="111">
        <v>0</v>
      </c>
      <c r="Y33" s="111">
        <v>0</v>
      </c>
      <c r="Z33" s="111">
        <v>0</v>
      </c>
      <c r="AA33" s="111">
        <v>0</v>
      </c>
      <c r="AB33" s="111">
        <v>0</v>
      </c>
      <c r="AC33" s="111">
        <v>0</v>
      </c>
      <c r="AD33" s="111">
        <v>0</v>
      </c>
      <c r="AE33" s="109">
        <v>0</v>
      </c>
      <c r="AF33" s="109">
        <v>0</v>
      </c>
    </row>
    <row r="34" spans="1:32" s="99" customFormat="1" ht="16.2" customHeight="1" x14ac:dyDescent="0.3">
      <c r="A34" s="110" t="s">
        <v>26</v>
      </c>
      <c r="B34" s="109">
        <f t="shared" si="4"/>
        <v>2</v>
      </c>
      <c r="C34" s="109">
        <f t="shared" si="5"/>
        <v>1</v>
      </c>
      <c r="D34" s="109">
        <f t="shared" si="6"/>
        <v>1</v>
      </c>
      <c r="E34" s="109">
        <f t="shared" si="10"/>
        <v>0</v>
      </c>
      <c r="F34" s="111">
        <v>0</v>
      </c>
      <c r="G34" s="111">
        <v>0</v>
      </c>
      <c r="H34" s="109">
        <v>0</v>
      </c>
      <c r="I34" s="109">
        <v>0</v>
      </c>
      <c r="J34" s="111">
        <v>0</v>
      </c>
      <c r="K34" s="111">
        <v>0</v>
      </c>
      <c r="L34" s="111">
        <v>0</v>
      </c>
      <c r="M34" s="111">
        <v>0</v>
      </c>
      <c r="N34" s="111">
        <v>0</v>
      </c>
      <c r="O34" s="111">
        <v>0</v>
      </c>
      <c r="P34" s="111">
        <v>0</v>
      </c>
      <c r="Q34" s="111">
        <v>0</v>
      </c>
      <c r="R34" s="109">
        <f t="shared" si="8"/>
        <v>2</v>
      </c>
      <c r="S34" s="111">
        <v>0</v>
      </c>
      <c r="T34" s="111">
        <v>0</v>
      </c>
      <c r="U34" s="111">
        <v>0</v>
      </c>
      <c r="V34" s="111">
        <v>1</v>
      </c>
      <c r="W34" s="111">
        <v>1</v>
      </c>
      <c r="X34" s="111">
        <v>0</v>
      </c>
      <c r="Y34" s="111">
        <v>0</v>
      </c>
      <c r="Z34" s="111">
        <v>0</v>
      </c>
      <c r="AA34" s="111">
        <v>0</v>
      </c>
      <c r="AB34" s="111">
        <v>0</v>
      </c>
      <c r="AC34" s="111">
        <v>0</v>
      </c>
      <c r="AD34" s="111">
        <v>0</v>
      </c>
      <c r="AE34" s="109">
        <v>0</v>
      </c>
      <c r="AF34" s="109">
        <v>0</v>
      </c>
    </row>
    <row r="35" spans="1:32" s="99" customFormat="1" ht="16.2" customHeight="1" x14ac:dyDescent="0.3">
      <c r="A35" s="110" t="s">
        <v>201</v>
      </c>
      <c r="B35" s="109">
        <f t="shared" si="4"/>
        <v>6</v>
      </c>
      <c r="C35" s="109">
        <f t="shared" si="5"/>
        <v>2</v>
      </c>
      <c r="D35" s="109">
        <f t="shared" si="6"/>
        <v>4</v>
      </c>
      <c r="E35" s="109">
        <f t="shared" si="10"/>
        <v>4</v>
      </c>
      <c r="F35" s="111">
        <v>0</v>
      </c>
      <c r="G35" s="111">
        <v>1</v>
      </c>
      <c r="H35" s="109">
        <v>0</v>
      </c>
      <c r="I35" s="109">
        <v>0</v>
      </c>
      <c r="J35" s="111">
        <v>0</v>
      </c>
      <c r="K35" s="111">
        <v>1</v>
      </c>
      <c r="L35" s="111">
        <v>0</v>
      </c>
      <c r="M35" s="111">
        <v>0</v>
      </c>
      <c r="N35" s="111">
        <v>2</v>
      </c>
      <c r="O35" s="111">
        <v>0</v>
      </c>
      <c r="P35" s="111">
        <v>0</v>
      </c>
      <c r="Q35" s="111">
        <v>0</v>
      </c>
      <c r="R35" s="109">
        <f t="shared" si="8"/>
        <v>1</v>
      </c>
      <c r="S35" s="111">
        <v>0</v>
      </c>
      <c r="T35" s="111">
        <v>0</v>
      </c>
      <c r="U35" s="111">
        <v>0</v>
      </c>
      <c r="V35" s="111">
        <v>1</v>
      </c>
      <c r="W35" s="111">
        <v>0</v>
      </c>
      <c r="X35" s="111">
        <v>0</v>
      </c>
      <c r="Y35" s="111">
        <v>0</v>
      </c>
      <c r="Z35" s="111">
        <v>0</v>
      </c>
      <c r="AA35" s="111">
        <v>0</v>
      </c>
      <c r="AB35" s="111">
        <v>0</v>
      </c>
      <c r="AC35" s="111">
        <v>0</v>
      </c>
      <c r="AD35" s="111">
        <v>0</v>
      </c>
      <c r="AE35" s="109">
        <v>0</v>
      </c>
      <c r="AF35" s="109">
        <v>1</v>
      </c>
    </row>
    <row r="36" spans="1:32" s="99" customFormat="1" ht="16.2" customHeight="1" x14ac:dyDescent="0.3">
      <c r="A36" s="110" t="s">
        <v>202</v>
      </c>
      <c r="B36" s="109">
        <f t="shared" si="4"/>
        <v>0</v>
      </c>
      <c r="C36" s="109">
        <f t="shared" si="5"/>
        <v>0</v>
      </c>
      <c r="D36" s="109">
        <f t="shared" si="6"/>
        <v>0</v>
      </c>
      <c r="E36" s="109">
        <f t="shared" si="10"/>
        <v>0</v>
      </c>
      <c r="F36" s="111">
        <v>0</v>
      </c>
      <c r="G36" s="111">
        <v>0</v>
      </c>
      <c r="H36" s="109">
        <v>0</v>
      </c>
      <c r="I36" s="109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0</v>
      </c>
      <c r="Q36" s="111">
        <v>0</v>
      </c>
      <c r="R36" s="109">
        <f t="shared" si="8"/>
        <v>0</v>
      </c>
      <c r="S36" s="111">
        <v>0</v>
      </c>
      <c r="T36" s="111">
        <v>0</v>
      </c>
      <c r="U36" s="111">
        <v>0</v>
      </c>
      <c r="V36" s="111">
        <v>0</v>
      </c>
      <c r="W36" s="111">
        <v>0</v>
      </c>
      <c r="X36" s="111">
        <v>0</v>
      </c>
      <c r="Y36" s="111">
        <v>0</v>
      </c>
      <c r="Z36" s="111">
        <v>0</v>
      </c>
      <c r="AA36" s="111">
        <v>0</v>
      </c>
      <c r="AB36" s="111">
        <v>0</v>
      </c>
      <c r="AC36" s="111">
        <v>0</v>
      </c>
      <c r="AD36" s="111">
        <v>0</v>
      </c>
      <c r="AE36" s="109">
        <v>0</v>
      </c>
      <c r="AF36" s="109">
        <v>0</v>
      </c>
    </row>
    <row r="37" spans="1:32" s="99" customFormat="1" ht="16.2" customHeight="1" x14ac:dyDescent="0.3">
      <c r="A37" s="110" t="s">
        <v>203</v>
      </c>
      <c r="B37" s="109">
        <f t="shared" si="4"/>
        <v>1</v>
      </c>
      <c r="C37" s="109">
        <f t="shared" si="5"/>
        <v>0</v>
      </c>
      <c r="D37" s="109">
        <f t="shared" si="6"/>
        <v>1</v>
      </c>
      <c r="E37" s="109">
        <f t="shared" si="10"/>
        <v>0</v>
      </c>
      <c r="F37" s="111">
        <v>0</v>
      </c>
      <c r="G37" s="111">
        <v>0</v>
      </c>
      <c r="H37" s="109">
        <v>0</v>
      </c>
      <c r="I37" s="109">
        <v>0</v>
      </c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1">
        <v>0</v>
      </c>
      <c r="R37" s="109">
        <f t="shared" si="8"/>
        <v>1</v>
      </c>
      <c r="S37" s="111">
        <v>0</v>
      </c>
      <c r="T37" s="111">
        <v>1</v>
      </c>
      <c r="U37" s="111">
        <v>0</v>
      </c>
      <c r="V37" s="111">
        <v>0</v>
      </c>
      <c r="W37" s="111">
        <v>0</v>
      </c>
      <c r="X37" s="111">
        <v>0</v>
      </c>
      <c r="Y37" s="111">
        <v>0</v>
      </c>
      <c r="Z37" s="111">
        <v>0</v>
      </c>
      <c r="AA37" s="111">
        <v>0</v>
      </c>
      <c r="AB37" s="111">
        <v>0</v>
      </c>
      <c r="AC37" s="111">
        <v>0</v>
      </c>
      <c r="AD37" s="111">
        <v>0</v>
      </c>
      <c r="AE37" s="109">
        <v>0</v>
      </c>
      <c r="AF37" s="109">
        <v>0</v>
      </c>
    </row>
    <row r="38" spans="1:32" s="99" customFormat="1" ht="16.2" customHeight="1" x14ac:dyDescent="0.3">
      <c r="A38" s="114" t="s">
        <v>204</v>
      </c>
      <c r="B38" s="115">
        <f t="shared" si="4"/>
        <v>0</v>
      </c>
      <c r="C38" s="115">
        <f>SUM(F38+H38+J38+L38+N38+P38+S38+U38+W38+Y38+AA38+AC38+AE38)</f>
        <v>0</v>
      </c>
      <c r="D38" s="115">
        <f>SUM(G38+I38+K38+M38+O38+Q38+T38+V38+X38+Z38+AB38+AD38+AF38)</f>
        <v>0</v>
      </c>
      <c r="E38" s="115">
        <f t="shared" si="10"/>
        <v>0</v>
      </c>
      <c r="F38" s="116">
        <v>0</v>
      </c>
      <c r="G38" s="116">
        <v>0</v>
      </c>
      <c r="H38" s="115">
        <v>0</v>
      </c>
      <c r="I38" s="115">
        <v>0</v>
      </c>
      <c r="J38" s="116">
        <v>0</v>
      </c>
      <c r="K38" s="116">
        <v>0</v>
      </c>
      <c r="L38" s="116">
        <v>0</v>
      </c>
      <c r="M38" s="116">
        <v>0</v>
      </c>
      <c r="N38" s="116">
        <v>0</v>
      </c>
      <c r="O38" s="116">
        <v>0</v>
      </c>
      <c r="P38" s="116">
        <v>0</v>
      </c>
      <c r="Q38" s="116">
        <v>0</v>
      </c>
      <c r="R38" s="115">
        <f t="shared" si="8"/>
        <v>0</v>
      </c>
      <c r="S38" s="116">
        <v>0</v>
      </c>
      <c r="T38" s="116">
        <v>0</v>
      </c>
      <c r="U38" s="116">
        <v>0</v>
      </c>
      <c r="V38" s="116">
        <v>0</v>
      </c>
      <c r="W38" s="116">
        <v>0</v>
      </c>
      <c r="X38" s="116">
        <v>0</v>
      </c>
      <c r="Y38" s="116">
        <v>0</v>
      </c>
      <c r="Z38" s="116">
        <v>0</v>
      </c>
      <c r="AA38" s="116">
        <v>0</v>
      </c>
      <c r="AB38" s="116">
        <v>0</v>
      </c>
      <c r="AC38" s="116">
        <v>0</v>
      </c>
      <c r="AD38" s="116">
        <v>0</v>
      </c>
      <c r="AE38" s="115">
        <v>0</v>
      </c>
      <c r="AF38" s="115">
        <v>0</v>
      </c>
    </row>
    <row r="39" spans="1:32" s="117" customFormat="1" ht="16.2" customHeight="1" x14ac:dyDescent="0.3">
      <c r="A39" s="117" t="s">
        <v>65</v>
      </c>
      <c r="E39" s="117" t="s">
        <v>205</v>
      </c>
      <c r="K39" s="118" t="s">
        <v>206</v>
      </c>
      <c r="L39" s="118"/>
      <c r="M39" s="118"/>
      <c r="R39" s="119" t="s">
        <v>207</v>
      </c>
      <c r="S39" s="104"/>
      <c r="T39" s="104"/>
      <c r="AE39" s="120" t="s">
        <v>208</v>
      </c>
    </row>
    <row r="40" spans="1:32" s="117" customFormat="1" ht="16.2" customHeight="1" x14ac:dyDescent="0.3">
      <c r="K40" s="118" t="s">
        <v>70</v>
      </c>
      <c r="L40" s="118"/>
      <c r="M40" s="118"/>
      <c r="P40" s="121"/>
      <c r="R40" s="122"/>
      <c r="S40" s="104"/>
      <c r="T40" s="104"/>
      <c r="U40" s="122"/>
      <c r="V40" s="122"/>
      <c r="W40" s="122"/>
      <c r="X40" s="122"/>
    </row>
    <row r="41" spans="1:32" s="99" customFormat="1" ht="3" customHeight="1" x14ac:dyDescent="0.3">
      <c r="AA41" s="123"/>
      <c r="AB41" s="123"/>
      <c r="AC41" s="123"/>
      <c r="AD41" s="123"/>
      <c r="AE41" s="123"/>
    </row>
    <row r="42" spans="1:32" s="99" customFormat="1" x14ac:dyDescent="0.3">
      <c r="A42" s="99" t="s">
        <v>209</v>
      </c>
    </row>
    <row r="43" spans="1:32" s="99" customFormat="1" x14ac:dyDescent="0.3">
      <c r="A43" s="99" t="s">
        <v>210</v>
      </c>
    </row>
  </sheetData>
  <mergeCells count="27">
    <mergeCell ref="L4:P4"/>
    <mergeCell ref="AB1:AC1"/>
    <mergeCell ref="AD1:AF1"/>
    <mergeCell ref="AB2:AC2"/>
    <mergeCell ref="AD2:AF2"/>
    <mergeCell ref="A3:AF3"/>
    <mergeCell ref="A5:A7"/>
    <mergeCell ref="B5:B7"/>
    <mergeCell ref="C5:C7"/>
    <mergeCell ref="D5:D7"/>
    <mergeCell ref="E5:Q5"/>
    <mergeCell ref="E6:E7"/>
    <mergeCell ref="F6:G6"/>
    <mergeCell ref="H6:I6"/>
    <mergeCell ref="J6:K6"/>
    <mergeCell ref="L6:M6"/>
    <mergeCell ref="AC6:AD6"/>
    <mergeCell ref="AE5:AF6"/>
    <mergeCell ref="N6:O6"/>
    <mergeCell ref="P6:Q6"/>
    <mergeCell ref="R6:R7"/>
    <mergeCell ref="S6:T6"/>
    <mergeCell ref="R5:AC5"/>
    <mergeCell ref="U6:V6"/>
    <mergeCell ref="W6:X6"/>
    <mergeCell ref="Y6:Z6"/>
    <mergeCell ref="AA6:AB6"/>
  </mergeCells>
  <phoneticPr fontId="2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9BB38-FE1E-4FF4-9920-358670B107E4}">
  <dimension ref="A1:AI43"/>
  <sheetViews>
    <sheetView zoomScaleNormal="100" zoomScaleSheetLayoutView="100" workbookViewId="0">
      <pane xSplit="1" ySplit="7" topLeftCell="E8" activePane="bottomRight" state="frozen"/>
      <selection sqref="A1:W1"/>
      <selection pane="topRight" sqref="A1:W1"/>
      <selection pane="bottomLeft" sqref="A1:W1"/>
      <selection pane="bottomRight" activeCell="AF8" sqref="AF8"/>
    </sheetView>
  </sheetViews>
  <sheetFormatPr defaultRowHeight="16.2" x14ac:dyDescent="0.3"/>
  <cols>
    <col min="1" max="1" width="20.77734375" style="104" customWidth="1"/>
    <col min="2" max="2" width="8.109375" style="104" customWidth="1"/>
    <col min="3" max="4" width="6.88671875" style="104" customWidth="1"/>
    <col min="5" max="5" width="6.6640625" style="104" customWidth="1"/>
    <col min="6" max="6" width="5.21875" style="104" customWidth="1"/>
    <col min="7" max="8" width="5.6640625" style="104" customWidth="1"/>
    <col min="9" max="9" width="5.109375" style="104" customWidth="1"/>
    <col min="10" max="10" width="5.44140625" style="104" customWidth="1"/>
    <col min="11" max="11" width="5.21875" style="104" customWidth="1"/>
    <col min="12" max="12" width="5.6640625" style="104" customWidth="1"/>
    <col min="13" max="13" width="6.77734375" style="104" customWidth="1"/>
    <col min="14" max="14" width="4.77734375" style="104" customWidth="1"/>
    <col min="15" max="15" width="5.21875" style="104" customWidth="1"/>
    <col min="16" max="16" width="4.77734375" style="104" customWidth="1"/>
    <col min="17" max="17" width="5" style="104" customWidth="1"/>
    <col min="18" max="18" width="6.88671875" style="104" customWidth="1"/>
    <col min="19" max="19" width="5.6640625" style="104" customWidth="1"/>
    <col min="20" max="20" width="5.109375" style="104" customWidth="1"/>
    <col min="21" max="22" width="5.6640625" style="104" customWidth="1"/>
    <col min="23" max="23" width="5.109375" style="104" customWidth="1"/>
    <col min="24" max="24" width="5.33203125" style="104" customWidth="1"/>
    <col min="25" max="26" width="5.21875" style="104" customWidth="1"/>
    <col min="27" max="27" width="4.77734375" style="104" customWidth="1"/>
    <col min="28" max="28" width="5.21875" style="104" customWidth="1"/>
    <col min="29" max="29" width="5.44140625" style="104" customWidth="1"/>
    <col min="30" max="30" width="5.21875" style="104" customWidth="1"/>
    <col min="31" max="31" width="5.44140625" style="104" customWidth="1"/>
    <col min="32" max="32" width="6.6640625" style="104" customWidth="1"/>
    <col min="33" max="224" width="8.88671875" style="104"/>
    <col min="225" max="225" width="15.21875" style="104" customWidth="1"/>
    <col min="226" max="226" width="8.109375" style="104" customWidth="1"/>
    <col min="227" max="227" width="5.33203125" style="104" customWidth="1"/>
    <col min="228" max="228" width="5.6640625" style="104" customWidth="1"/>
    <col min="229" max="229" width="6.21875" style="104" customWidth="1"/>
    <col min="230" max="241" width="5.6640625" style="104" customWidth="1"/>
    <col min="242" max="242" width="6.88671875" style="104" customWidth="1"/>
    <col min="243" max="254" width="5.6640625" style="104" customWidth="1"/>
    <col min="255" max="255" width="4.77734375" style="104" customWidth="1"/>
    <col min="256" max="256" width="4.44140625" style="104" customWidth="1"/>
    <col min="257" max="480" width="8.88671875" style="104"/>
    <col min="481" max="481" width="15.21875" style="104" customWidth="1"/>
    <col min="482" max="482" width="8.109375" style="104" customWidth="1"/>
    <col min="483" max="483" width="5.33203125" style="104" customWidth="1"/>
    <col min="484" max="484" width="5.6640625" style="104" customWidth="1"/>
    <col min="485" max="485" width="6.21875" style="104" customWidth="1"/>
    <col min="486" max="497" width="5.6640625" style="104" customWidth="1"/>
    <col min="498" max="498" width="6.88671875" style="104" customWidth="1"/>
    <col min="499" max="510" width="5.6640625" style="104" customWidth="1"/>
    <col min="511" max="511" width="4.77734375" style="104" customWidth="1"/>
    <col min="512" max="512" width="4.44140625" style="104" customWidth="1"/>
    <col min="513" max="736" width="8.88671875" style="104"/>
    <col min="737" max="737" width="15.21875" style="104" customWidth="1"/>
    <col min="738" max="738" width="8.109375" style="104" customWidth="1"/>
    <col min="739" max="739" width="5.33203125" style="104" customWidth="1"/>
    <col min="740" max="740" width="5.6640625" style="104" customWidth="1"/>
    <col min="741" max="741" width="6.21875" style="104" customWidth="1"/>
    <col min="742" max="753" width="5.6640625" style="104" customWidth="1"/>
    <col min="754" max="754" width="6.88671875" style="104" customWidth="1"/>
    <col min="755" max="766" width="5.6640625" style="104" customWidth="1"/>
    <col min="767" max="767" width="4.77734375" style="104" customWidth="1"/>
    <col min="768" max="768" width="4.44140625" style="104" customWidth="1"/>
    <col min="769" max="992" width="8.88671875" style="104"/>
    <col min="993" max="993" width="15.21875" style="104" customWidth="1"/>
    <col min="994" max="994" width="8.109375" style="104" customWidth="1"/>
    <col min="995" max="995" width="5.33203125" style="104" customWidth="1"/>
    <col min="996" max="996" width="5.6640625" style="104" customWidth="1"/>
    <col min="997" max="997" width="6.21875" style="104" customWidth="1"/>
    <col min="998" max="1009" width="5.6640625" style="104" customWidth="1"/>
    <col min="1010" max="1010" width="6.88671875" style="104" customWidth="1"/>
    <col min="1011" max="1022" width="5.6640625" style="104" customWidth="1"/>
    <col min="1023" max="1023" width="4.77734375" style="104" customWidth="1"/>
    <col min="1024" max="1024" width="4.44140625" style="104" customWidth="1"/>
    <col min="1025" max="1248" width="8.88671875" style="104"/>
    <col min="1249" max="1249" width="15.21875" style="104" customWidth="1"/>
    <col min="1250" max="1250" width="8.109375" style="104" customWidth="1"/>
    <col min="1251" max="1251" width="5.33203125" style="104" customWidth="1"/>
    <col min="1252" max="1252" width="5.6640625" style="104" customWidth="1"/>
    <col min="1253" max="1253" width="6.21875" style="104" customWidth="1"/>
    <col min="1254" max="1265" width="5.6640625" style="104" customWidth="1"/>
    <col min="1266" max="1266" width="6.88671875" style="104" customWidth="1"/>
    <col min="1267" max="1278" width="5.6640625" style="104" customWidth="1"/>
    <col min="1279" max="1279" width="4.77734375" style="104" customWidth="1"/>
    <col min="1280" max="1280" width="4.44140625" style="104" customWidth="1"/>
    <col min="1281" max="1504" width="8.88671875" style="104"/>
    <col min="1505" max="1505" width="15.21875" style="104" customWidth="1"/>
    <col min="1506" max="1506" width="8.109375" style="104" customWidth="1"/>
    <col min="1507" max="1507" width="5.33203125" style="104" customWidth="1"/>
    <col min="1508" max="1508" width="5.6640625" style="104" customWidth="1"/>
    <col min="1509" max="1509" width="6.21875" style="104" customWidth="1"/>
    <col min="1510" max="1521" width="5.6640625" style="104" customWidth="1"/>
    <col min="1522" max="1522" width="6.88671875" style="104" customWidth="1"/>
    <col min="1523" max="1534" width="5.6640625" style="104" customWidth="1"/>
    <col min="1535" max="1535" width="4.77734375" style="104" customWidth="1"/>
    <col min="1536" max="1536" width="4.44140625" style="104" customWidth="1"/>
    <col min="1537" max="1760" width="8.88671875" style="104"/>
    <col min="1761" max="1761" width="15.21875" style="104" customWidth="1"/>
    <col min="1762" max="1762" width="8.109375" style="104" customWidth="1"/>
    <col min="1763" max="1763" width="5.33203125" style="104" customWidth="1"/>
    <col min="1764" max="1764" width="5.6640625" style="104" customWidth="1"/>
    <col min="1765" max="1765" width="6.21875" style="104" customWidth="1"/>
    <col min="1766" max="1777" width="5.6640625" style="104" customWidth="1"/>
    <col min="1778" max="1778" width="6.88671875" style="104" customWidth="1"/>
    <col min="1779" max="1790" width="5.6640625" style="104" customWidth="1"/>
    <col min="1791" max="1791" width="4.77734375" style="104" customWidth="1"/>
    <col min="1792" max="1792" width="4.44140625" style="104" customWidth="1"/>
    <col min="1793" max="2016" width="8.88671875" style="104"/>
    <col min="2017" max="2017" width="15.21875" style="104" customWidth="1"/>
    <col min="2018" max="2018" width="8.109375" style="104" customWidth="1"/>
    <col min="2019" max="2019" width="5.33203125" style="104" customWidth="1"/>
    <col min="2020" max="2020" width="5.6640625" style="104" customWidth="1"/>
    <col min="2021" max="2021" width="6.21875" style="104" customWidth="1"/>
    <col min="2022" max="2033" width="5.6640625" style="104" customWidth="1"/>
    <col min="2034" max="2034" width="6.88671875" style="104" customWidth="1"/>
    <col min="2035" max="2046" width="5.6640625" style="104" customWidth="1"/>
    <col min="2047" max="2047" width="4.77734375" style="104" customWidth="1"/>
    <col min="2048" max="2048" width="4.44140625" style="104" customWidth="1"/>
    <col min="2049" max="2272" width="8.88671875" style="104"/>
    <col min="2273" max="2273" width="15.21875" style="104" customWidth="1"/>
    <col min="2274" max="2274" width="8.109375" style="104" customWidth="1"/>
    <col min="2275" max="2275" width="5.33203125" style="104" customWidth="1"/>
    <col min="2276" max="2276" width="5.6640625" style="104" customWidth="1"/>
    <col min="2277" max="2277" width="6.21875" style="104" customWidth="1"/>
    <col min="2278" max="2289" width="5.6640625" style="104" customWidth="1"/>
    <col min="2290" max="2290" width="6.88671875" style="104" customWidth="1"/>
    <col min="2291" max="2302" width="5.6640625" style="104" customWidth="1"/>
    <col min="2303" max="2303" width="4.77734375" style="104" customWidth="1"/>
    <col min="2304" max="2304" width="4.44140625" style="104" customWidth="1"/>
    <col min="2305" max="2528" width="8.88671875" style="104"/>
    <col min="2529" max="2529" width="15.21875" style="104" customWidth="1"/>
    <col min="2530" max="2530" width="8.109375" style="104" customWidth="1"/>
    <col min="2531" max="2531" width="5.33203125" style="104" customWidth="1"/>
    <col min="2532" max="2532" width="5.6640625" style="104" customWidth="1"/>
    <col min="2533" max="2533" width="6.21875" style="104" customWidth="1"/>
    <col min="2534" max="2545" width="5.6640625" style="104" customWidth="1"/>
    <col min="2546" max="2546" width="6.88671875" style="104" customWidth="1"/>
    <col min="2547" max="2558" width="5.6640625" style="104" customWidth="1"/>
    <col min="2559" max="2559" width="4.77734375" style="104" customWidth="1"/>
    <col min="2560" max="2560" width="4.44140625" style="104" customWidth="1"/>
    <col min="2561" max="2784" width="8.88671875" style="104"/>
    <col min="2785" max="2785" width="15.21875" style="104" customWidth="1"/>
    <col min="2786" max="2786" width="8.109375" style="104" customWidth="1"/>
    <col min="2787" max="2787" width="5.33203125" style="104" customWidth="1"/>
    <col min="2788" max="2788" width="5.6640625" style="104" customWidth="1"/>
    <col min="2789" max="2789" width="6.21875" style="104" customWidth="1"/>
    <col min="2790" max="2801" width="5.6640625" style="104" customWidth="1"/>
    <col min="2802" max="2802" width="6.88671875" style="104" customWidth="1"/>
    <col min="2803" max="2814" width="5.6640625" style="104" customWidth="1"/>
    <col min="2815" max="2815" width="4.77734375" style="104" customWidth="1"/>
    <col min="2816" max="2816" width="4.44140625" style="104" customWidth="1"/>
    <col min="2817" max="3040" width="8.88671875" style="104"/>
    <col min="3041" max="3041" width="15.21875" style="104" customWidth="1"/>
    <col min="3042" max="3042" width="8.109375" style="104" customWidth="1"/>
    <col min="3043" max="3043" width="5.33203125" style="104" customWidth="1"/>
    <col min="3044" max="3044" width="5.6640625" style="104" customWidth="1"/>
    <col min="3045" max="3045" width="6.21875" style="104" customWidth="1"/>
    <col min="3046" max="3057" width="5.6640625" style="104" customWidth="1"/>
    <col min="3058" max="3058" width="6.88671875" style="104" customWidth="1"/>
    <col min="3059" max="3070" width="5.6640625" style="104" customWidth="1"/>
    <col min="3071" max="3071" width="4.77734375" style="104" customWidth="1"/>
    <col min="3072" max="3072" width="4.44140625" style="104" customWidth="1"/>
    <col min="3073" max="3296" width="8.88671875" style="104"/>
    <col min="3297" max="3297" width="15.21875" style="104" customWidth="1"/>
    <col min="3298" max="3298" width="8.109375" style="104" customWidth="1"/>
    <col min="3299" max="3299" width="5.33203125" style="104" customWidth="1"/>
    <col min="3300" max="3300" width="5.6640625" style="104" customWidth="1"/>
    <col min="3301" max="3301" width="6.21875" style="104" customWidth="1"/>
    <col min="3302" max="3313" width="5.6640625" style="104" customWidth="1"/>
    <col min="3314" max="3314" width="6.88671875" style="104" customWidth="1"/>
    <col min="3315" max="3326" width="5.6640625" style="104" customWidth="1"/>
    <col min="3327" max="3327" width="4.77734375" style="104" customWidth="1"/>
    <col min="3328" max="3328" width="4.44140625" style="104" customWidth="1"/>
    <col min="3329" max="3552" width="8.88671875" style="104"/>
    <col min="3553" max="3553" width="15.21875" style="104" customWidth="1"/>
    <col min="3554" max="3554" width="8.109375" style="104" customWidth="1"/>
    <col min="3555" max="3555" width="5.33203125" style="104" customWidth="1"/>
    <col min="3556" max="3556" width="5.6640625" style="104" customWidth="1"/>
    <col min="3557" max="3557" width="6.21875" style="104" customWidth="1"/>
    <col min="3558" max="3569" width="5.6640625" style="104" customWidth="1"/>
    <col min="3570" max="3570" width="6.88671875" style="104" customWidth="1"/>
    <col min="3571" max="3582" width="5.6640625" style="104" customWidth="1"/>
    <col min="3583" max="3583" width="4.77734375" style="104" customWidth="1"/>
    <col min="3584" max="3584" width="4.44140625" style="104" customWidth="1"/>
    <col min="3585" max="3808" width="8.88671875" style="104"/>
    <col min="3809" max="3809" width="15.21875" style="104" customWidth="1"/>
    <col min="3810" max="3810" width="8.109375" style="104" customWidth="1"/>
    <col min="3811" max="3811" width="5.33203125" style="104" customWidth="1"/>
    <col min="3812" max="3812" width="5.6640625" style="104" customWidth="1"/>
    <col min="3813" max="3813" width="6.21875" style="104" customWidth="1"/>
    <col min="3814" max="3825" width="5.6640625" style="104" customWidth="1"/>
    <col min="3826" max="3826" width="6.88671875" style="104" customWidth="1"/>
    <col min="3827" max="3838" width="5.6640625" style="104" customWidth="1"/>
    <col min="3839" max="3839" width="4.77734375" style="104" customWidth="1"/>
    <col min="3840" max="3840" width="4.44140625" style="104" customWidth="1"/>
    <col min="3841" max="4064" width="8.88671875" style="104"/>
    <col min="4065" max="4065" width="15.21875" style="104" customWidth="1"/>
    <col min="4066" max="4066" width="8.109375" style="104" customWidth="1"/>
    <col min="4067" max="4067" width="5.33203125" style="104" customWidth="1"/>
    <col min="4068" max="4068" width="5.6640625" style="104" customWidth="1"/>
    <col min="4069" max="4069" width="6.21875" style="104" customWidth="1"/>
    <col min="4070" max="4081" width="5.6640625" style="104" customWidth="1"/>
    <col min="4082" max="4082" width="6.88671875" style="104" customWidth="1"/>
    <col min="4083" max="4094" width="5.6640625" style="104" customWidth="1"/>
    <col min="4095" max="4095" width="4.77734375" style="104" customWidth="1"/>
    <col min="4096" max="4096" width="4.44140625" style="104" customWidth="1"/>
    <col min="4097" max="4320" width="8.88671875" style="104"/>
    <col min="4321" max="4321" width="15.21875" style="104" customWidth="1"/>
    <col min="4322" max="4322" width="8.109375" style="104" customWidth="1"/>
    <col min="4323" max="4323" width="5.33203125" style="104" customWidth="1"/>
    <col min="4324" max="4324" width="5.6640625" style="104" customWidth="1"/>
    <col min="4325" max="4325" width="6.21875" style="104" customWidth="1"/>
    <col min="4326" max="4337" width="5.6640625" style="104" customWidth="1"/>
    <col min="4338" max="4338" width="6.88671875" style="104" customWidth="1"/>
    <col min="4339" max="4350" width="5.6640625" style="104" customWidth="1"/>
    <col min="4351" max="4351" width="4.77734375" style="104" customWidth="1"/>
    <col min="4352" max="4352" width="4.44140625" style="104" customWidth="1"/>
    <col min="4353" max="4576" width="8.88671875" style="104"/>
    <col min="4577" max="4577" width="15.21875" style="104" customWidth="1"/>
    <col min="4578" max="4578" width="8.109375" style="104" customWidth="1"/>
    <col min="4579" max="4579" width="5.33203125" style="104" customWidth="1"/>
    <col min="4580" max="4580" width="5.6640625" style="104" customWidth="1"/>
    <col min="4581" max="4581" width="6.21875" style="104" customWidth="1"/>
    <col min="4582" max="4593" width="5.6640625" style="104" customWidth="1"/>
    <col min="4594" max="4594" width="6.88671875" style="104" customWidth="1"/>
    <col min="4595" max="4606" width="5.6640625" style="104" customWidth="1"/>
    <col min="4607" max="4607" width="4.77734375" style="104" customWidth="1"/>
    <col min="4608" max="4608" width="4.44140625" style="104" customWidth="1"/>
    <col min="4609" max="4832" width="8.88671875" style="104"/>
    <col min="4833" max="4833" width="15.21875" style="104" customWidth="1"/>
    <col min="4834" max="4834" width="8.109375" style="104" customWidth="1"/>
    <col min="4835" max="4835" width="5.33203125" style="104" customWidth="1"/>
    <col min="4836" max="4836" width="5.6640625" style="104" customWidth="1"/>
    <col min="4837" max="4837" width="6.21875" style="104" customWidth="1"/>
    <col min="4838" max="4849" width="5.6640625" style="104" customWidth="1"/>
    <col min="4850" max="4850" width="6.88671875" style="104" customWidth="1"/>
    <col min="4851" max="4862" width="5.6640625" style="104" customWidth="1"/>
    <col min="4863" max="4863" width="4.77734375" style="104" customWidth="1"/>
    <col min="4864" max="4864" width="4.44140625" style="104" customWidth="1"/>
    <col min="4865" max="5088" width="8.88671875" style="104"/>
    <col min="5089" max="5089" width="15.21875" style="104" customWidth="1"/>
    <col min="5090" max="5090" width="8.109375" style="104" customWidth="1"/>
    <col min="5091" max="5091" width="5.33203125" style="104" customWidth="1"/>
    <col min="5092" max="5092" width="5.6640625" style="104" customWidth="1"/>
    <col min="5093" max="5093" width="6.21875" style="104" customWidth="1"/>
    <col min="5094" max="5105" width="5.6640625" style="104" customWidth="1"/>
    <col min="5106" max="5106" width="6.88671875" style="104" customWidth="1"/>
    <col min="5107" max="5118" width="5.6640625" style="104" customWidth="1"/>
    <col min="5119" max="5119" width="4.77734375" style="104" customWidth="1"/>
    <col min="5120" max="5120" width="4.44140625" style="104" customWidth="1"/>
    <col min="5121" max="5344" width="8.88671875" style="104"/>
    <col min="5345" max="5345" width="15.21875" style="104" customWidth="1"/>
    <col min="5346" max="5346" width="8.109375" style="104" customWidth="1"/>
    <col min="5347" max="5347" width="5.33203125" style="104" customWidth="1"/>
    <col min="5348" max="5348" width="5.6640625" style="104" customWidth="1"/>
    <col min="5349" max="5349" width="6.21875" style="104" customWidth="1"/>
    <col min="5350" max="5361" width="5.6640625" style="104" customWidth="1"/>
    <col min="5362" max="5362" width="6.88671875" style="104" customWidth="1"/>
    <col min="5363" max="5374" width="5.6640625" style="104" customWidth="1"/>
    <col min="5375" max="5375" width="4.77734375" style="104" customWidth="1"/>
    <col min="5376" max="5376" width="4.44140625" style="104" customWidth="1"/>
    <col min="5377" max="5600" width="8.88671875" style="104"/>
    <col min="5601" max="5601" width="15.21875" style="104" customWidth="1"/>
    <col min="5602" max="5602" width="8.109375" style="104" customWidth="1"/>
    <col min="5603" max="5603" width="5.33203125" style="104" customWidth="1"/>
    <col min="5604" max="5604" width="5.6640625" style="104" customWidth="1"/>
    <col min="5605" max="5605" width="6.21875" style="104" customWidth="1"/>
    <col min="5606" max="5617" width="5.6640625" style="104" customWidth="1"/>
    <col min="5618" max="5618" width="6.88671875" style="104" customWidth="1"/>
    <col min="5619" max="5630" width="5.6640625" style="104" customWidth="1"/>
    <col min="5631" max="5631" width="4.77734375" style="104" customWidth="1"/>
    <col min="5632" max="5632" width="4.44140625" style="104" customWidth="1"/>
    <col min="5633" max="5856" width="8.88671875" style="104"/>
    <col min="5857" max="5857" width="15.21875" style="104" customWidth="1"/>
    <col min="5858" max="5858" width="8.109375" style="104" customWidth="1"/>
    <col min="5859" max="5859" width="5.33203125" style="104" customWidth="1"/>
    <col min="5860" max="5860" width="5.6640625" style="104" customWidth="1"/>
    <col min="5861" max="5861" width="6.21875" style="104" customWidth="1"/>
    <col min="5862" max="5873" width="5.6640625" style="104" customWidth="1"/>
    <col min="5874" max="5874" width="6.88671875" style="104" customWidth="1"/>
    <col min="5875" max="5886" width="5.6640625" style="104" customWidth="1"/>
    <col min="5887" max="5887" width="4.77734375" style="104" customWidth="1"/>
    <col min="5888" max="5888" width="4.44140625" style="104" customWidth="1"/>
    <col min="5889" max="6112" width="8.88671875" style="104"/>
    <col min="6113" max="6113" width="15.21875" style="104" customWidth="1"/>
    <col min="6114" max="6114" width="8.109375" style="104" customWidth="1"/>
    <col min="6115" max="6115" width="5.33203125" style="104" customWidth="1"/>
    <col min="6116" max="6116" width="5.6640625" style="104" customWidth="1"/>
    <col min="6117" max="6117" width="6.21875" style="104" customWidth="1"/>
    <col min="6118" max="6129" width="5.6640625" style="104" customWidth="1"/>
    <col min="6130" max="6130" width="6.88671875" style="104" customWidth="1"/>
    <col min="6131" max="6142" width="5.6640625" style="104" customWidth="1"/>
    <col min="6143" max="6143" width="4.77734375" style="104" customWidth="1"/>
    <col min="6144" max="6144" width="4.44140625" style="104" customWidth="1"/>
    <col min="6145" max="6368" width="8.88671875" style="104"/>
    <col min="6369" max="6369" width="15.21875" style="104" customWidth="1"/>
    <col min="6370" max="6370" width="8.109375" style="104" customWidth="1"/>
    <col min="6371" max="6371" width="5.33203125" style="104" customWidth="1"/>
    <col min="6372" max="6372" width="5.6640625" style="104" customWidth="1"/>
    <col min="6373" max="6373" width="6.21875" style="104" customWidth="1"/>
    <col min="6374" max="6385" width="5.6640625" style="104" customWidth="1"/>
    <col min="6386" max="6386" width="6.88671875" style="104" customWidth="1"/>
    <col min="6387" max="6398" width="5.6640625" style="104" customWidth="1"/>
    <col min="6399" max="6399" width="4.77734375" style="104" customWidth="1"/>
    <col min="6400" max="6400" width="4.44140625" style="104" customWidth="1"/>
    <col min="6401" max="6624" width="8.88671875" style="104"/>
    <col min="6625" max="6625" width="15.21875" style="104" customWidth="1"/>
    <col min="6626" max="6626" width="8.109375" style="104" customWidth="1"/>
    <col min="6627" max="6627" width="5.33203125" style="104" customWidth="1"/>
    <col min="6628" max="6628" width="5.6640625" style="104" customWidth="1"/>
    <col min="6629" max="6629" width="6.21875" style="104" customWidth="1"/>
    <col min="6630" max="6641" width="5.6640625" style="104" customWidth="1"/>
    <col min="6642" max="6642" width="6.88671875" style="104" customWidth="1"/>
    <col min="6643" max="6654" width="5.6640625" style="104" customWidth="1"/>
    <col min="6655" max="6655" width="4.77734375" style="104" customWidth="1"/>
    <col min="6656" max="6656" width="4.44140625" style="104" customWidth="1"/>
    <col min="6657" max="6880" width="8.88671875" style="104"/>
    <col min="6881" max="6881" width="15.21875" style="104" customWidth="1"/>
    <col min="6882" max="6882" width="8.109375" style="104" customWidth="1"/>
    <col min="6883" max="6883" width="5.33203125" style="104" customWidth="1"/>
    <col min="6884" max="6884" width="5.6640625" style="104" customWidth="1"/>
    <col min="6885" max="6885" width="6.21875" style="104" customWidth="1"/>
    <col min="6886" max="6897" width="5.6640625" style="104" customWidth="1"/>
    <col min="6898" max="6898" width="6.88671875" style="104" customWidth="1"/>
    <col min="6899" max="6910" width="5.6640625" style="104" customWidth="1"/>
    <col min="6911" max="6911" width="4.77734375" style="104" customWidth="1"/>
    <col min="6912" max="6912" width="4.44140625" style="104" customWidth="1"/>
    <col min="6913" max="7136" width="8.88671875" style="104"/>
    <col min="7137" max="7137" width="15.21875" style="104" customWidth="1"/>
    <col min="7138" max="7138" width="8.109375" style="104" customWidth="1"/>
    <col min="7139" max="7139" width="5.33203125" style="104" customWidth="1"/>
    <col min="7140" max="7140" width="5.6640625" style="104" customWidth="1"/>
    <col min="7141" max="7141" width="6.21875" style="104" customWidth="1"/>
    <col min="7142" max="7153" width="5.6640625" style="104" customWidth="1"/>
    <col min="7154" max="7154" width="6.88671875" style="104" customWidth="1"/>
    <col min="7155" max="7166" width="5.6640625" style="104" customWidth="1"/>
    <col min="7167" max="7167" width="4.77734375" style="104" customWidth="1"/>
    <col min="7168" max="7168" width="4.44140625" style="104" customWidth="1"/>
    <col min="7169" max="7392" width="8.88671875" style="104"/>
    <col min="7393" max="7393" width="15.21875" style="104" customWidth="1"/>
    <col min="7394" max="7394" width="8.109375" style="104" customWidth="1"/>
    <col min="7395" max="7395" width="5.33203125" style="104" customWidth="1"/>
    <col min="7396" max="7396" width="5.6640625" style="104" customWidth="1"/>
    <col min="7397" max="7397" width="6.21875" style="104" customWidth="1"/>
    <col min="7398" max="7409" width="5.6640625" style="104" customWidth="1"/>
    <col min="7410" max="7410" width="6.88671875" style="104" customWidth="1"/>
    <col min="7411" max="7422" width="5.6640625" style="104" customWidth="1"/>
    <col min="7423" max="7423" width="4.77734375" style="104" customWidth="1"/>
    <col min="7424" max="7424" width="4.44140625" style="104" customWidth="1"/>
    <col min="7425" max="7648" width="8.88671875" style="104"/>
    <col min="7649" max="7649" width="15.21875" style="104" customWidth="1"/>
    <col min="7650" max="7650" width="8.109375" style="104" customWidth="1"/>
    <col min="7651" max="7651" width="5.33203125" style="104" customWidth="1"/>
    <col min="7652" max="7652" width="5.6640625" style="104" customWidth="1"/>
    <col min="7653" max="7653" width="6.21875" style="104" customWidth="1"/>
    <col min="7654" max="7665" width="5.6640625" style="104" customWidth="1"/>
    <col min="7666" max="7666" width="6.88671875" style="104" customWidth="1"/>
    <col min="7667" max="7678" width="5.6640625" style="104" customWidth="1"/>
    <col min="7679" max="7679" width="4.77734375" style="104" customWidth="1"/>
    <col min="7680" max="7680" width="4.44140625" style="104" customWidth="1"/>
    <col min="7681" max="7904" width="8.88671875" style="104"/>
    <col min="7905" max="7905" width="15.21875" style="104" customWidth="1"/>
    <col min="7906" max="7906" width="8.109375" style="104" customWidth="1"/>
    <col min="7907" max="7907" width="5.33203125" style="104" customWidth="1"/>
    <col min="7908" max="7908" width="5.6640625" style="104" customWidth="1"/>
    <col min="7909" max="7909" width="6.21875" style="104" customWidth="1"/>
    <col min="7910" max="7921" width="5.6640625" style="104" customWidth="1"/>
    <col min="7922" max="7922" width="6.88671875" style="104" customWidth="1"/>
    <col min="7923" max="7934" width="5.6640625" style="104" customWidth="1"/>
    <col min="7935" max="7935" width="4.77734375" style="104" customWidth="1"/>
    <col min="7936" max="7936" width="4.44140625" style="104" customWidth="1"/>
    <col min="7937" max="8160" width="8.88671875" style="104"/>
    <col min="8161" max="8161" width="15.21875" style="104" customWidth="1"/>
    <col min="8162" max="8162" width="8.109375" style="104" customWidth="1"/>
    <col min="8163" max="8163" width="5.33203125" style="104" customWidth="1"/>
    <col min="8164" max="8164" width="5.6640625" style="104" customWidth="1"/>
    <col min="8165" max="8165" width="6.21875" style="104" customWidth="1"/>
    <col min="8166" max="8177" width="5.6640625" style="104" customWidth="1"/>
    <col min="8178" max="8178" width="6.88671875" style="104" customWidth="1"/>
    <col min="8179" max="8190" width="5.6640625" style="104" customWidth="1"/>
    <col min="8191" max="8191" width="4.77734375" style="104" customWidth="1"/>
    <col min="8192" max="8192" width="4.44140625" style="104" customWidth="1"/>
    <col min="8193" max="8416" width="8.88671875" style="104"/>
    <col min="8417" max="8417" width="15.21875" style="104" customWidth="1"/>
    <col min="8418" max="8418" width="8.109375" style="104" customWidth="1"/>
    <col min="8419" max="8419" width="5.33203125" style="104" customWidth="1"/>
    <col min="8420" max="8420" width="5.6640625" style="104" customWidth="1"/>
    <col min="8421" max="8421" width="6.21875" style="104" customWidth="1"/>
    <col min="8422" max="8433" width="5.6640625" style="104" customWidth="1"/>
    <col min="8434" max="8434" width="6.88671875" style="104" customWidth="1"/>
    <col min="8435" max="8446" width="5.6640625" style="104" customWidth="1"/>
    <col min="8447" max="8447" width="4.77734375" style="104" customWidth="1"/>
    <col min="8448" max="8448" width="4.44140625" style="104" customWidth="1"/>
    <col min="8449" max="8672" width="8.88671875" style="104"/>
    <col min="8673" max="8673" width="15.21875" style="104" customWidth="1"/>
    <col min="8674" max="8674" width="8.109375" style="104" customWidth="1"/>
    <col min="8675" max="8675" width="5.33203125" style="104" customWidth="1"/>
    <col min="8676" max="8676" width="5.6640625" style="104" customWidth="1"/>
    <col min="8677" max="8677" width="6.21875" style="104" customWidth="1"/>
    <col min="8678" max="8689" width="5.6640625" style="104" customWidth="1"/>
    <col min="8690" max="8690" width="6.88671875" style="104" customWidth="1"/>
    <col min="8691" max="8702" width="5.6640625" style="104" customWidth="1"/>
    <col min="8703" max="8703" width="4.77734375" style="104" customWidth="1"/>
    <col min="8704" max="8704" width="4.44140625" style="104" customWidth="1"/>
    <col min="8705" max="8928" width="8.88671875" style="104"/>
    <col min="8929" max="8929" width="15.21875" style="104" customWidth="1"/>
    <col min="8930" max="8930" width="8.109375" style="104" customWidth="1"/>
    <col min="8931" max="8931" width="5.33203125" style="104" customWidth="1"/>
    <col min="8932" max="8932" width="5.6640625" style="104" customWidth="1"/>
    <col min="8933" max="8933" width="6.21875" style="104" customWidth="1"/>
    <col min="8934" max="8945" width="5.6640625" style="104" customWidth="1"/>
    <col min="8946" max="8946" width="6.88671875" style="104" customWidth="1"/>
    <col min="8947" max="8958" width="5.6640625" style="104" customWidth="1"/>
    <col min="8959" max="8959" width="4.77734375" style="104" customWidth="1"/>
    <col min="8960" max="8960" width="4.44140625" style="104" customWidth="1"/>
    <col min="8961" max="9184" width="8.88671875" style="104"/>
    <col min="9185" max="9185" width="15.21875" style="104" customWidth="1"/>
    <col min="9186" max="9186" width="8.109375" style="104" customWidth="1"/>
    <col min="9187" max="9187" width="5.33203125" style="104" customWidth="1"/>
    <col min="9188" max="9188" width="5.6640625" style="104" customWidth="1"/>
    <col min="9189" max="9189" width="6.21875" style="104" customWidth="1"/>
    <col min="9190" max="9201" width="5.6640625" style="104" customWidth="1"/>
    <col min="9202" max="9202" width="6.88671875" style="104" customWidth="1"/>
    <col min="9203" max="9214" width="5.6640625" style="104" customWidth="1"/>
    <col min="9215" max="9215" width="4.77734375" style="104" customWidth="1"/>
    <col min="9216" max="9216" width="4.44140625" style="104" customWidth="1"/>
    <col min="9217" max="9440" width="8.88671875" style="104"/>
    <col min="9441" max="9441" width="15.21875" style="104" customWidth="1"/>
    <col min="9442" max="9442" width="8.109375" style="104" customWidth="1"/>
    <col min="9443" max="9443" width="5.33203125" style="104" customWidth="1"/>
    <col min="9444" max="9444" width="5.6640625" style="104" customWidth="1"/>
    <col min="9445" max="9445" width="6.21875" style="104" customWidth="1"/>
    <col min="9446" max="9457" width="5.6640625" style="104" customWidth="1"/>
    <col min="9458" max="9458" width="6.88671875" style="104" customWidth="1"/>
    <col min="9459" max="9470" width="5.6640625" style="104" customWidth="1"/>
    <col min="9471" max="9471" width="4.77734375" style="104" customWidth="1"/>
    <col min="9472" max="9472" width="4.44140625" style="104" customWidth="1"/>
    <col min="9473" max="9696" width="8.88671875" style="104"/>
    <col min="9697" max="9697" width="15.21875" style="104" customWidth="1"/>
    <col min="9698" max="9698" width="8.109375" style="104" customWidth="1"/>
    <col min="9699" max="9699" width="5.33203125" style="104" customWidth="1"/>
    <col min="9700" max="9700" width="5.6640625" style="104" customWidth="1"/>
    <col min="9701" max="9701" width="6.21875" style="104" customWidth="1"/>
    <col min="9702" max="9713" width="5.6640625" style="104" customWidth="1"/>
    <col min="9714" max="9714" width="6.88671875" style="104" customWidth="1"/>
    <col min="9715" max="9726" width="5.6640625" style="104" customWidth="1"/>
    <col min="9727" max="9727" width="4.77734375" style="104" customWidth="1"/>
    <col min="9728" max="9728" width="4.44140625" style="104" customWidth="1"/>
    <col min="9729" max="9952" width="8.88671875" style="104"/>
    <col min="9953" max="9953" width="15.21875" style="104" customWidth="1"/>
    <col min="9954" max="9954" width="8.109375" style="104" customWidth="1"/>
    <col min="9955" max="9955" width="5.33203125" style="104" customWidth="1"/>
    <col min="9956" max="9956" width="5.6640625" style="104" customWidth="1"/>
    <col min="9957" max="9957" width="6.21875" style="104" customWidth="1"/>
    <col min="9958" max="9969" width="5.6640625" style="104" customWidth="1"/>
    <col min="9970" max="9970" width="6.88671875" style="104" customWidth="1"/>
    <col min="9971" max="9982" width="5.6640625" style="104" customWidth="1"/>
    <col min="9983" max="9983" width="4.77734375" style="104" customWidth="1"/>
    <col min="9984" max="9984" width="4.44140625" style="104" customWidth="1"/>
    <col min="9985" max="10208" width="8.88671875" style="104"/>
    <col min="10209" max="10209" width="15.21875" style="104" customWidth="1"/>
    <col min="10210" max="10210" width="8.109375" style="104" customWidth="1"/>
    <col min="10211" max="10211" width="5.33203125" style="104" customWidth="1"/>
    <col min="10212" max="10212" width="5.6640625" style="104" customWidth="1"/>
    <col min="10213" max="10213" width="6.21875" style="104" customWidth="1"/>
    <col min="10214" max="10225" width="5.6640625" style="104" customWidth="1"/>
    <col min="10226" max="10226" width="6.88671875" style="104" customWidth="1"/>
    <col min="10227" max="10238" width="5.6640625" style="104" customWidth="1"/>
    <col min="10239" max="10239" width="4.77734375" style="104" customWidth="1"/>
    <col min="10240" max="10240" width="4.44140625" style="104" customWidth="1"/>
    <col min="10241" max="10464" width="8.88671875" style="104"/>
    <col min="10465" max="10465" width="15.21875" style="104" customWidth="1"/>
    <col min="10466" max="10466" width="8.109375" style="104" customWidth="1"/>
    <col min="10467" max="10467" width="5.33203125" style="104" customWidth="1"/>
    <col min="10468" max="10468" width="5.6640625" style="104" customWidth="1"/>
    <col min="10469" max="10469" width="6.21875" style="104" customWidth="1"/>
    <col min="10470" max="10481" width="5.6640625" style="104" customWidth="1"/>
    <col min="10482" max="10482" width="6.88671875" style="104" customWidth="1"/>
    <col min="10483" max="10494" width="5.6640625" style="104" customWidth="1"/>
    <col min="10495" max="10495" width="4.77734375" style="104" customWidth="1"/>
    <col min="10496" max="10496" width="4.44140625" style="104" customWidth="1"/>
    <col min="10497" max="10720" width="8.88671875" style="104"/>
    <col min="10721" max="10721" width="15.21875" style="104" customWidth="1"/>
    <col min="10722" max="10722" width="8.109375" style="104" customWidth="1"/>
    <col min="10723" max="10723" width="5.33203125" style="104" customWidth="1"/>
    <col min="10724" max="10724" width="5.6640625" style="104" customWidth="1"/>
    <col min="10725" max="10725" width="6.21875" style="104" customWidth="1"/>
    <col min="10726" max="10737" width="5.6640625" style="104" customWidth="1"/>
    <col min="10738" max="10738" width="6.88671875" style="104" customWidth="1"/>
    <col min="10739" max="10750" width="5.6640625" style="104" customWidth="1"/>
    <col min="10751" max="10751" width="4.77734375" style="104" customWidth="1"/>
    <col min="10752" max="10752" width="4.44140625" style="104" customWidth="1"/>
    <col min="10753" max="10976" width="8.88671875" style="104"/>
    <col min="10977" max="10977" width="15.21875" style="104" customWidth="1"/>
    <col min="10978" max="10978" width="8.109375" style="104" customWidth="1"/>
    <col min="10979" max="10979" width="5.33203125" style="104" customWidth="1"/>
    <col min="10980" max="10980" width="5.6640625" style="104" customWidth="1"/>
    <col min="10981" max="10981" width="6.21875" style="104" customWidth="1"/>
    <col min="10982" max="10993" width="5.6640625" style="104" customWidth="1"/>
    <col min="10994" max="10994" width="6.88671875" style="104" customWidth="1"/>
    <col min="10995" max="11006" width="5.6640625" style="104" customWidth="1"/>
    <col min="11007" max="11007" width="4.77734375" style="104" customWidth="1"/>
    <col min="11008" max="11008" width="4.44140625" style="104" customWidth="1"/>
    <col min="11009" max="11232" width="8.88671875" style="104"/>
    <col min="11233" max="11233" width="15.21875" style="104" customWidth="1"/>
    <col min="11234" max="11234" width="8.109375" style="104" customWidth="1"/>
    <col min="11235" max="11235" width="5.33203125" style="104" customWidth="1"/>
    <col min="11236" max="11236" width="5.6640625" style="104" customWidth="1"/>
    <col min="11237" max="11237" width="6.21875" style="104" customWidth="1"/>
    <col min="11238" max="11249" width="5.6640625" style="104" customWidth="1"/>
    <col min="11250" max="11250" width="6.88671875" style="104" customWidth="1"/>
    <col min="11251" max="11262" width="5.6640625" style="104" customWidth="1"/>
    <col min="11263" max="11263" width="4.77734375" style="104" customWidth="1"/>
    <col min="11264" max="11264" width="4.44140625" style="104" customWidth="1"/>
    <col min="11265" max="11488" width="8.88671875" style="104"/>
    <col min="11489" max="11489" width="15.21875" style="104" customWidth="1"/>
    <col min="11490" max="11490" width="8.109375" style="104" customWidth="1"/>
    <col min="11491" max="11491" width="5.33203125" style="104" customWidth="1"/>
    <col min="11492" max="11492" width="5.6640625" style="104" customWidth="1"/>
    <col min="11493" max="11493" width="6.21875" style="104" customWidth="1"/>
    <col min="11494" max="11505" width="5.6640625" style="104" customWidth="1"/>
    <col min="11506" max="11506" width="6.88671875" style="104" customWidth="1"/>
    <col min="11507" max="11518" width="5.6640625" style="104" customWidth="1"/>
    <col min="11519" max="11519" width="4.77734375" style="104" customWidth="1"/>
    <col min="11520" max="11520" width="4.44140625" style="104" customWidth="1"/>
    <col min="11521" max="11744" width="8.88671875" style="104"/>
    <col min="11745" max="11745" width="15.21875" style="104" customWidth="1"/>
    <col min="11746" max="11746" width="8.109375" style="104" customWidth="1"/>
    <col min="11747" max="11747" width="5.33203125" style="104" customWidth="1"/>
    <col min="11748" max="11748" width="5.6640625" style="104" customWidth="1"/>
    <col min="11749" max="11749" width="6.21875" style="104" customWidth="1"/>
    <col min="11750" max="11761" width="5.6640625" style="104" customWidth="1"/>
    <col min="11762" max="11762" width="6.88671875" style="104" customWidth="1"/>
    <col min="11763" max="11774" width="5.6640625" style="104" customWidth="1"/>
    <col min="11775" max="11775" width="4.77734375" style="104" customWidth="1"/>
    <col min="11776" max="11776" width="4.44140625" style="104" customWidth="1"/>
    <col min="11777" max="12000" width="8.88671875" style="104"/>
    <col min="12001" max="12001" width="15.21875" style="104" customWidth="1"/>
    <col min="12002" max="12002" width="8.109375" style="104" customWidth="1"/>
    <col min="12003" max="12003" width="5.33203125" style="104" customWidth="1"/>
    <col min="12004" max="12004" width="5.6640625" style="104" customWidth="1"/>
    <col min="12005" max="12005" width="6.21875" style="104" customWidth="1"/>
    <col min="12006" max="12017" width="5.6640625" style="104" customWidth="1"/>
    <col min="12018" max="12018" width="6.88671875" style="104" customWidth="1"/>
    <col min="12019" max="12030" width="5.6640625" style="104" customWidth="1"/>
    <col min="12031" max="12031" width="4.77734375" style="104" customWidth="1"/>
    <col min="12032" max="12032" width="4.44140625" style="104" customWidth="1"/>
    <col min="12033" max="12256" width="8.88671875" style="104"/>
    <col min="12257" max="12257" width="15.21875" style="104" customWidth="1"/>
    <col min="12258" max="12258" width="8.109375" style="104" customWidth="1"/>
    <col min="12259" max="12259" width="5.33203125" style="104" customWidth="1"/>
    <col min="12260" max="12260" width="5.6640625" style="104" customWidth="1"/>
    <col min="12261" max="12261" width="6.21875" style="104" customWidth="1"/>
    <col min="12262" max="12273" width="5.6640625" style="104" customWidth="1"/>
    <col min="12274" max="12274" width="6.88671875" style="104" customWidth="1"/>
    <col min="12275" max="12286" width="5.6640625" style="104" customWidth="1"/>
    <col min="12287" max="12287" width="4.77734375" style="104" customWidth="1"/>
    <col min="12288" max="12288" width="4.44140625" style="104" customWidth="1"/>
    <col min="12289" max="12512" width="8.88671875" style="104"/>
    <col min="12513" max="12513" width="15.21875" style="104" customWidth="1"/>
    <col min="12514" max="12514" width="8.109375" style="104" customWidth="1"/>
    <col min="12515" max="12515" width="5.33203125" style="104" customWidth="1"/>
    <col min="12516" max="12516" width="5.6640625" style="104" customWidth="1"/>
    <col min="12517" max="12517" width="6.21875" style="104" customWidth="1"/>
    <col min="12518" max="12529" width="5.6640625" style="104" customWidth="1"/>
    <col min="12530" max="12530" width="6.88671875" style="104" customWidth="1"/>
    <col min="12531" max="12542" width="5.6640625" style="104" customWidth="1"/>
    <col min="12543" max="12543" width="4.77734375" style="104" customWidth="1"/>
    <col min="12544" max="12544" width="4.44140625" style="104" customWidth="1"/>
    <col min="12545" max="12768" width="8.88671875" style="104"/>
    <col min="12769" max="12769" width="15.21875" style="104" customWidth="1"/>
    <col min="12770" max="12770" width="8.109375" style="104" customWidth="1"/>
    <col min="12771" max="12771" width="5.33203125" style="104" customWidth="1"/>
    <col min="12772" max="12772" width="5.6640625" style="104" customWidth="1"/>
    <col min="12773" max="12773" width="6.21875" style="104" customWidth="1"/>
    <col min="12774" max="12785" width="5.6640625" style="104" customWidth="1"/>
    <col min="12786" max="12786" width="6.88671875" style="104" customWidth="1"/>
    <col min="12787" max="12798" width="5.6640625" style="104" customWidth="1"/>
    <col min="12799" max="12799" width="4.77734375" style="104" customWidth="1"/>
    <col min="12800" max="12800" width="4.44140625" style="104" customWidth="1"/>
    <col min="12801" max="13024" width="8.88671875" style="104"/>
    <col min="13025" max="13025" width="15.21875" style="104" customWidth="1"/>
    <col min="13026" max="13026" width="8.109375" style="104" customWidth="1"/>
    <col min="13027" max="13027" width="5.33203125" style="104" customWidth="1"/>
    <col min="13028" max="13028" width="5.6640625" style="104" customWidth="1"/>
    <col min="13029" max="13029" width="6.21875" style="104" customWidth="1"/>
    <col min="13030" max="13041" width="5.6640625" style="104" customWidth="1"/>
    <col min="13042" max="13042" width="6.88671875" style="104" customWidth="1"/>
    <col min="13043" max="13054" width="5.6640625" style="104" customWidth="1"/>
    <col min="13055" max="13055" width="4.77734375" style="104" customWidth="1"/>
    <col min="13056" max="13056" width="4.44140625" style="104" customWidth="1"/>
    <col min="13057" max="13280" width="8.88671875" style="104"/>
    <col min="13281" max="13281" width="15.21875" style="104" customWidth="1"/>
    <col min="13282" max="13282" width="8.109375" style="104" customWidth="1"/>
    <col min="13283" max="13283" width="5.33203125" style="104" customWidth="1"/>
    <col min="13284" max="13284" width="5.6640625" style="104" customWidth="1"/>
    <col min="13285" max="13285" width="6.21875" style="104" customWidth="1"/>
    <col min="13286" max="13297" width="5.6640625" style="104" customWidth="1"/>
    <col min="13298" max="13298" width="6.88671875" style="104" customWidth="1"/>
    <col min="13299" max="13310" width="5.6640625" style="104" customWidth="1"/>
    <col min="13311" max="13311" width="4.77734375" style="104" customWidth="1"/>
    <col min="13312" max="13312" width="4.44140625" style="104" customWidth="1"/>
    <col min="13313" max="13536" width="8.88671875" style="104"/>
    <col min="13537" max="13537" width="15.21875" style="104" customWidth="1"/>
    <col min="13538" max="13538" width="8.109375" style="104" customWidth="1"/>
    <col min="13539" max="13539" width="5.33203125" style="104" customWidth="1"/>
    <col min="13540" max="13540" width="5.6640625" style="104" customWidth="1"/>
    <col min="13541" max="13541" width="6.21875" style="104" customWidth="1"/>
    <col min="13542" max="13553" width="5.6640625" style="104" customWidth="1"/>
    <col min="13554" max="13554" width="6.88671875" style="104" customWidth="1"/>
    <col min="13555" max="13566" width="5.6640625" style="104" customWidth="1"/>
    <col min="13567" max="13567" width="4.77734375" style="104" customWidth="1"/>
    <col min="13568" max="13568" width="4.44140625" style="104" customWidth="1"/>
    <col min="13569" max="13792" width="8.88671875" style="104"/>
    <col min="13793" max="13793" width="15.21875" style="104" customWidth="1"/>
    <col min="13794" max="13794" width="8.109375" style="104" customWidth="1"/>
    <col min="13795" max="13795" width="5.33203125" style="104" customWidth="1"/>
    <col min="13796" max="13796" width="5.6640625" style="104" customWidth="1"/>
    <col min="13797" max="13797" width="6.21875" style="104" customWidth="1"/>
    <col min="13798" max="13809" width="5.6640625" style="104" customWidth="1"/>
    <col min="13810" max="13810" width="6.88671875" style="104" customWidth="1"/>
    <col min="13811" max="13822" width="5.6640625" style="104" customWidth="1"/>
    <col min="13823" max="13823" width="4.77734375" style="104" customWidth="1"/>
    <col min="13824" max="13824" width="4.44140625" style="104" customWidth="1"/>
    <col min="13825" max="14048" width="8.88671875" style="104"/>
    <col min="14049" max="14049" width="15.21875" style="104" customWidth="1"/>
    <col min="14050" max="14050" width="8.109375" style="104" customWidth="1"/>
    <col min="14051" max="14051" width="5.33203125" style="104" customWidth="1"/>
    <col min="14052" max="14052" width="5.6640625" style="104" customWidth="1"/>
    <col min="14053" max="14053" width="6.21875" style="104" customWidth="1"/>
    <col min="14054" max="14065" width="5.6640625" style="104" customWidth="1"/>
    <col min="14066" max="14066" width="6.88671875" style="104" customWidth="1"/>
    <col min="14067" max="14078" width="5.6640625" style="104" customWidth="1"/>
    <col min="14079" max="14079" width="4.77734375" style="104" customWidth="1"/>
    <col min="14080" max="14080" width="4.44140625" style="104" customWidth="1"/>
    <col min="14081" max="14304" width="8.88671875" style="104"/>
    <col min="14305" max="14305" width="15.21875" style="104" customWidth="1"/>
    <col min="14306" max="14306" width="8.109375" style="104" customWidth="1"/>
    <col min="14307" max="14307" width="5.33203125" style="104" customWidth="1"/>
    <col min="14308" max="14308" width="5.6640625" style="104" customWidth="1"/>
    <col min="14309" max="14309" width="6.21875" style="104" customWidth="1"/>
    <col min="14310" max="14321" width="5.6640625" style="104" customWidth="1"/>
    <col min="14322" max="14322" width="6.88671875" style="104" customWidth="1"/>
    <col min="14323" max="14334" width="5.6640625" style="104" customWidth="1"/>
    <col min="14335" max="14335" width="4.77734375" style="104" customWidth="1"/>
    <col min="14336" max="14336" width="4.44140625" style="104" customWidth="1"/>
    <col min="14337" max="14560" width="8.88671875" style="104"/>
    <col min="14561" max="14561" width="15.21875" style="104" customWidth="1"/>
    <col min="14562" max="14562" width="8.109375" style="104" customWidth="1"/>
    <col min="14563" max="14563" width="5.33203125" style="104" customWidth="1"/>
    <col min="14564" max="14564" width="5.6640625" style="104" customWidth="1"/>
    <col min="14565" max="14565" width="6.21875" style="104" customWidth="1"/>
    <col min="14566" max="14577" width="5.6640625" style="104" customWidth="1"/>
    <col min="14578" max="14578" width="6.88671875" style="104" customWidth="1"/>
    <col min="14579" max="14590" width="5.6640625" style="104" customWidth="1"/>
    <col min="14591" max="14591" width="4.77734375" style="104" customWidth="1"/>
    <col min="14592" max="14592" width="4.44140625" style="104" customWidth="1"/>
    <col min="14593" max="14816" width="8.88671875" style="104"/>
    <col min="14817" max="14817" width="15.21875" style="104" customWidth="1"/>
    <col min="14818" max="14818" width="8.109375" style="104" customWidth="1"/>
    <col min="14819" max="14819" width="5.33203125" style="104" customWidth="1"/>
    <col min="14820" max="14820" width="5.6640625" style="104" customWidth="1"/>
    <col min="14821" max="14821" width="6.21875" style="104" customWidth="1"/>
    <col min="14822" max="14833" width="5.6640625" style="104" customWidth="1"/>
    <col min="14834" max="14834" width="6.88671875" style="104" customWidth="1"/>
    <col min="14835" max="14846" width="5.6640625" style="104" customWidth="1"/>
    <col min="14847" max="14847" width="4.77734375" style="104" customWidth="1"/>
    <col min="14848" max="14848" width="4.44140625" style="104" customWidth="1"/>
    <col min="14849" max="15072" width="8.88671875" style="104"/>
    <col min="15073" max="15073" width="15.21875" style="104" customWidth="1"/>
    <col min="15074" max="15074" width="8.109375" style="104" customWidth="1"/>
    <col min="15075" max="15075" width="5.33203125" style="104" customWidth="1"/>
    <col min="15076" max="15076" width="5.6640625" style="104" customWidth="1"/>
    <col min="15077" max="15077" width="6.21875" style="104" customWidth="1"/>
    <col min="15078" max="15089" width="5.6640625" style="104" customWidth="1"/>
    <col min="15090" max="15090" width="6.88671875" style="104" customWidth="1"/>
    <col min="15091" max="15102" width="5.6640625" style="104" customWidth="1"/>
    <col min="15103" max="15103" width="4.77734375" style="104" customWidth="1"/>
    <col min="15104" max="15104" width="4.44140625" style="104" customWidth="1"/>
    <col min="15105" max="15328" width="8.88671875" style="104"/>
    <col min="15329" max="15329" width="15.21875" style="104" customWidth="1"/>
    <col min="15330" max="15330" width="8.109375" style="104" customWidth="1"/>
    <col min="15331" max="15331" width="5.33203125" style="104" customWidth="1"/>
    <col min="15332" max="15332" width="5.6640625" style="104" customWidth="1"/>
    <col min="15333" max="15333" width="6.21875" style="104" customWidth="1"/>
    <col min="15334" max="15345" width="5.6640625" style="104" customWidth="1"/>
    <col min="15346" max="15346" width="6.88671875" style="104" customWidth="1"/>
    <col min="15347" max="15358" width="5.6640625" style="104" customWidth="1"/>
    <col min="15359" max="15359" width="4.77734375" style="104" customWidth="1"/>
    <col min="15360" max="15360" width="4.44140625" style="104" customWidth="1"/>
    <col min="15361" max="15584" width="8.88671875" style="104"/>
    <col min="15585" max="15585" width="15.21875" style="104" customWidth="1"/>
    <col min="15586" max="15586" width="8.109375" style="104" customWidth="1"/>
    <col min="15587" max="15587" width="5.33203125" style="104" customWidth="1"/>
    <col min="15588" max="15588" width="5.6640625" style="104" customWidth="1"/>
    <col min="15589" max="15589" width="6.21875" style="104" customWidth="1"/>
    <col min="15590" max="15601" width="5.6640625" style="104" customWidth="1"/>
    <col min="15602" max="15602" width="6.88671875" style="104" customWidth="1"/>
    <col min="15603" max="15614" width="5.6640625" style="104" customWidth="1"/>
    <col min="15615" max="15615" width="4.77734375" style="104" customWidth="1"/>
    <col min="15616" max="15616" width="4.44140625" style="104" customWidth="1"/>
    <col min="15617" max="15840" width="8.88671875" style="104"/>
    <col min="15841" max="15841" width="15.21875" style="104" customWidth="1"/>
    <col min="15842" max="15842" width="8.109375" style="104" customWidth="1"/>
    <col min="15843" max="15843" width="5.33203125" style="104" customWidth="1"/>
    <col min="15844" max="15844" width="5.6640625" style="104" customWidth="1"/>
    <col min="15845" max="15845" width="6.21875" style="104" customWidth="1"/>
    <col min="15846" max="15857" width="5.6640625" style="104" customWidth="1"/>
    <col min="15858" max="15858" width="6.88671875" style="104" customWidth="1"/>
    <col min="15859" max="15870" width="5.6640625" style="104" customWidth="1"/>
    <col min="15871" max="15871" width="4.77734375" style="104" customWidth="1"/>
    <col min="15872" max="15872" width="4.44140625" style="104" customWidth="1"/>
    <col min="15873" max="16096" width="8.88671875" style="104"/>
    <col min="16097" max="16097" width="15.21875" style="104" customWidth="1"/>
    <col min="16098" max="16098" width="8.109375" style="104" customWidth="1"/>
    <col min="16099" max="16099" width="5.33203125" style="104" customWidth="1"/>
    <col min="16100" max="16100" width="5.6640625" style="104" customWidth="1"/>
    <col min="16101" max="16101" width="6.21875" style="104" customWidth="1"/>
    <col min="16102" max="16113" width="5.6640625" style="104" customWidth="1"/>
    <col min="16114" max="16114" width="6.88671875" style="104" customWidth="1"/>
    <col min="16115" max="16126" width="5.6640625" style="104" customWidth="1"/>
    <col min="16127" max="16127" width="4.77734375" style="104" customWidth="1"/>
    <col min="16128" max="16128" width="4.44140625" style="104" customWidth="1"/>
    <col min="16129" max="16384" width="8.88671875" style="104"/>
  </cols>
  <sheetData>
    <row r="1" spans="1:32" s="99" customFormat="1" x14ac:dyDescent="0.3">
      <c r="A1" s="97" t="s">
        <v>147</v>
      </c>
      <c r="B1" s="98"/>
      <c r="C1" s="98"/>
      <c r="AB1" s="187" t="s">
        <v>148</v>
      </c>
      <c r="AC1" s="187"/>
      <c r="AD1" s="188" t="s">
        <v>149</v>
      </c>
      <c r="AE1" s="188"/>
      <c r="AF1" s="188"/>
    </row>
    <row r="2" spans="1:32" s="99" customFormat="1" x14ac:dyDescent="0.3">
      <c r="A2" s="100" t="s">
        <v>150</v>
      </c>
      <c r="B2" s="99" t="s">
        <v>35</v>
      </c>
      <c r="C2" s="98"/>
      <c r="F2" s="131"/>
      <c r="AB2" s="186" t="s">
        <v>151</v>
      </c>
      <c r="AC2" s="186"/>
      <c r="AD2" s="189" t="s">
        <v>37</v>
      </c>
      <c r="AE2" s="189"/>
      <c r="AF2" s="189"/>
    </row>
    <row r="3" spans="1:32" s="99" customFormat="1" ht="27.75" customHeight="1" x14ac:dyDescent="0.3">
      <c r="A3" s="190" t="s">
        <v>215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1"/>
      <c r="AC3" s="191"/>
      <c r="AD3" s="191"/>
      <c r="AE3" s="191"/>
    </row>
    <row r="4" spans="1:32" s="99" customFormat="1" ht="15.6" customHeight="1" x14ac:dyDescent="0.3">
      <c r="A4" s="101"/>
      <c r="B4" s="101"/>
      <c r="C4" s="101"/>
      <c r="D4" s="102"/>
      <c r="E4" s="102"/>
      <c r="F4" s="102"/>
      <c r="G4" s="102"/>
      <c r="H4" s="102"/>
      <c r="I4" s="102"/>
      <c r="J4" s="102"/>
      <c r="K4" s="102"/>
      <c r="L4" s="192" t="s">
        <v>214</v>
      </c>
      <c r="M4" s="192"/>
      <c r="N4" s="192"/>
      <c r="O4" s="192"/>
      <c r="P4" s="19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4"/>
      <c r="AE4" s="105" t="s">
        <v>154</v>
      </c>
    </row>
    <row r="5" spans="1:32" s="99" customFormat="1" ht="22.5" customHeight="1" x14ac:dyDescent="0.3">
      <c r="A5" s="178" t="s">
        <v>155</v>
      </c>
      <c r="B5" s="181" t="s">
        <v>156</v>
      </c>
      <c r="C5" s="181" t="s">
        <v>157</v>
      </c>
      <c r="D5" s="181" t="s">
        <v>158</v>
      </c>
      <c r="E5" s="184" t="s">
        <v>159</v>
      </c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6" t="s">
        <v>160</v>
      </c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4"/>
      <c r="AD5" s="106"/>
      <c r="AE5" s="172" t="s">
        <v>161</v>
      </c>
      <c r="AF5" s="173"/>
    </row>
    <row r="6" spans="1:32" s="99" customFormat="1" ht="49.5" customHeight="1" x14ac:dyDescent="0.3">
      <c r="A6" s="179"/>
      <c r="B6" s="182"/>
      <c r="C6" s="182"/>
      <c r="D6" s="182"/>
      <c r="E6" s="176" t="s">
        <v>162</v>
      </c>
      <c r="F6" s="170" t="s">
        <v>163</v>
      </c>
      <c r="G6" s="171"/>
      <c r="H6" s="170" t="s">
        <v>164</v>
      </c>
      <c r="I6" s="171"/>
      <c r="J6" s="170" t="s">
        <v>165</v>
      </c>
      <c r="K6" s="171"/>
      <c r="L6" s="170" t="s">
        <v>166</v>
      </c>
      <c r="M6" s="171"/>
      <c r="N6" s="170" t="s">
        <v>167</v>
      </c>
      <c r="O6" s="171"/>
      <c r="P6" s="170" t="s">
        <v>168</v>
      </c>
      <c r="Q6" s="171"/>
      <c r="R6" s="176" t="s">
        <v>162</v>
      </c>
      <c r="S6" s="170" t="s">
        <v>169</v>
      </c>
      <c r="T6" s="171"/>
      <c r="U6" s="170" t="s">
        <v>170</v>
      </c>
      <c r="V6" s="171"/>
      <c r="W6" s="170" t="s">
        <v>171</v>
      </c>
      <c r="X6" s="171"/>
      <c r="Y6" s="170" t="s">
        <v>172</v>
      </c>
      <c r="Z6" s="171"/>
      <c r="AA6" s="170" t="s">
        <v>173</v>
      </c>
      <c r="AB6" s="171"/>
      <c r="AC6" s="170" t="s">
        <v>174</v>
      </c>
      <c r="AD6" s="171"/>
      <c r="AE6" s="174"/>
      <c r="AF6" s="175"/>
    </row>
    <row r="7" spans="1:32" s="99" customFormat="1" ht="19.5" customHeight="1" x14ac:dyDescent="0.3">
      <c r="A7" s="180"/>
      <c r="B7" s="183"/>
      <c r="C7" s="183"/>
      <c r="D7" s="183"/>
      <c r="E7" s="177"/>
      <c r="F7" s="107" t="s">
        <v>157</v>
      </c>
      <c r="G7" s="107" t="s">
        <v>158</v>
      </c>
      <c r="H7" s="107" t="s">
        <v>157</v>
      </c>
      <c r="I7" s="107" t="s">
        <v>158</v>
      </c>
      <c r="J7" s="107" t="s">
        <v>157</v>
      </c>
      <c r="K7" s="107" t="s">
        <v>158</v>
      </c>
      <c r="L7" s="107" t="s">
        <v>157</v>
      </c>
      <c r="M7" s="107" t="s">
        <v>158</v>
      </c>
      <c r="N7" s="107" t="s">
        <v>157</v>
      </c>
      <c r="O7" s="107" t="s">
        <v>158</v>
      </c>
      <c r="P7" s="107" t="s">
        <v>157</v>
      </c>
      <c r="Q7" s="107" t="s">
        <v>158</v>
      </c>
      <c r="R7" s="177"/>
      <c r="S7" s="107" t="s">
        <v>157</v>
      </c>
      <c r="T7" s="107" t="s">
        <v>158</v>
      </c>
      <c r="U7" s="107" t="s">
        <v>157</v>
      </c>
      <c r="V7" s="107" t="s">
        <v>158</v>
      </c>
      <c r="W7" s="107" t="s">
        <v>157</v>
      </c>
      <c r="X7" s="107" t="s">
        <v>158</v>
      </c>
      <c r="Y7" s="107" t="s">
        <v>157</v>
      </c>
      <c r="Z7" s="107" t="s">
        <v>158</v>
      </c>
      <c r="AA7" s="107" t="s">
        <v>157</v>
      </c>
      <c r="AB7" s="107" t="s">
        <v>158</v>
      </c>
      <c r="AC7" s="107" t="s">
        <v>157</v>
      </c>
      <c r="AD7" s="107" t="s">
        <v>158</v>
      </c>
      <c r="AE7" s="107" t="s">
        <v>157</v>
      </c>
      <c r="AF7" s="124" t="s">
        <v>158</v>
      </c>
    </row>
    <row r="8" spans="1:32" s="99" customFormat="1" ht="16.2" customHeight="1" x14ac:dyDescent="0.3">
      <c r="A8" s="108" t="s">
        <v>175</v>
      </c>
      <c r="B8" s="109">
        <f>C8+D8</f>
        <v>10652</v>
      </c>
      <c r="C8" s="109">
        <f>SUM(F8+H8+J8+L8+N8+P8+S8+U8+W8+Y8+AA8+AC8+AE8)</f>
        <v>2454</v>
      </c>
      <c r="D8" s="109">
        <f>SUM(G8+I8+K8+M8+O8+Q8+T8+V8+X8+Z8+AB8+AD8+AF8)</f>
        <v>8198</v>
      </c>
      <c r="E8" s="109">
        <f>SUM(F8:Q8)</f>
        <v>5213</v>
      </c>
      <c r="F8" s="109">
        <f t="shared" ref="F8:Q8" si="0">SUM(F9:F10)</f>
        <v>144</v>
      </c>
      <c r="G8" s="109">
        <f t="shared" si="0"/>
        <v>489</v>
      </c>
      <c r="H8" s="109">
        <f t="shared" si="0"/>
        <v>182</v>
      </c>
      <c r="I8" s="109">
        <f t="shared" si="0"/>
        <v>642</v>
      </c>
      <c r="J8" s="109">
        <f t="shared" si="0"/>
        <v>208</v>
      </c>
      <c r="K8" s="109">
        <f t="shared" si="0"/>
        <v>396</v>
      </c>
      <c r="L8" s="109">
        <f t="shared" si="0"/>
        <v>649</v>
      </c>
      <c r="M8" s="109">
        <f t="shared" si="0"/>
        <v>2293</v>
      </c>
      <c r="N8" s="109">
        <f t="shared" si="0"/>
        <v>46</v>
      </c>
      <c r="O8" s="109">
        <f t="shared" si="0"/>
        <v>128</v>
      </c>
      <c r="P8" s="109">
        <f t="shared" si="0"/>
        <v>18</v>
      </c>
      <c r="Q8" s="109">
        <f t="shared" si="0"/>
        <v>18</v>
      </c>
      <c r="R8" s="109">
        <f>SUM(S8:AD8)</f>
        <v>3258</v>
      </c>
      <c r="S8" s="109">
        <f t="shared" ref="S8:AD8" si="1">SUM(S9:S10)</f>
        <v>132</v>
      </c>
      <c r="T8" s="109">
        <f t="shared" si="1"/>
        <v>348</v>
      </c>
      <c r="U8" s="109">
        <f t="shared" si="1"/>
        <v>175</v>
      </c>
      <c r="V8" s="109">
        <f t="shared" si="1"/>
        <v>546</v>
      </c>
      <c r="W8" s="109">
        <f t="shared" si="1"/>
        <v>132</v>
      </c>
      <c r="X8" s="109">
        <f t="shared" si="1"/>
        <v>414</v>
      </c>
      <c r="Y8" s="109">
        <f t="shared" si="1"/>
        <v>112</v>
      </c>
      <c r="Z8" s="109">
        <f t="shared" si="1"/>
        <v>406</v>
      </c>
      <c r="AA8" s="109">
        <f t="shared" si="1"/>
        <v>88</v>
      </c>
      <c r="AB8" s="109">
        <f t="shared" si="1"/>
        <v>263</v>
      </c>
      <c r="AC8" s="109">
        <f t="shared" si="1"/>
        <v>105</v>
      </c>
      <c r="AD8" s="109">
        <f t="shared" si="1"/>
        <v>537</v>
      </c>
      <c r="AE8" s="109">
        <v>463</v>
      </c>
      <c r="AF8" s="109">
        <v>1718</v>
      </c>
    </row>
    <row r="9" spans="1:32" s="99" customFormat="1" ht="16.2" customHeight="1" x14ac:dyDescent="0.3">
      <c r="A9" s="110" t="s">
        <v>176</v>
      </c>
      <c r="B9" s="133">
        <f>C9+D9</f>
        <v>7768</v>
      </c>
      <c r="C9" s="133">
        <f>SUM(F9+H9+J9+L9+N9+P9+S9+U9+W9+Y9+AA9+AC9+AE9)</f>
        <v>2108</v>
      </c>
      <c r="D9" s="133">
        <f>SUM(G9+I9+K9+M9+O9+Q9+T9+V9+X9+Z9+AB9+AD9+AF9)</f>
        <v>5660</v>
      </c>
      <c r="E9" s="109">
        <f>SUM(F9:Q9)</f>
        <v>3966</v>
      </c>
      <c r="F9" s="111">
        <v>120</v>
      </c>
      <c r="G9" s="111">
        <v>327</v>
      </c>
      <c r="H9" s="109">
        <v>161</v>
      </c>
      <c r="I9" s="109">
        <v>421</v>
      </c>
      <c r="J9" s="111">
        <v>138</v>
      </c>
      <c r="K9" s="111">
        <v>213</v>
      </c>
      <c r="L9" s="111">
        <v>594</v>
      </c>
      <c r="M9" s="111">
        <v>1867</v>
      </c>
      <c r="N9" s="111">
        <v>37</v>
      </c>
      <c r="O9" s="111">
        <v>61</v>
      </c>
      <c r="P9" s="111">
        <v>16</v>
      </c>
      <c r="Q9" s="111">
        <v>11</v>
      </c>
      <c r="R9" s="109">
        <f>SUM(S9:AD9)</f>
        <v>2174</v>
      </c>
      <c r="S9" s="111">
        <v>113</v>
      </c>
      <c r="T9" s="111">
        <v>240</v>
      </c>
      <c r="U9" s="111">
        <v>157</v>
      </c>
      <c r="V9" s="111">
        <v>415</v>
      </c>
      <c r="W9" s="111">
        <v>112</v>
      </c>
      <c r="X9" s="111">
        <v>276</v>
      </c>
      <c r="Y9" s="111">
        <v>98</v>
      </c>
      <c r="Z9" s="111">
        <v>223</v>
      </c>
      <c r="AA9" s="111">
        <v>70</v>
      </c>
      <c r="AB9" s="111">
        <v>136</v>
      </c>
      <c r="AC9" s="111">
        <v>86</v>
      </c>
      <c r="AD9" s="111">
        <v>248</v>
      </c>
      <c r="AE9" s="133">
        <v>406</v>
      </c>
      <c r="AF9" s="133">
        <v>1222</v>
      </c>
    </row>
    <row r="10" spans="1:32" s="99" customFormat="1" ht="16.2" customHeight="1" x14ac:dyDescent="0.3">
      <c r="A10" s="110" t="s">
        <v>177</v>
      </c>
      <c r="B10" s="133">
        <f>C10+D10</f>
        <v>2884</v>
      </c>
      <c r="C10" s="133">
        <f>SUM(C11:C38)</f>
        <v>346</v>
      </c>
      <c r="D10" s="133">
        <f>SUM(D11:D38)</f>
        <v>2538</v>
      </c>
      <c r="E10" s="109">
        <f>SUM(E11:E38)</f>
        <v>1247</v>
      </c>
      <c r="F10" s="109">
        <f t="shared" ref="F10:AD10" si="2">SUM(F11:F38)</f>
        <v>24</v>
      </c>
      <c r="G10" s="109">
        <f t="shared" si="2"/>
        <v>162</v>
      </c>
      <c r="H10" s="109">
        <f t="shared" si="2"/>
        <v>21</v>
      </c>
      <c r="I10" s="109">
        <f t="shared" si="2"/>
        <v>221</v>
      </c>
      <c r="J10" s="109">
        <f t="shared" si="2"/>
        <v>70</v>
      </c>
      <c r="K10" s="109">
        <f t="shared" si="2"/>
        <v>183</v>
      </c>
      <c r="L10" s="109">
        <f t="shared" si="2"/>
        <v>55</v>
      </c>
      <c r="M10" s="109">
        <f t="shared" si="2"/>
        <v>426</v>
      </c>
      <c r="N10" s="109">
        <f t="shared" si="2"/>
        <v>9</v>
      </c>
      <c r="O10" s="109">
        <f t="shared" si="2"/>
        <v>67</v>
      </c>
      <c r="P10" s="109">
        <f t="shared" si="2"/>
        <v>2</v>
      </c>
      <c r="Q10" s="109">
        <f t="shared" si="2"/>
        <v>7</v>
      </c>
      <c r="R10" s="109">
        <f t="shared" si="2"/>
        <v>1084</v>
      </c>
      <c r="S10" s="109">
        <f t="shared" si="2"/>
        <v>19</v>
      </c>
      <c r="T10" s="109">
        <f t="shared" si="2"/>
        <v>108</v>
      </c>
      <c r="U10" s="109">
        <f t="shared" si="2"/>
        <v>18</v>
      </c>
      <c r="V10" s="109">
        <f t="shared" si="2"/>
        <v>131</v>
      </c>
      <c r="W10" s="109">
        <f t="shared" si="2"/>
        <v>20</v>
      </c>
      <c r="X10" s="109">
        <f t="shared" si="2"/>
        <v>138</v>
      </c>
      <c r="Y10" s="109">
        <f t="shared" si="2"/>
        <v>14</v>
      </c>
      <c r="Z10" s="109">
        <f t="shared" si="2"/>
        <v>183</v>
      </c>
      <c r="AA10" s="109">
        <f t="shared" si="2"/>
        <v>18</v>
      </c>
      <c r="AB10" s="109">
        <f t="shared" si="2"/>
        <v>127</v>
      </c>
      <c r="AC10" s="109">
        <f t="shared" si="2"/>
        <v>19</v>
      </c>
      <c r="AD10" s="109">
        <f t="shared" si="2"/>
        <v>289</v>
      </c>
      <c r="AE10" s="133">
        <v>57</v>
      </c>
      <c r="AF10" s="133">
        <v>496</v>
      </c>
    </row>
    <row r="11" spans="1:32" s="99" customFormat="1" ht="16.2" customHeight="1" x14ac:dyDescent="0.3">
      <c r="A11" s="110" t="s">
        <v>178</v>
      </c>
      <c r="B11" s="109">
        <f t="shared" ref="B11:B14" si="3">C11+D11</f>
        <v>57</v>
      </c>
      <c r="C11" s="109">
        <f>SUM(F11+H11+J11+L11+N11+P11+S11+U11+W11+Y11+AA11+AC11+AE11)</f>
        <v>31</v>
      </c>
      <c r="D11" s="109">
        <f>SUM(G11+I11+K11+M11+O11+Q11+T11+V11+X11+Z11+AB11+AD11+AF11)</f>
        <v>26</v>
      </c>
      <c r="E11" s="109">
        <f>SUM(F11:Q11)</f>
        <v>44</v>
      </c>
      <c r="F11" s="111">
        <v>4</v>
      </c>
      <c r="G11" s="111">
        <v>5</v>
      </c>
      <c r="H11" s="109">
        <v>10</v>
      </c>
      <c r="I11" s="109">
        <v>19</v>
      </c>
      <c r="J11" s="111">
        <v>1</v>
      </c>
      <c r="K11" s="111">
        <v>1</v>
      </c>
      <c r="L11" s="111">
        <v>3</v>
      </c>
      <c r="M11" s="111">
        <v>0</v>
      </c>
      <c r="N11" s="111">
        <v>1</v>
      </c>
      <c r="O11" s="111">
        <v>0</v>
      </c>
      <c r="P11" s="111">
        <v>0</v>
      </c>
      <c r="Q11" s="111">
        <v>0</v>
      </c>
      <c r="R11" s="109">
        <f>SUM(S11:AD11)</f>
        <v>8</v>
      </c>
      <c r="S11" s="111">
        <v>0</v>
      </c>
      <c r="T11" s="111">
        <v>1</v>
      </c>
      <c r="U11" s="111">
        <v>3</v>
      </c>
      <c r="V11" s="111">
        <v>0</v>
      </c>
      <c r="W11" s="111">
        <v>1</v>
      </c>
      <c r="X11" s="111">
        <v>0</v>
      </c>
      <c r="Y11" s="111">
        <v>1</v>
      </c>
      <c r="Z11" s="111">
        <v>0</v>
      </c>
      <c r="AA11" s="111">
        <v>1</v>
      </c>
      <c r="AB11" s="111">
        <v>0</v>
      </c>
      <c r="AC11" s="111">
        <v>1</v>
      </c>
      <c r="AD11" s="111">
        <v>0</v>
      </c>
      <c r="AE11" s="109">
        <v>5</v>
      </c>
      <c r="AF11" s="109">
        <v>0</v>
      </c>
    </row>
    <row r="12" spans="1:32" s="99" customFormat="1" ht="16.2" customHeight="1" x14ac:dyDescent="0.3">
      <c r="A12" s="110" t="s">
        <v>179</v>
      </c>
      <c r="B12" s="109">
        <f t="shared" si="3"/>
        <v>1</v>
      </c>
      <c r="C12" s="109">
        <f t="shared" ref="C12:D37" si="4">SUM(F12+H12+J12+L12+N12+P12+S12+U12+W12+Y12+AA12+AC12+AE12)</f>
        <v>1</v>
      </c>
      <c r="D12" s="109">
        <f t="shared" si="4"/>
        <v>0</v>
      </c>
      <c r="E12" s="109">
        <f t="shared" ref="E12:E32" si="5">SUM(F12:Q12)</f>
        <v>1</v>
      </c>
      <c r="F12" s="111">
        <v>0</v>
      </c>
      <c r="G12" s="111">
        <v>0</v>
      </c>
      <c r="H12" s="109">
        <v>0</v>
      </c>
      <c r="I12" s="109">
        <v>0</v>
      </c>
      <c r="J12" s="111">
        <v>0</v>
      </c>
      <c r="K12" s="111">
        <v>0</v>
      </c>
      <c r="L12" s="111">
        <v>0</v>
      </c>
      <c r="M12" s="111">
        <v>0</v>
      </c>
      <c r="N12" s="111">
        <v>0</v>
      </c>
      <c r="O12" s="111">
        <v>0</v>
      </c>
      <c r="P12" s="111">
        <v>1</v>
      </c>
      <c r="Q12" s="111">
        <v>0</v>
      </c>
      <c r="R12" s="109">
        <f t="shared" ref="R12:R38" si="6">SUM(S12:AD12)</f>
        <v>0</v>
      </c>
      <c r="S12" s="111">
        <v>0</v>
      </c>
      <c r="T12" s="111">
        <v>0</v>
      </c>
      <c r="U12" s="111">
        <v>0</v>
      </c>
      <c r="V12" s="111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0</v>
      </c>
      <c r="AD12" s="111">
        <v>0</v>
      </c>
      <c r="AE12" s="109">
        <v>0</v>
      </c>
      <c r="AF12" s="109">
        <v>0</v>
      </c>
    </row>
    <row r="13" spans="1:32" s="99" customFormat="1" ht="16.2" customHeight="1" x14ac:dyDescent="0.3">
      <c r="A13" s="110" t="s">
        <v>180</v>
      </c>
      <c r="B13" s="109">
        <f t="shared" si="3"/>
        <v>5</v>
      </c>
      <c r="C13" s="109">
        <f t="shared" si="4"/>
        <v>1</v>
      </c>
      <c r="D13" s="109">
        <f t="shared" si="4"/>
        <v>4</v>
      </c>
      <c r="E13" s="109">
        <f t="shared" si="5"/>
        <v>5</v>
      </c>
      <c r="F13" s="111">
        <v>1</v>
      </c>
      <c r="G13" s="111">
        <v>3</v>
      </c>
      <c r="H13" s="109">
        <v>0</v>
      </c>
      <c r="I13" s="109">
        <v>0</v>
      </c>
      <c r="J13" s="111">
        <v>0</v>
      </c>
      <c r="K13" s="111">
        <v>1</v>
      </c>
      <c r="L13" s="111">
        <v>0</v>
      </c>
      <c r="M13" s="111">
        <v>0</v>
      </c>
      <c r="N13" s="111">
        <v>0</v>
      </c>
      <c r="O13" s="111">
        <v>0</v>
      </c>
      <c r="P13" s="111">
        <v>0</v>
      </c>
      <c r="Q13" s="111">
        <v>0</v>
      </c>
      <c r="R13" s="109">
        <f t="shared" si="6"/>
        <v>0</v>
      </c>
      <c r="S13" s="111">
        <v>0</v>
      </c>
      <c r="T13" s="111">
        <v>0</v>
      </c>
      <c r="U13" s="111">
        <v>0</v>
      </c>
      <c r="V13" s="111">
        <v>0</v>
      </c>
      <c r="W13" s="111">
        <v>0</v>
      </c>
      <c r="X13" s="111">
        <v>0</v>
      </c>
      <c r="Y13" s="111">
        <v>0</v>
      </c>
      <c r="Z13" s="111">
        <v>0</v>
      </c>
      <c r="AA13" s="111">
        <v>0</v>
      </c>
      <c r="AB13" s="111">
        <v>0</v>
      </c>
      <c r="AC13" s="111">
        <v>0</v>
      </c>
      <c r="AD13" s="111">
        <v>0</v>
      </c>
      <c r="AE13" s="109">
        <v>0</v>
      </c>
      <c r="AF13" s="109">
        <v>0</v>
      </c>
    </row>
    <row r="14" spans="1:32" s="99" customFormat="1" ht="16.2" customHeight="1" x14ac:dyDescent="0.3">
      <c r="A14" s="110" t="s">
        <v>181</v>
      </c>
      <c r="B14" s="133">
        <f t="shared" si="3"/>
        <v>250</v>
      </c>
      <c r="C14" s="133">
        <f t="shared" si="4"/>
        <v>72</v>
      </c>
      <c r="D14" s="133">
        <f t="shared" si="4"/>
        <v>178</v>
      </c>
      <c r="E14" s="109">
        <f t="shared" si="5"/>
        <v>201</v>
      </c>
      <c r="F14" s="111">
        <v>6</v>
      </c>
      <c r="G14" s="111">
        <v>16</v>
      </c>
      <c r="H14" s="109">
        <v>0</v>
      </c>
      <c r="I14" s="109">
        <v>0</v>
      </c>
      <c r="J14" s="111">
        <v>28</v>
      </c>
      <c r="K14" s="111">
        <v>80</v>
      </c>
      <c r="L14" s="111">
        <v>20</v>
      </c>
      <c r="M14" s="111">
        <v>44</v>
      </c>
      <c r="N14" s="111">
        <v>0</v>
      </c>
      <c r="O14" s="111">
        <v>0</v>
      </c>
      <c r="P14" s="111">
        <v>1</v>
      </c>
      <c r="Q14" s="111">
        <v>6</v>
      </c>
      <c r="R14" s="109">
        <f t="shared" si="6"/>
        <v>26</v>
      </c>
      <c r="S14" s="111">
        <v>0</v>
      </c>
      <c r="T14" s="111">
        <v>2</v>
      </c>
      <c r="U14" s="111">
        <v>1</v>
      </c>
      <c r="V14" s="111">
        <v>7</v>
      </c>
      <c r="W14" s="111">
        <v>2</v>
      </c>
      <c r="X14" s="111">
        <v>0</v>
      </c>
      <c r="Y14" s="111">
        <v>0</v>
      </c>
      <c r="Z14" s="111">
        <v>1</v>
      </c>
      <c r="AA14" s="111">
        <v>2</v>
      </c>
      <c r="AB14" s="111">
        <v>2</v>
      </c>
      <c r="AC14" s="111">
        <v>2</v>
      </c>
      <c r="AD14" s="111">
        <v>7</v>
      </c>
      <c r="AE14" s="133">
        <v>10</v>
      </c>
      <c r="AF14" s="133">
        <v>13</v>
      </c>
    </row>
    <row r="15" spans="1:32" s="99" customFormat="1" ht="16.2" customHeight="1" x14ac:dyDescent="0.3">
      <c r="A15" s="110" t="s">
        <v>182</v>
      </c>
      <c r="B15" s="109">
        <f>C15+D15</f>
        <v>11</v>
      </c>
      <c r="C15" s="109">
        <f t="shared" si="4"/>
        <v>9</v>
      </c>
      <c r="D15" s="109">
        <f t="shared" si="4"/>
        <v>2</v>
      </c>
      <c r="E15" s="109">
        <f t="shared" si="5"/>
        <v>11</v>
      </c>
      <c r="F15" s="111">
        <v>0</v>
      </c>
      <c r="G15" s="111">
        <v>0</v>
      </c>
      <c r="H15" s="109">
        <v>0</v>
      </c>
      <c r="I15" s="109">
        <v>0</v>
      </c>
      <c r="J15" s="111">
        <v>0</v>
      </c>
      <c r="K15" s="111">
        <v>0</v>
      </c>
      <c r="L15" s="111">
        <v>9</v>
      </c>
      <c r="M15" s="111">
        <v>2</v>
      </c>
      <c r="N15" s="111">
        <v>0</v>
      </c>
      <c r="O15" s="111">
        <v>0</v>
      </c>
      <c r="P15" s="111">
        <v>0</v>
      </c>
      <c r="Q15" s="111">
        <v>0</v>
      </c>
      <c r="R15" s="109">
        <f t="shared" si="6"/>
        <v>0</v>
      </c>
      <c r="S15" s="111">
        <v>0</v>
      </c>
      <c r="T15" s="111">
        <v>0</v>
      </c>
      <c r="U15" s="111">
        <v>0</v>
      </c>
      <c r="V15" s="111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09">
        <v>0</v>
      </c>
      <c r="AF15" s="109">
        <v>0</v>
      </c>
    </row>
    <row r="16" spans="1:32" s="99" customFormat="1" ht="16.2" customHeight="1" x14ac:dyDescent="0.3">
      <c r="A16" s="110" t="s">
        <v>183</v>
      </c>
      <c r="B16" s="109">
        <f>C16+D16</f>
        <v>288</v>
      </c>
      <c r="C16" s="109">
        <f t="shared" si="4"/>
        <v>89</v>
      </c>
      <c r="D16" s="109">
        <f t="shared" si="4"/>
        <v>199</v>
      </c>
      <c r="E16" s="109">
        <f t="shared" si="5"/>
        <v>139</v>
      </c>
      <c r="F16" s="111">
        <v>3</v>
      </c>
      <c r="G16" s="111">
        <v>23</v>
      </c>
      <c r="H16" s="109">
        <v>0</v>
      </c>
      <c r="I16" s="109">
        <v>0</v>
      </c>
      <c r="J16" s="111">
        <v>27</v>
      </c>
      <c r="K16" s="111">
        <v>32</v>
      </c>
      <c r="L16" s="111">
        <v>6</v>
      </c>
      <c r="M16" s="111">
        <v>36</v>
      </c>
      <c r="N16" s="111">
        <v>4</v>
      </c>
      <c r="O16" s="111">
        <v>8</v>
      </c>
      <c r="P16" s="111">
        <v>0</v>
      </c>
      <c r="Q16" s="111">
        <v>0</v>
      </c>
      <c r="R16" s="109">
        <f t="shared" si="6"/>
        <v>98</v>
      </c>
      <c r="S16" s="111">
        <v>7</v>
      </c>
      <c r="T16" s="111">
        <v>12</v>
      </c>
      <c r="U16" s="111">
        <v>6</v>
      </c>
      <c r="V16" s="111">
        <v>10</v>
      </c>
      <c r="W16" s="111">
        <v>5</v>
      </c>
      <c r="X16" s="111">
        <v>8</v>
      </c>
      <c r="Y16" s="111">
        <v>3</v>
      </c>
      <c r="Z16" s="111">
        <v>4</v>
      </c>
      <c r="AA16" s="111">
        <v>6</v>
      </c>
      <c r="AB16" s="111">
        <v>22</v>
      </c>
      <c r="AC16" s="111">
        <v>6</v>
      </c>
      <c r="AD16" s="111">
        <v>9</v>
      </c>
      <c r="AE16" s="109">
        <v>16</v>
      </c>
      <c r="AF16" s="109">
        <v>35</v>
      </c>
    </row>
    <row r="17" spans="1:32" s="99" customFormat="1" ht="16.2" customHeight="1" x14ac:dyDescent="0.3">
      <c r="A17" s="110" t="s">
        <v>184</v>
      </c>
      <c r="B17" s="133">
        <f t="shared" ref="B17" si="7">C17+D17</f>
        <v>1</v>
      </c>
      <c r="C17" s="109">
        <f>SUM(F17+H17+J17+L17+N17+P17+S17+U17+W17+Y17+AA17+AC17+AE17)</f>
        <v>0</v>
      </c>
      <c r="D17" s="133">
        <f t="shared" si="4"/>
        <v>1</v>
      </c>
      <c r="E17" s="109">
        <f t="shared" si="5"/>
        <v>0</v>
      </c>
      <c r="F17" s="111">
        <v>0</v>
      </c>
      <c r="G17" s="111">
        <v>0</v>
      </c>
      <c r="H17" s="109">
        <v>0</v>
      </c>
      <c r="I17" s="109">
        <v>0</v>
      </c>
      <c r="J17" s="111">
        <v>0</v>
      </c>
      <c r="K17" s="111">
        <v>0</v>
      </c>
      <c r="L17" s="111">
        <v>0</v>
      </c>
      <c r="M17" s="111">
        <v>0</v>
      </c>
      <c r="N17" s="111">
        <v>0</v>
      </c>
      <c r="O17" s="111">
        <v>0</v>
      </c>
      <c r="P17" s="111">
        <v>0</v>
      </c>
      <c r="Q17" s="111">
        <v>0</v>
      </c>
      <c r="R17" s="109">
        <f t="shared" si="6"/>
        <v>0</v>
      </c>
      <c r="S17" s="111">
        <v>0</v>
      </c>
      <c r="T17" s="111">
        <v>0</v>
      </c>
      <c r="U17" s="111">
        <v>0</v>
      </c>
      <c r="V17" s="111">
        <v>0</v>
      </c>
      <c r="W17" s="111">
        <v>0</v>
      </c>
      <c r="X17" s="111">
        <v>0</v>
      </c>
      <c r="Y17" s="111">
        <v>0</v>
      </c>
      <c r="Z17" s="111">
        <v>0</v>
      </c>
      <c r="AA17" s="111">
        <v>0</v>
      </c>
      <c r="AB17" s="111">
        <v>0</v>
      </c>
      <c r="AC17" s="111">
        <v>0</v>
      </c>
      <c r="AD17" s="111">
        <v>0</v>
      </c>
      <c r="AE17" s="109">
        <v>0</v>
      </c>
      <c r="AF17" s="133">
        <v>1</v>
      </c>
    </row>
    <row r="18" spans="1:32" s="99" customFormat="1" ht="16.2" customHeight="1" x14ac:dyDescent="0.3">
      <c r="A18" s="110" t="s">
        <v>185</v>
      </c>
      <c r="B18" s="133">
        <f>C18+D18</f>
        <v>29</v>
      </c>
      <c r="C18" s="109">
        <f t="shared" si="4"/>
        <v>13</v>
      </c>
      <c r="D18" s="133">
        <f t="shared" si="4"/>
        <v>16</v>
      </c>
      <c r="E18" s="109">
        <f t="shared" si="5"/>
        <v>20</v>
      </c>
      <c r="F18" s="111">
        <v>1</v>
      </c>
      <c r="G18" s="111">
        <v>1</v>
      </c>
      <c r="H18" s="109">
        <v>7</v>
      </c>
      <c r="I18" s="109">
        <v>1</v>
      </c>
      <c r="J18" s="111">
        <v>1</v>
      </c>
      <c r="K18" s="111">
        <v>1</v>
      </c>
      <c r="L18" s="111">
        <v>2</v>
      </c>
      <c r="M18" s="111">
        <v>6</v>
      </c>
      <c r="N18" s="111">
        <v>0</v>
      </c>
      <c r="O18" s="111">
        <v>0</v>
      </c>
      <c r="P18" s="111">
        <v>0</v>
      </c>
      <c r="Q18" s="111">
        <v>0</v>
      </c>
      <c r="R18" s="109">
        <f t="shared" si="6"/>
        <v>4</v>
      </c>
      <c r="S18" s="111">
        <v>0</v>
      </c>
      <c r="T18" s="111">
        <v>0</v>
      </c>
      <c r="U18" s="111">
        <v>0</v>
      </c>
      <c r="V18" s="111">
        <v>2</v>
      </c>
      <c r="W18" s="111">
        <v>1</v>
      </c>
      <c r="X18" s="111">
        <v>0</v>
      </c>
      <c r="Y18" s="111">
        <v>0</v>
      </c>
      <c r="Z18" s="111">
        <v>1</v>
      </c>
      <c r="AA18" s="111">
        <v>0</v>
      </c>
      <c r="AB18" s="111">
        <v>0</v>
      </c>
      <c r="AC18" s="111">
        <v>0</v>
      </c>
      <c r="AD18" s="111">
        <v>0</v>
      </c>
      <c r="AE18" s="109">
        <v>1</v>
      </c>
      <c r="AF18" s="133">
        <v>4</v>
      </c>
    </row>
    <row r="19" spans="1:32" s="99" customFormat="1" ht="16.2" customHeight="1" x14ac:dyDescent="0.3">
      <c r="A19" s="110" t="s">
        <v>186</v>
      </c>
      <c r="B19" s="109">
        <f>C19+D19</f>
        <v>0</v>
      </c>
      <c r="C19" s="109">
        <f t="shared" si="4"/>
        <v>0</v>
      </c>
      <c r="D19" s="109">
        <f>SUM(G19+I19+K19+M19+O19+Q19+T19+V19+X19+Z19+AB19+AD19+AF19)</f>
        <v>0</v>
      </c>
      <c r="E19" s="109">
        <f t="shared" si="5"/>
        <v>0</v>
      </c>
      <c r="F19" s="111">
        <v>0</v>
      </c>
      <c r="G19" s="111">
        <v>0</v>
      </c>
      <c r="H19" s="109">
        <v>0</v>
      </c>
      <c r="I19" s="109">
        <v>0</v>
      </c>
      <c r="J19" s="111">
        <v>0</v>
      </c>
      <c r="K19" s="111">
        <v>0</v>
      </c>
      <c r="L19" s="111">
        <v>0</v>
      </c>
      <c r="M19" s="111">
        <v>0</v>
      </c>
      <c r="N19" s="111">
        <v>0</v>
      </c>
      <c r="O19" s="111">
        <v>0</v>
      </c>
      <c r="P19" s="111">
        <v>0</v>
      </c>
      <c r="Q19" s="111">
        <v>0</v>
      </c>
      <c r="R19" s="109">
        <f t="shared" si="6"/>
        <v>0</v>
      </c>
      <c r="S19" s="111">
        <v>0</v>
      </c>
      <c r="T19" s="111">
        <v>0</v>
      </c>
      <c r="U19" s="111">
        <v>0</v>
      </c>
      <c r="V19" s="111">
        <v>0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0</v>
      </c>
      <c r="AC19" s="111">
        <v>0</v>
      </c>
      <c r="AD19" s="111">
        <v>0</v>
      </c>
      <c r="AE19" s="109">
        <v>0</v>
      </c>
      <c r="AF19" s="109">
        <v>0</v>
      </c>
    </row>
    <row r="20" spans="1:32" s="99" customFormat="1" ht="16.2" customHeight="1" x14ac:dyDescent="0.3">
      <c r="A20" s="110" t="s">
        <v>187</v>
      </c>
      <c r="B20" s="133">
        <f t="shared" ref="B20:B21" si="8">C20+D20</f>
        <v>1846</v>
      </c>
      <c r="C20" s="133">
        <f t="shared" si="4"/>
        <v>45</v>
      </c>
      <c r="D20" s="133">
        <f t="shared" si="4"/>
        <v>1801</v>
      </c>
      <c r="E20" s="109">
        <f t="shared" si="5"/>
        <v>679</v>
      </c>
      <c r="F20" s="111">
        <v>3</v>
      </c>
      <c r="G20" s="111">
        <v>98</v>
      </c>
      <c r="H20" s="109">
        <v>4</v>
      </c>
      <c r="I20" s="109">
        <v>198</v>
      </c>
      <c r="J20" s="111">
        <v>4</v>
      </c>
      <c r="K20" s="111">
        <v>24</v>
      </c>
      <c r="L20" s="111">
        <v>5</v>
      </c>
      <c r="M20" s="111">
        <v>295</v>
      </c>
      <c r="N20" s="111">
        <v>1</v>
      </c>
      <c r="O20" s="111">
        <v>46</v>
      </c>
      <c r="P20" s="111">
        <v>0</v>
      </c>
      <c r="Q20" s="111">
        <v>1</v>
      </c>
      <c r="R20" s="109">
        <f t="shared" si="6"/>
        <v>768</v>
      </c>
      <c r="S20" s="111">
        <v>5</v>
      </c>
      <c r="T20" s="111">
        <v>72</v>
      </c>
      <c r="U20" s="111">
        <v>1</v>
      </c>
      <c r="V20" s="111">
        <v>80</v>
      </c>
      <c r="W20" s="111">
        <v>1</v>
      </c>
      <c r="X20" s="111">
        <v>104</v>
      </c>
      <c r="Y20" s="111">
        <v>4</v>
      </c>
      <c r="Z20" s="111">
        <v>150</v>
      </c>
      <c r="AA20" s="111">
        <v>2</v>
      </c>
      <c r="AB20" s="111">
        <v>91</v>
      </c>
      <c r="AC20" s="111">
        <v>2</v>
      </c>
      <c r="AD20" s="111">
        <v>256</v>
      </c>
      <c r="AE20" s="109">
        <v>13</v>
      </c>
      <c r="AF20" s="133">
        <v>386</v>
      </c>
    </row>
    <row r="21" spans="1:32" s="99" customFormat="1" ht="16.2" customHeight="1" x14ac:dyDescent="0.3">
      <c r="A21" s="110" t="s">
        <v>188</v>
      </c>
      <c r="B21" s="133">
        <f t="shared" si="8"/>
        <v>48</v>
      </c>
      <c r="C21" s="109">
        <f t="shared" si="4"/>
        <v>1</v>
      </c>
      <c r="D21" s="133">
        <f t="shared" si="4"/>
        <v>47</v>
      </c>
      <c r="E21" s="109">
        <f>SUM(F21:Q21)</f>
        <v>17</v>
      </c>
      <c r="F21" s="111">
        <v>0</v>
      </c>
      <c r="G21" s="111">
        <v>2</v>
      </c>
      <c r="H21" s="109">
        <v>0</v>
      </c>
      <c r="I21" s="109">
        <v>3</v>
      </c>
      <c r="J21" s="111">
        <v>0</v>
      </c>
      <c r="K21" s="111">
        <v>1</v>
      </c>
      <c r="L21" s="111">
        <v>0</v>
      </c>
      <c r="M21" s="111">
        <v>9</v>
      </c>
      <c r="N21" s="111">
        <v>0</v>
      </c>
      <c r="O21" s="111">
        <v>2</v>
      </c>
      <c r="P21" s="111">
        <v>0</v>
      </c>
      <c r="Q21" s="111">
        <v>0</v>
      </c>
      <c r="R21" s="109">
        <f t="shared" si="6"/>
        <v>17</v>
      </c>
      <c r="S21" s="111">
        <v>0</v>
      </c>
      <c r="T21" s="111">
        <v>0</v>
      </c>
      <c r="U21" s="111">
        <v>0</v>
      </c>
      <c r="V21" s="111">
        <v>7</v>
      </c>
      <c r="W21" s="111">
        <v>0</v>
      </c>
      <c r="X21" s="111">
        <v>3</v>
      </c>
      <c r="Y21" s="111">
        <v>0</v>
      </c>
      <c r="Z21" s="111">
        <v>4</v>
      </c>
      <c r="AA21" s="111">
        <v>0</v>
      </c>
      <c r="AB21" s="111">
        <v>2</v>
      </c>
      <c r="AC21" s="111">
        <v>0</v>
      </c>
      <c r="AD21" s="111">
        <v>1</v>
      </c>
      <c r="AE21" s="109">
        <v>1</v>
      </c>
      <c r="AF21" s="133">
        <v>13</v>
      </c>
    </row>
    <row r="22" spans="1:32" s="99" customFormat="1" ht="16.2" customHeight="1" x14ac:dyDescent="0.3">
      <c r="A22" s="110" t="s">
        <v>189</v>
      </c>
      <c r="B22" s="109">
        <f>C22+D22</f>
        <v>0</v>
      </c>
      <c r="C22" s="109">
        <f>SUM(F22+H22+J22+L22+N22+P22+S22+U22+W22+Y22+AA22+AC22+AE22)</f>
        <v>0</v>
      </c>
      <c r="D22" s="109">
        <f t="shared" si="4"/>
        <v>0</v>
      </c>
      <c r="E22" s="109">
        <f>SUM(F22:Q22)</f>
        <v>0</v>
      </c>
      <c r="F22" s="111">
        <v>0</v>
      </c>
      <c r="G22" s="111">
        <v>0</v>
      </c>
      <c r="H22" s="109">
        <v>0</v>
      </c>
      <c r="I22" s="109">
        <v>0</v>
      </c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1">
        <v>0</v>
      </c>
      <c r="P22" s="111">
        <v>0</v>
      </c>
      <c r="Q22" s="111">
        <v>0</v>
      </c>
      <c r="R22" s="109">
        <f t="shared" si="6"/>
        <v>0</v>
      </c>
      <c r="S22" s="111">
        <v>0</v>
      </c>
      <c r="T22" s="111">
        <v>0</v>
      </c>
      <c r="U22" s="111">
        <v>0</v>
      </c>
      <c r="V22" s="111">
        <v>0</v>
      </c>
      <c r="W22" s="111">
        <v>0</v>
      </c>
      <c r="X22" s="111">
        <v>0</v>
      </c>
      <c r="Y22" s="111">
        <v>0</v>
      </c>
      <c r="Z22" s="111">
        <v>0</v>
      </c>
      <c r="AA22" s="111">
        <v>0</v>
      </c>
      <c r="AB22" s="111">
        <v>0</v>
      </c>
      <c r="AC22" s="111">
        <v>0</v>
      </c>
      <c r="AD22" s="111">
        <v>0</v>
      </c>
      <c r="AE22" s="109">
        <v>0</v>
      </c>
      <c r="AF22" s="109">
        <v>0</v>
      </c>
    </row>
    <row r="23" spans="1:32" s="99" customFormat="1" ht="16.2" customHeight="1" x14ac:dyDescent="0.3">
      <c r="A23" s="110" t="s">
        <v>190</v>
      </c>
      <c r="B23" s="109">
        <f>C23+D23</f>
        <v>2</v>
      </c>
      <c r="C23" s="109">
        <f t="shared" si="4"/>
        <v>0</v>
      </c>
      <c r="D23" s="109">
        <f t="shared" si="4"/>
        <v>2</v>
      </c>
      <c r="E23" s="109">
        <f>SUM(F23:Q23)</f>
        <v>0</v>
      </c>
      <c r="F23" s="111">
        <v>0</v>
      </c>
      <c r="G23" s="111">
        <v>0</v>
      </c>
      <c r="H23" s="109">
        <v>0</v>
      </c>
      <c r="I23" s="109">
        <v>0</v>
      </c>
      <c r="J23" s="111">
        <v>0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>
        <v>0</v>
      </c>
      <c r="Q23" s="111">
        <v>0</v>
      </c>
      <c r="R23" s="109">
        <f t="shared" si="6"/>
        <v>1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1">
        <v>0</v>
      </c>
      <c r="AC23" s="111">
        <v>0</v>
      </c>
      <c r="AD23" s="111">
        <v>1</v>
      </c>
      <c r="AE23" s="109">
        <v>0</v>
      </c>
      <c r="AF23" s="109">
        <v>1</v>
      </c>
    </row>
    <row r="24" spans="1:32" s="99" customFormat="1" ht="16.2" customHeight="1" x14ac:dyDescent="0.3">
      <c r="A24" s="110" t="s">
        <v>191</v>
      </c>
      <c r="B24" s="109">
        <f t="shared" ref="B24:B26" si="9">C24+D24</f>
        <v>0</v>
      </c>
      <c r="C24" s="109">
        <f t="shared" si="4"/>
        <v>0</v>
      </c>
      <c r="D24" s="109">
        <f t="shared" si="4"/>
        <v>0</v>
      </c>
      <c r="E24" s="109">
        <f t="shared" si="5"/>
        <v>0</v>
      </c>
      <c r="F24" s="111">
        <v>0</v>
      </c>
      <c r="G24" s="111">
        <v>0</v>
      </c>
      <c r="H24" s="109">
        <v>0</v>
      </c>
      <c r="I24" s="109">
        <v>0</v>
      </c>
      <c r="J24" s="111">
        <v>0</v>
      </c>
      <c r="K24" s="111">
        <v>0</v>
      </c>
      <c r="L24" s="111">
        <v>0</v>
      </c>
      <c r="M24" s="111">
        <v>0</v>
      </c>
      <c r="N24" s="111">
        <v>0</v>
      </c>
      <c r="O24" s="111">
        <v>0</v>
      </c>
      <c r="P24" s="111">
        <v>0</v>
      </c>
      <c r="Q24" s="111">
        <v>0</v>
      </c>
      <c r="R24" s="109">
        <f t="shared" si="6"/>
        <v>0</v>
      </c>
      <c r="S24" s="111">
        <v>0</v>
      </c>
      <c r="T24" s="111">
        <v>0</v>
      </c>
      <c r="U24" s="111">
        <v>0</v>
      </c>
      <c r="V24" s="111">
        <v>0</v>
      </c>
      <c r="W24" s="111">
        <v>0</v>
      </c>
      <c r="X24" s="111">
        <v>0</v>
      </c>
      <c r="Y24" s="111">
        <v>0</v>
      </c>
      <c r="Z24" s="111">
        <v>0</v>
      </c>
      <c r="AA24" s="111">
        <v>0</v>
      </c>
      <c r="AB24" s="111">
        <v>0</v>
      </c>
      <c r="AC24" s="111">
        <v>0</v>
      </c>
      <c r="AD24" s="111">
        <v>0</v>
      </c>
      <c r="AE24" s="109">
        <v>0</v>
      </c>
      <c r="AF24" s="109">
        <v>0</v>
      </c>
    </row>
    <row r="25" spans="1:32" s="99" customFormat="1" ht="16.2" customHeight="1" x14ac:dyDescent="0.3">
      <c r="A25" s="110" t="s">
        <v>192</v>
      </c>
      <c r="B25" s="109">
        <f t="shared" si="9"/>
        <v>159</v>
      </c>
      <c r="C25" s="109">
        <f t="shared" si="4"/>
        <v>29</v>
      </c>
      <c r="D25" s="109">
        <f>SUM(G25+I25+K25+M25+O25+Q25+T25+V25+X25+Z25+AB25+AD25+AF25)</f>
        <v>130</v>
      </c>
      <c r="E25" s="109">
        <f t="shared" si="5"/>
        <v>77</v>
      </c>
      <c r="F25" s="111">
        <v>3</v>
      </c>
      <c r="G25" s="111">
        <v>6</v>
      </c>
      <c r="H25" s="109">
        <v>0</v>
      </c>
      <c r="I25" s="109">
        <v>0</v>
      </c>
      <c r="J25" s="111">
        <v>6</v>
      </c>
      <c r="K25" s="111">
        <v>36</v>
      </c>
      <c r="L25" s="111">
        <v>2</v>
      </c>
      <c r="M25" s="111">
        <v>14</v>
      </c>
      <c r="N25" s="111">
        <v>1</v>
      </c>
      <c r="O25" s="111">
        <v>9</v>
      </c>
      <c r="P25" s="111">
        <v>0</v>
      </c>
      <c r="Q25" s="111">
        <v>0</v>
      </c>
      <c r="R25" s="109">
        <f t="shared" si="6"/>
        <v>66</v>
      </c>
      <c r="S25" s="111">
        <v>2</v>
      </c>
      <c r="T25" s="111">
        <v>3</v>
      </c>
      <c r="U25" s="111">
        <v>4</v>
      </c>
      <c r="V25" s="111">
        <v>10</v>
      </c>
      <c r="W25" s="111">
        <v>2</v>
      </c>
      <c r="X25" s="111">
        <v>11</v>
      </c>
      <c r="Y25" s="111">
        <v>1</v>
      </c>
      <c r="Z25" s="111">
        <v>17</v>
      </c>
      <c r="AA25" s="111">
        <v>2</v>
      </c>
      <c r="AB25" s="111">
        <v>6</v>
      </c>
      <c r="AC25" s="111">
        <v>2</v>
      </c>
      <c r="AD25" s="111">
        <v>6</v>
      </c>
      <c r="AE25" s="109">
        <v>4</v>
      </c>
      <c r="AF25" s="109">
        <v>12</v>
      </c>
    </row>
    <row r="26" spans="1:32" s="99" customFormat="1" ht="16.2" customHeight="1" x14ac:dyDescent="0.3">
      <c r="A26" s="110" t="s">
        <v>193</v>
      </c>
      <c r="B26" s="109">
        <f t="shared" si="9"/>
        <v>29</v>
      </c>
      <c r="C26" s="109">
        <f t="shared" si="4"/>
        <v>8</v>
      </c>
      <c r="D26" s="109">
        <f t="shared" si="4"/>
        <v>21</v>
      </c>
      <c r="E26" s="109">
        <f t="shared" si="5"/>
        <v>16</v>
      </c>
      <c r="F26" s="111">
        <v>1</v>
      </c>
      <c r="G26" s="111">
        <v>1</v>
      </c>
      <c r="H26" s="109">
        <v>0</v>
      </c>
      <c r="I26" s="109">
        <v>0</v>
      </c>
      <c r="J26" s="111">
        <v>1</v>
      </c>
      <c r="K26" s="111">
        <v>1</v>
      </c>
      <c r="L26" s="111">
        <v>3</v>
      </c>
      <c r="M26" s="111">
        <v>7</v>
      </c>
      <c r="N26" s="111">
        <v>0</v>
      </c>
      <c r="O26" s="111">
        <v>2</v>
      </c>
      <c r="P26" s="111">
        <v>0</v>
      </c>
      <c r="Q26" s="111">
        <v>0</v>
      </c>
      <c r="R26" s="109">
        <f t="shared" si="6"/>
        <v>11</v>
      </c>
      <c r="S26" s="111">
        <v>1</v>
      </c>
      <c r="T26" s="111">
        <v>2</v>
      </c>
      <c r="U26" s="111">
        <v>0</v>
      </c>
      <c r="V26" s="111">
        <v>1</v>
      </c>
      <c r="W26" s="111">
        <v>1</v>
      </c>
      <c r="X26" s="111">
        <v>1</v>
      </c>
      <c r="Y26" s="111">
        <v>0</v>
      </c>
      <c r="Z26" s="111">
        <v>2</v>
      </c>
      <c r="AA26" s="111">
        <v>0</v>
      </c>
      <c r="AB26" s="111">
        <v>1</v>
      </c>
      <c r="AC26" s="111">
        <v>1</v>
      </c>
      <c r="AD26" s="111">
        <v>1</v>
      </c>
      <c r="AE26" s="109">
        <v>0</v>
      </c>
      <c r="AF26" s="109">
        <v>2</v>
      </c>
    </row>
    <row r="27" spans="1:32" s="99" customFormat="1" ht="16.2" customHeight="1" x14ac:dyDescent="0.3">
      <c r="A27" s="110" t="s">
        <v>194</v>
      </c>
      <c r="B27" s="109">
        <f>C27+D27</f>
        <v>0</v>
      </c>
      <c r="C27" s="109">
        <f t="shared" si="4"/>
        <v>0</v>
      </c>
      <c r="D27" s="109">
        <f>SUM(G27+I27+K27+M27+O27+Q27+T27+V27+X27+Z27+AB27+AD27+AF27)</f>
        <v>0</v>
      </c>
      <c r="E27" s="109">
        <f t="shared" si="5"/>
        <v>0</v>
      </c>
      <c r="F27" s="111">
        <v>0</v>
      </c>
      <c r="G27" s="111">
        <v>0</v>
      </c>
      <c r="H27" s="109">
        <v>0</v>
      </c>
      <c r="I27" s="109">
        <v>0</v>
      </c>
      <c r="J27" s="111">
        <v>0</v>
      </c>
      <c r="K27" s="111">
        <v>0</v>
      </c>
      <c r="L27" s="111">
        <v>0</v>
      </c>
      <c r="M27" s="111">
        <v>0</v>
      </c>
      <c r="N27" s="111">
        <v>0</v>
      </c>
      <c r="O27" s="111">
        <v>0</v>
      </c>
      <c r="P27" s="111">
        <v>0</v>
      </c>
      <c r="Q27" s="111">
        <v>0</v>
      </c>
      <c r="R27" s="109">
        <f t="shared" si="6"/>
        <v>0</v>
      </c>
      <c r="S27" s="111">
        <v>0</v>
      </c>
      <c r="T27" s="111">
        <v>0</v>
      </c>
      <c r="U27" s="111">
        <v>0</v>
      </c>
      <c r="V27" s="111">
        <v>0</v>
      </c>
      <c r="W27" s="111">
        <v>0</v>
      </c>
      <c r="X27" s="111">
        <v>0</v>
      </c>
      <c r="Y27" s="111">
        <v>0</v>
      </c>
      <c r="Z27" s="111">
        <v>0</v>
      </c>
      <c r="AA27" s="111">
        <v>0</v>
      </c>
      <c r="AB27" s="111">
        <v>0</v>
      </c>
      <c r="AC27" s="111">
        <v>0</v>
      </c>
      <c r="AD27" s="111">
        <v>0</v>
      </c>
      <c r="AE27" s="109">
        <v>0</v>
      </c>
      <c r="AF27" s="109">
        <v>0</v>
      </c>
    </row>
    <row r="28" spans="1:32" s="99" customFormat="1" ht="16.2" customHeight="1" x14ac:dyDescent="0.3">
      <c r="A28" s="110" t="s">
        <v>195</v>
      </c>
      <c r="B28" s="109">
        <f>C28+D28</f>
        <v>56</v>
      </c>
      <c r="C28" s="109">
        <f>SUM(F28+H28+J28+L28+N28+P28+S28+U28+W28+Y28+AA28+AC28+AE28)</f>
        <v>12</v>
      </c>
      <c r="D28" s="109">
        <f t="shared" si="4"/>
        <v>44</v>
      </c>
      <c r="E28" s="109">
        <f t="shared" si="5"/>
        <v>18</v>
      </c>
      <c r="F28" s="111">
        <v>0</v>
      </c>
      <c r="G28" s="111">
        <v>5</v>
      </c>
      <c r="H28" s="109">
        <v>0</v>
      </c>
      <c r="I28" s="109">
        <v>0</v>
      </c>
      <c r="J28" s="111">
        <v>0</v>
      </c>
      <c r="K28" s="111">
        <v>3</v>
      </c>
      <c r="L28" s="111">
        <v>3</v>
      </c>
      <c r="M28" s="111">
        <v>7</v>
      </c>
      <c r="N28" s="111">
        <v>0</v>
      </c>
      <c r="O28" s="111">
        <v>0</v>
      </c>
      <c r="P28" s="111">
        <v>0</v>
      </c>
      <c r="Q28" s="111">
        <v>0</v>
      </c>
      <c r="R28" s="109">
        <f t="shared" si="6"/>
        <v>23</v>
      </c>
      <c r="S28" s="111">
        <v>1</v>
      </c>
      <c r="T28" s="111">
        <v>6</v>
      </c>
      <c r="U28" s="111">
        <v>0</v>
      </c>
      <c r="V28" s="111">
        <v>1</v>
      </c>
      <c r="W28" s="111">
        <v>1</v>
      </c>
      <c r="X28" s="111">
        <v>5</v>
      </c>
      <c r="Y28" s="111">
        <v>0</v>
      </c>
      <c r="Z28" s="111">
        <v>1</v>
      </c>
      <c r="AA28" s="111">
        <v>3</v>
      </c>
      <c r="AB28" s="111">
        <v>1</v>
      </c>
      <c r="AC28" s="111">
        <v>0</v>
      </c>
      <c r="AD28" s="111">
        <v>4</v>
      </c>
      <c r="AE28" s="109">
        <v>4</v>
      </c>
      <c r="AF28" s="109">
        <v>11</v>
      </c>
    </row>
    <row r="29" spans="1:32" s="99" customFormat="1" ht="16.2" customHeight="1" x14ac:dyDescent="0.3">
      <c r="A29" s="110" t="s">
        <v>196</v>
      </c>
      <c r="B29" s="109">
        <f t="shared" ref="B29:B30" si="10">C29+D29</f>
        <v>1</v>
      </c>
      <c r="C29" s="109">
        <f t="shared" si="4"/>
        <v>0</v>
      </c>
      <c r="D29" s="109">
        <f t="shared" si="4"/>
        <v>1</v>
      </c>
      <c r="E29" s="109">
        <f t="shared" si="5"/>
        <v>0</v>
      </c>
      <c r="F29" s="111">
        <v>0</v>
      </c>
      <c r="G29" s="111">
        <v>0</v>
      </c>
      <c r="H29" s="109">
        <v>0</v>
      </c>
      <c r="I29" s="109">
        <v>0</v>
      </c>
      <c r="J29" s="111">
        <v>0</v>
      </c>
      <c r="K29" s="111">
        <v>0</v>
      </c>
      <c r="L29" s="111">
        <v>0</v>
      </c>
      <c r="M29" s="111">
        <v>0</v>
      </c>
      <c r="N29" s="111">
        <v>0</v>
      </c>
      <c r="O29" s="111">
        <v>0</v>
      </c>
      <c r="P29" s="111">
        <v>0</v>
      </c>
      <c r="Q29" s="111">
        <v>0</v>
      </c>
      <c r="R29" s="109">
        <f t="shared" si="6"/>
        <v>1</v>
      </c>
      <c r="S29" s="111">
        <v>0</v>
      </c>
      <c r="T29" s="111">
        <v>0</v>
      </c>
      <c r="U29" s="111">
        <v>0</v>
      </c>
      <c r="V29" s="111">
        <v>0</v>
      </c>
      <c r="W29" s="111">
        <v>0</v>
      </c>
      <c r="X29" s="111">
        <v>0</v>
      </c>
      <c r="Y29" s="111">
        <v>0</v>
      </c>
      <c r="Z29" s="111">
        <v>1</v>
      </c>
      <c r="AA29" s="111">
        <v>0</v>
      </c>
      <c r="AB29" s="111">
        <v>0</v>
      </c>
      <c r="AC29" s="111">
        <v>0</v>
      </c>
      <c r="AD29" s="111">
        <v>0</v>
      </c>
      <c r="AE29" s="109">
        <v>0</v>
      </c>
      <c r="AF29" s="109">
        <v>0</v>
      </c>
    </row>
    <row r="30" spans="1:32" s="99" customFormat="1" ht="16.2" customHeight="1" x14ac:dyDescent="0.3">
      <c r="A30" s="112" t="s">
        <v>197</v>
      </c>
      <c r="B30" s="109">
        <f t="shared" si="10"/>
        <v>16</v>
      </c>
      <c r="C30" s="109">
        <f t="shared" si="4"/>
        <v>8</v>
      </c>
      <c r="D30" s="109">
        <f>SUM(G30+I30+K30+M30+O30+Q30+T30+V30+X30+Z30+AB30+AD30+AF30)</f>
        <v>8</v>
      </c>
      <c r="E30" s="109">
        <f t="shared" si="5"/>
        <v>5</v>
      </c>
      <c r="F30" s="111">
        <v>1</v>
      </c>
      <c r="G30" s="111">
        <v>2</v>
      </c>
      <c r="H30" s="109">
        <v>0</v>
      </c>
      <c r="I30" s="109">
        <v>0</v>
      </c>
      <c r="J30" s="111">
        <v>1</v>
      </c>
      <c r="K30" s="111">
        <v>1</v>
      </c>
      <c r="L30" s="111">
        <v>0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09">
        <f t="shared" si="6"/>
        <v>10</v>
      </c>
      <c r="S30" s="111">
        <v>1</v>
      </c>
      <c r="T30" s="111"/>
      <c r="U30" s="111">
        <v>1</v>
      </c>
      <c r="V30" s="111">
        <v>2</v>
      </c>
      <c r="W30" s="111">
        <v>1</v>
      </c>
      <c r="X30" s="111">
        <v>1</v>
      </c>
      <c r="Y30" s="111">
        <v>0</v>
      </c>
      <c r="Z30" s="111">
        <v>1</v>
      </c>
      <c r="AA30" s="111">
        <v>0</v>
      </c>
      <c r="AB30" s="111">
        <v>0</v>
      </c>
      <c r="AC30" s="111">
        <v>3</v>
      </c>
      <c r="AD30" s="111">
        <v>0</v>
      </c>
      <c r="AE30" s="109">
        <v>0</v>
      </c>
      <c r="AF30" s="109">
        <v>1</v>
      </c>
    </row>
    <row r="31" spans="1:32" s="99" customFormat="1" ht="16.2" customHeight="1" x14ac:dyDescent="0.3">
      <c r="A31" s="112" t="s">
        <v>198</v>
      </c>
      <c r="B31" s="109">
        <f>C31+D31</f>
        <v>66</v>
      </c>
      <c r="C31" s="109">
        <f t="shared" si="4"/>
        <v>20</v>
      </c>
      <c r="D31" s="109">
        <f t="shared" si="4"/>
        <v>46</v>
      </c>
      <c r="E31" s="109">
        <f t="shared" si="5"/>
        <v>0</v>
      </c>
      <c r="F31" s="111">
        <v>0</v>
      </c>
      <c r="G31" s="111">
        <v>0</v>
      </c>
      <c r="H31" s="109">
        <v>0</v>
      </c>
      <c r="I31" s="109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0</v>
      </c>
      <c r="R31" s="109">
        <f t="shared" si="6"/>
        <v>49</v>
      </c>
      <c r="S31" s="111">
        <v>2</v>
      </c>
      <c r="T31" s="111">
        <v>10</v>
      </c>
      <c r="U31" s="111">
        <v>2</v>
      </c>
      <c r="V31" s="111">
        <v>11</v>
      </c>
      <c r="W31" s="111">
        <v>4</v>
      </c>
      <c r="X31" s="111">
        <v>5</v>
      </c>
      <c r="Y31" s="111">
        <v>5</v>
      </c>
      <c r="Z31" s="111">
        <v>1</v>
      </c>
      <c r="AA31" s="111">
        <v>2</v>
      </c>
      <c r="AB31" s="111">
        <v>1</v>
      </c>
      <c r="AC31" s="111">
        <v>2</v>
      </c>
      <c r="AD31" s="111">
        <v>4</v>
      </c>
      <c r="AE31" s="109">
        <v>3</v>
      </c>
      <c r="AF31" s="109">
        <v>14</v>
      </c>
    </row>
    <row r="32" spans="1:32" s="99" customFormat="1" ht="16.2" customHeight="1" x14ac:dyDescent="0.3">
      <c r="A32" s="110" t="s">
        <v>199</v>
      </c>
      <c r="B32" s="109">
        <f>C32+D32</f>
        <v>14</v>
      </c>
      <c r="C32" s="109">
        <f t="shared" si="4"/>
        <v>4</v>
      </c>
      <c r="D32" s="109">
        <f t="shared" si="4"/>
        <v>10</v>
      </c>
      <c r="E32" s="109">
        <f t="shared" si="5"/>
        <v>11</v>
      </c>
      <c r="F32" s="111">
        <v>1</v>
      </c>
      <c r="G32" s="111">
        <v>0</v>
      </c>
      <c r="H32" s="109">
        <v>0</v>
      </c>
      <c r="I32" s="109">
        <v>0</v>
      </c>
      <c r="J32" s="111">
        <v>1</v>
      </c>
      <c r="K32" s="111">
        <v>1</v>
      </c>
      <c r="L32" s="111">
        <v>2</v>
      </c>
      <c r="M32" s="111">
        <v>6</v>
      </c>
      <c r="N32" s="111">
        <v>0</v>
      </c>
      <c r="O32" s="111">
        <v>0</v>
      </c>
      <c r="P32" s="111">
        <v>0</v>
      </c>
      <c r="Q32" s="111">
        <v>0</v>
      </c>
      <c r="R32" s="109">
        <f t="shared" si="6"/>
        <v>1</v>
      </c>
      <c r="S32" s="111">
        <v>0</v>
      </c>
      <c r="T32" s="111">
        <v>0</v>
      </c>
      <c r="U32" s="111">
        <v>0</v>
      </c>
      <c r="V32" s="111">
        <v>0</v>
      </c>
      <c r="W32" s="111">
        <v>0</v>
      </c>
      <c r="X32" s="111">
        <v>0</v>
      </c>
      <c r="Y32" s="111">
        <v>0</v>
      </c>
      <c r="Z32" s="111">
        <v>0</v>
      </c>
      <c r="AA32" s="111">
        <v>0</v>
      </c>
      <c r="AB32" s="111">
        <v>1</v>
      </c>
      <c r="AC32" s="111">
        <v>0</v>
      </c>
      <c r="AD32" s="111">
        <v>0</v>
      </c>
      <c r="AE32" s="109">
        <v>0</v>
      </c>
      <c r="AF32" s="109">
        <v>2</v>
      </c>
    </row>
    <row r="33" spans="1:35" s="99" customFormat="1" ht="16.2" customHeight="1" x14ac:dyDescent="0.3">
      <c r="A33" s="113" t="s">
        <v>200</v>
      </c>
      <c r="B33" s="109">
        <f t="shared" ref="B33:B36" si="11">C33+D33</f>
        <v>0</v>
      </c>
      <c r="C33" s="109">
        <f>SUM(F33+H33+J33+L33+N33+P33+S33+U33+W33+Y33+AA33+AC33+AE33)</f>
        <v>0</v>
      </c>
      <c r="D33" s="109">
        <f>SUM(G33+I33+K33+M33+O33+Q33+T33+V33+X33+Z33+AB33+AD33+AF33)</f>
        <v>0</v>
      </c>
      <c r="E33" s="109">
        <f t="shared" ref="E33:E38" si="12">SUM(F33:Q33)</f>
        <v>0</v>
      </c>
      <c r="F33" s="111">
        <v>0</v>
      </c>
      <c r="G33" s="111">
        <v>0</v>
      </c>
      <c r="H33" s="109">
        <v>0</v>
      </c>
      <c r="I33" s="109">
        <v>0</v>
      </c>
      <c r="J33" s="111">
        <v>0</v>
      </c>
      <c r="K33" s="111">
        <v>0</v>
      </c>
      <c r="L33" s="111">
        <v>0</v>
      </c>
      <c r="M33" s="111">
        <v>0</v>
      </c>
      <c r="N33" s="111">
        <v>0</v>
      </c>
      <c r="O33" s="111">
        <v>0</v>
      </c>
      <c r="P33" s="111">
        <v>0</v>
      </c>
      <c r="Q33" s="111">
        <v>0</v>
      </c>
      <c r="R33" s="109">
        <f t="shared" si="6"/>
        <v>0</v>
      </c>
      <c r="S33" s="111">
        <v>0</v>
      </c>
      <c r="T33" s="111">
        <v>0</v>
      </c>
      <c r="U33" s="111">
        <v>0</v>
      </c>
      <c r="V33" s="111">
        <v>0</v>
      </c>
      <c r="W33" s="111">
        <v>0</v>
      </c>
      <c r="X33" s="111">
        <v>0</v>
      </c>
      <c r="Y33" s="111">
        <v>0</v>
      </c>
      <c r="Z33" s="111">
        <v>0</v>
      </c>
      <c r="AA33" s="111">
        <v>0</v>
      </c>
      <c r="AB33" s="111">
        <v>0</v>
      </c>
      <c r="AC33" s="111">
        <v>0</v>
      </c>
      <c r="AD33" s="111">
        <v>0</v>
      </c>
      <c r="AE33" s="109">
        <v>0</v>
      </c>
      <c r="AF33" s="109">
        <v>0</v>
      </c>
    </row>
    <row r="34" spans="1:35" s="99" customFormat="1" ht="16.2" customHeight="1" x14ac:dyDescent="0.3">
      <c r="A34" s="110" t="s">
        <v>26</v>
      </c>
      <c r="B34" s="109">
        <f t="shared" si="11"/>
        <v>1</v>
      </c>
      <c r="C34" s="109">
        <f t="shared" si="4"/>
        <v>1</v>
      </c>
      <c r="D34" s="109">
        <f t="shared" si="4"/>
        <v>0</v>
      </c>
      <c r="E34" s="109">
        <f t="shared" si="12"/>
        <v>0</v>
      </c>
      <c r="F34" s="111">
        <v>0</v>
      </c>
      <c r="G34" s="111">
        <v>0</v>
      </c>
      <c r="H34" s="109">
        <v>0</v>
      </c>
      <c r="I34" s="109">
        <v>0</v>
      </c>
      <c r="J34" s="111">
        <v>0</v>
      </c>
      <c r="K34" s="111">
        <v>0</v>
      </c>
      <c r="L34" s="111">
        <v>0</v>
      </c>
      <c r="M34" s="111">
        <v>0</v>
      </c>
      <c r="N34" s="111">
        <v>0</v>
      </c>
      <c r="O34" s="111">
        <v>0</v>
      </c>
      <c r="P34" s="111">
        <v>0</v>
      </c>
      <c r="Q34" s="111">
        <v>0</v>
      </c>
      <c r="R34" s="109">
        <f t="shared" si="6"/>
        <v>1</v>
      </c>
      <c r="S34" s="111">
        <v>0</v>
      </c>
      <c r="T34" s="111">
        <v>0</v>
      </c>
      <c r="U34" s="111">
        <v>0</v>
      </c>
      <c r="V34" s="111">
        <v>0</v>
      </c>
      <c r="W34" s="111">
        <v>1</v>
      </c>
      <c r="X34" s="111">
        <v>0</v>
      </c>
      <c r="Y34" s="111">
        <v>0</v>
      </c>
      <c r="Z34" s="111">
        <v>0</v>
      </c>
      <c r="AA34" s="111">
        <v>0</v>
      </c>
      <c r="AB34" s="111">
        <v>0</v>
      </c>
      <c r="AC34" s="111">
        <v>0</v>
      </c>
      <c r="AD34" s="111">
        <v>0</v>
      </c>
      <c r="AE34" s="109">
        <v>0</v>
      </c>
      <c r="AF34" s="109">
        <v>0</v>
      </c>
    </row>
    <row r="35" spans="1:35" s="99" customFormat="1" ht="16.2" customHeight="1" x14ac:dyDescent="0.3">
      <c r="A35" s="110" t="s">
        <v>201</v>
      </c>
      <c r="B35" s="109">
        <f t="shared" si="11"/>
        <v>4</v>
      </c>
      <c r="C35" s="109">
        <f t="shared" si="4"/>
        <v>2</v>
      </c>
      <c r="D35" s="109">
        <f t="shared" si="4"/>
        <v>2</v>
      </c>
      <c r="E35" s="109">
        <f t="shared" si="12"/>
        <v>3</v>
      </c>
      <c r="F35" s="111">
        <v>0</v>
      </c>
      <c r="G35" s="111">
        <v>0</v>
      </c>
      <c r="H35" s="109">
        <v>0</v>
      </c>
      <c r="I35" s="109">
        <v>0</v>
      </c>
      <c r="J35" s="111">
        <v>0</v>
      </c>
      <c r="K35" s="111">
        <v>1</v>
      </c>
      <c r="L35" s="111">
        <v>0</v>
      </c>
      <c r="M35" s="111">
        <v>0</v>
      </c>
      <c r="N35" s="111">
        <v>2</v>
      </c>
      <c r="O35" s="111">
        <v>0</v>
      </c>
      <c r="P35" s="111">
        <v>0</v>
      </c>
      <c r="Q35" s="111">
        <v>0</v>
      </c>
      <c r="R35" s="109">
        <f t="shared" si="6"/>
        <v>0</v>
      </c>
      <c r="S35" s="111">
        <v>0</v>
      </c>
      <c r="T35" s="111">
        <v>0</v>
      </c>
      <c r="U35" s="111">
        <v>0</v>
      </c>
      <c r="V35" s="111">
        <v>0</v>
      </c>
      <c r="W35" s="111">
        <v>0</v>
      </c>
      <c r="X35" s="111">
        <v>0</v>
      </c>
      <c r="Y35" s="111">
        <v>0</v>
      </c>
      <c r="Z35" s="111">
        <v>0</v>
      </c>
      <c r="AA35" s="111">
        <v>0</v>
      </c>
      <c r="AB35" s="111">
        <v>0</v>
      </c>
      <c r="AC35" s="111">
        <v>0</v>
      </c>
      <c r="AD35" s="111">
        <v>0</v>
      </c>
      <c r="AE35" s="109">
        <v>0</v>
      </c>
      <c r="AF35" s="109">
        <v>1</v>
      </c>
    </row>
    <row r="36" spans="1:35" s="99" customFormat="1" ht="16.2" customHeight="1" x14ac:dyDescent="0.3">
      <c r="A36" s="110" t="s">
        <v>202</v>
      </c>
      <c r="B36" s="109">
        <f t="shared" si="11"/>
        <v>0</v>
      </c>
      <c r="C36" s="109">
        <f t="shared" si="4"/>
        <v>0</v>
      </c>
      <c r="D36" s="109">
        <f t="shared" si="4"/>
        <v>0</v>
      </c>
      <c r="E36" s="109">
        <f t="shared" si="12"/>
        <v>0</v>
      </c>
      <c r="F36" s="111">
        <v>0</v>
      </c>
      <c r="G36" s="111">
        <v>0</v>
      </c>
      <c r="H36" s="109">
        <v>0</v>
      </c>
      <c r="I36" s="109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0</v>
      </c>
      <c r="Q36" s="111">
        <v>0</v>
      </c>
      <c r="R36" s="109">
        <f t="shared" si="6"/>
        <v>0</v>
      </c>
      <c r="S36" s="111">
        <v>0</v>
      </c>
      <c r="T36" s="111">
        <v>0</v>
      </c>
      <c r="U36" s="111">
        <v>0</v>
      </c>
      <c r="V36" s="111">
        <v>0</v>
      </c>
      <c r="W36" s="111">
        <v>0</v>
      </c>
      <c r="X36" s="111">
        <v>0</v>
      </c>
      <c r="Y36" s="111">
        <v>0</v>
      </c>
      <c r="Z36" s="111">
        <v>0</v>
      </c>
      <c r="AA36" s="111">
        <v>0</v>
      </c>
      <c r="AB36" s="111">
        <v>0</v>
      </c>
      <c r="AC36" s="111">
        <v>0</v>
      </c>
      <c r="AD36" s="111">
        <v>0</v>
      </c>
      <c r="AE36" s="109">
        <v>0</v>
      </c>
      <c r="AF36" s="109">
        <v>0</v>
      </c>
    </row>
    <row r="37" spans="1:35" s="99" customFormat="1" ht="16.2" customHeight="1" x14ac:dyDescent="0.3">
      <c r="A37" s="110" t="s">
        <v>203</v>
      </c>
      <c r="B37" s="109">
        <f>C37+D37</f>
        <v>0</v>
      </c>
      <c r="C37" s="109">
        <f t="shared" si="4"/>
        <v>0</v>
      </c>
      <c r="D37" s="109">
        <f t="shared" si="4"/>
        <v>0</v>
      </c>
      <c r="E37" s="109">
        <f t="shared" si="12"/>
        <v>0</v>
      </c>
      <c r="F37" s="111">
        <v>0</v>
      </c>
      <c r="G37" s="111">
        <v>0</v>
      </c>
      <c r="H37" s="109">
        <v>0</v>
      </c>
      <c r="I37" s="109">
        <v>0</v>
      </c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1">
        <v>0</v>
      </c>
      <c r="R37" s="109">
        <f t="shared" si="6"/>
        <v>0</v>
      </c>
      <c r="S37" s="111">
        <v>0</v>
      </c>
      <c r="T37" s="111">
        <v>0</v>
      </c>
      <c r="U37" s="111">
        <v>0</v>
      </c>
      <c r="V37" s="111">
        <v>0</v>
      </c>
      <c r="W37" s="111">
        <v>0</v>
      </c>
      <c r="X37" s="111">
        <v>0</v>
      </c>
      <c r="Y37" s="111">
        <v>0</v>
      </c>
      <c r="Z37" s="111">
        <v>0</v>
      </c>
      <c r="AA37" s="111">
        <v>0</v>
      </c>
      <c r="AB37" s="111">
        <v>0</v>
      </c>
      <c r="AC37" s="111">
        <v>0</v>
      </c>
      <c r="AD37" s="111">
        <v>0</v>
      </c>
      <c r="AE37" s="109">
        <v>0</v>
      </c>
      <c r="AF37" s="109">
        <v>0</v>
      </c>
    </row>
    <row r="38" spans="1:35" s="99" customFormat="1" ht="16.2" customHeight="1" x14ac:dyDescent="0.3">
      <c r="A38" s="114" t="s">
        <v>204</v>
      </c>
      <c r="B38" s="125">
        <f>C38+D38</f>
        <v>0</v>
      </c>
      <c r="C38" s="115">
        <f>SUM(F38+H38+J38+L38+N38+P38+S38+U38+W38+Y38+AA38+AC38+AE38)</f>
        <v>0</v>
      </c>
      <c r="D38" s="115">
        <f>SUM(G38+I38+K38+M38+O38+Q38+T38+V38+X38+Z38+AB38+AD38+AF38)</f>
        <v>0</v>
      </c>
      <c r="E38" s="115">
        <f t="shared" si="12"/>
        <v>0</v>
      </c>
      <c r="F38" s="116">
        <v>0</v>
      </c>
      <c r="G38" s="116">
        <v>0</v>
      </c>
      <c r="H38" s="115">
        <v>0</v>
      </c>
      <c r="I38" s="115">
        <v>0</v>
      </c>
      <c r="J38" s="116">
        <v>0</v>
      </c>
      <c r="K38" s="116">
        <v>0</v>
      </c>
      <c r="L38" s="116">
        <v>0</v>
      </c>
      <c r="M38" s="116">
        <v>0</v>
      </c>
      <c r="N38" s="116">
        <v>0</v>
      </c>
      <c r="O38" s="116">
        <v>0</v>
      </c>
      <c r="P38" s="116">
        <v>0</v>
      </c>
      <c r="Q38" s="116">
        <v>0</v>
      </c>
      <c r="R38" s="115">
        <f t="shared" si="6"/>
        <v>0</v>
      </c>
      <c r="S38" s="116">
        <v>0</v>
      </c>
      <c r="T38" s="116">
        <v>0</v>
      </c>
      <c r="U38" s="116">
        <v>0</v>
      </c>
      <c r="V38" s="116">
        <v>0</v>
      </c>
      <c r="W38" s="116">
        <v>0</v>
      </c>
      <c r="X38" s="116">
        <v>0</v>
      </c>
      <c r="Y38" s="116">
        <v>0</v>
      </c>
      <c r="Z38" s="116">
        <v>0</v>
      </c>
      <c r="AA38" s="116">
        <v>0</v>
      </c>
      <c r="AB38" s="116">
        <v>0</v>
      </c>
      <c r="AC38" s="116">
        <v>0</v>
      </c>
      <c r="AD38" s="116">
        <v>0</v>
      </c>
      <c r="AE38" s="115">
        <v>0</v>
      </c>
      <c r="AF38" s="115">
        <v>0</v>
      </c>
    </row>
    <row r="39" spans="1:35" s="117" customFormat="1" ht="16.2" customHeight="1" x14ac:dyDescent="0.3">
      <c r="A39" s="117" t="s">
        <v>65</v>
      </c>
      <c r="E39" s="117" t="s">
        <v>205</v>
      </c>
      <c r="K39" s="118" t="s">
        <v>206</v>
      </c>
      <c r="L39" s="118"/>
      <c r="M39" s="118"/>
      <c r="R39" s="119" t="s">
        <v>207</v>
      </c>
      <c r="S39" s="104"/>
      <c r="T39" s="104"/>
      <c r="AE39" s="120" t="s">
        <v>208</v>
      </c>
      <c r="AG39" s="99"/>
      <c r="AH39" s="99"/>
      <c r="AI39" s="99"/>
    </row>
    <row r="40" spans="1:35" s="117" customFormat="1" ht="16.2" customHeight="1" x14ac:dyDescent="0.3">
      <c r="K40" s="118" t="s">
        <v>70</v>
      </c>
      <c r="L40" s="118"/>
      <c r="M40" s="118"/>
      <c r="P40" s="121"/>
      <c r="R40" s="122"/>
      <c r="S40" s="104"/>
      <c r="T40" s="104"/>
      <c r="U40" s="122"/>
      <c r="V40" s="122"/>
      <c r="W40" s="122"/>
      <c r="X40" s="122"/>
      <c r="AG40" s="99"/>
      <c r="AH40" s="99"/>
      <c r="AI40" s="99"/>
    </row>
    <row r="41" spans="1:35" s="99" customFormat="1" ht="3" customHeight="1" x14ac:dyDescent="0.3">
      <c r="AA41" s="123"/>
      <c r="AB41" s="123"/>
      <c r="AC41" s="123"/>
      <c r="AD41" s="123"/>
      <c r="AE41" s="123"/>
    </row>
    <row r="42" spans="1:35" s="99" customFormat="1" x14ac:dyDescent="0.3">
      <c r="A42" s="99" t="s">
        <v>209</v>
      </c>
    </row>
    <row r="43" spans="1:35" s="99" customFormat="1" x14ac:dyDescent="0.3">
      <c r="A43" s="99" t="s">
        <v>210</v>
      </c>
    </row>
  </sheetData>
  <mergeCells count="27">
    <mergeCell ref="L4:P4"/>
    <mergeCell ref="AB1:AC1"/>
    <mergeCell ref="AD1:AF1"/>
    <mergeCell ref="AB2:AC2"/>
    <mergeCell ref="AD2:AF2"/>
    <mergeCell ref="A3:AE3"/>
    <mergeCell ref="A5:A7"/>
    <mergeCell ref="B5:B7"/>
    <mergeCell ref="C5:C7"/>
    <mergeCell ref="D5:D7"/>
    <mergeCell ref="E5:Q5"/>
    <mergeCell ref="AC6:AD6"/>
    <mergeCell ref="AE5:AF6"/>
    <mergeCell ref="E6:E7"/>
    <mergeCell ref="F6:G6"/>
    <mergeCell ref="H6:I6"/>
    <mergeCell ref="J6:K6"/>
    <mergeCell ref="L6:M6"/>
    <mergeCell ref="N6:O6"/>
    <mergeCell ref="P6:Q6"/>
    <mergeCell ref="R6:R7"/>
    <mergeCell ref="S6:T6"/>
    <mergeCell ref="R5:AC5"/>
    <mergeCell ref="U6:V6"/>
    <mergeCell ref="W6:X6"/>
    <mergeCell ref="Y6:Z6"/>
    <mergeCell ref="AA6:AB6"/>
  </mergeCells>
  <phoneticPr fontId="27" type="noConversion"/>
  <printOptions horizontalCentered="1"/>
  <pageMargins left="0.59055118110236227" right="0.39370078740157483" top="0.98425196850393704" bottom="0.59055118110236227" header="0.51181102362204722" footer="0.51181102362204722"/>
  <pageSetup paperSize="8" firstPageNumber="18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0FC5-4B72-416A-A3E8-6B77CBAE0736}">
  <dimension ref="A1:AI43"/>
  <sheetViews>
    <sheetView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9" sqref="J9"/>
    </sheetView>
  </sheetViews>
  <sheetFormatPr defaultRowHeight="16.2" x14ac:dyDescent="0.3"/>
  <cols>
    <col min="1" max="1" width="20.77734375" style="104" customWidth="1"/>
    <col min="2" max="2" width="8.109375" style="104" customWidth="1"/>
    <col min="3" max="4" width="6.88671875" style="104" customWidth="1"/>
    <col min="5" max="5" width="6.6640625" style="104" customWidth="1"/>
    <col min="6" max="8" width="5.6640625" style="104" customWidth="1"/>
    <col min="9" max="9" width="5.109375" style="104" customWidth="1"/>
    <col min="10" max="10" width="5.44140625" style="104" customWidth="1"/>
    <col min="11" max="11" width="5.21875" style="104" customWidth="1"/>
    <col min="12" max="12" width="5.6640625" style="104" customWidth="1"/>
    <col min="13" max="13" width="6.77734375" style="104" customWidth="1"/>
    <col min="14" max="14" width="4.77734375" style="104" customWidth="1"/>
    <col min="15" max="15" width="5.21875" style="104" customWidth="1"/>
    <col min="16" max="16" width="4.77734375" style="104" customWidth="1"/>
    <col min="17" max="17" width="5" style="104" customWidth="1"/>
    <col min="18" max="18" width="6.88671875" style="104" customWidth="1"/>
    <col min="19" max="19" width="5.6640625" style="104" customWidth="1"/>
    <col min="20" max="20" width="5.109375" style="104" customWidth="1"/>
    <col min="21" max="22" width="5.6640625" style="104" customWidth="1"/>
    <col min="23" max="23" width="5.109375" style="104" customWidth="1"/>
    <col min="24" max="24" width="5.33203125" style="104" customWidth="1"/>
    <col min="25" max="26" width="5.21875" style="104" customWidth="1"/>
    <col min="27" max="27" width="4.77734375" style="104" customWidth="1"/>
    <col min="28" max="28" width="5.21875" style="104" customWidth="1"/>
    <col min="29" max="29" width="4.44140625" style="104" customWidth="1"/>
    <col min="30" max="30" width="5.21875" style="104" customWidth="1"/>
    <col min="31" max="31" width="5.44140625" style="104" customWidth="1"/>
    <col min="32" max="32" width="6.6640625" style="104" customWidth="1"/>
    <col min="33" max="224" width="8.88671875" style="104"/>
    <col min="225" max="225" width="15.21875" style="104" customWidth="1"/>
    <col min="226" max="226" width="8.109375" style="104" customWidth="1"/>
    <col min="227" max="227" width="5.33203125" style="104" customWidth="1"/>
    <col min="228" max="228" width="5.6640625" style="104" customWidth="1"/>
    <col min="229" max="229" width="6.21875" style="104" customWidth="1"/>
    <col min="230" max="241" width="5.6640625" style="104" customWidth="1"/>
    <col min="242" max="242" width="6.88671875" style="104" customWidth="1"/>
    <col min="243" max="254" width="5.6640625" style="104" customWidth="1"/>
    <col min="255" max="255" width="4.77734375" style="104" customWidth="1"/>
    <col min="256" max="256" width="4.44140625" style="104" customWidth="1"/>
    <col min="257" max="480" width="8.88671875" style="104"/>
    <col min="481" max="481" width="15.21875" style="104" customWidth="1"/>
    <col min="482" max="482" width="8.109375" style="104" customWidth="1"/>
    <col min="483" max="483" width="5.33203125" style="104" customWidth="1"/>
    <col min="484" max="484" width="5.6640625" style="104" customWidth="1"/>
    <col min="485" max="485" width="6.21875" style="104" customWidth="1"/>
    <col min="486" max="497" width="5.6640625" style="104" customWidth="1"/>
    <col min="498" max="498" width="6.88671875" style="104" customWidth="1"/>
    <col min="499" max="510" width="5.6640625" style="104" customWidth="1"/>
    <col min="511" max="511" width="4.77734375" style="104" customWidth="1"/>
    <col min="512" max="512" width="4.44140625" style="104" customWidth="1"/>
    <col min="513" max="736" width="8.88671875" style="104"/>
    <col min="737" max="737" width="15.21875" style="104" customWidth="1"/>
    <col min="738" max="738" width="8.109375" style="104" customWidth="1"/>
    <col min="739" max="739" width="5.33203125" style="104" customWidth="1"/>
    <col min="740" max="740" width="5.6640625" style="104" customWidth="1"/>
    <col min="741" max="741" width="6.21875" style="104" customWidth="1"/>
    <col min="742" max="753" width="5.6640625" style="104" customWidth="1"/>
    <col min="754" max="754" width="6.88671875" style="104" customWidth="1"/>
    <col min="755" max="766" width="5.6640625" style="104" customWidth="1"/>
    <col min="767" max="767" width="4.77734375" style="104" customWidth="1"/>
    <col min="768" max="768" width="4.44140625" style="104" customWidth="1"/>
    <col min="769" max="992" width="8.88671875" style="104"/>
    <col min="993" max="993" width="15.21875" style="104" customWidth="1"/>
    <col min="994" max="994" width="8.109375" style="104" customWidth="1"/>
    <col min="995" max="995" width="5.33203125" style="104" customWidth="1"/>
    <col min="996" max="996" width="5.6640625" style="104" customWidth="1"/>
    <col min="997" max="997" width="6.21875" style="104" customWidth="1"/>
    <col min="998" max="1009" width="5.6640625" style="104" customWidth="1"/>
    <col min="1010" max="1010" width="6.88671875" style="104" customWidth="1"/>
    <col min="1011" max="1022" width="5.6640625" style="104" customWidth="1"/>
    <col min="1023" max="1023" width="4.77734375" style="104" customWidth="1"/>
    <col min="1024" max="1024" width="4.44140625" style="104" customWidth="1"/>
    <col min="1025" max="1248" width="8.88671875" style="104"/>
    <col min="1249" max="1249" width="15.21875" style="104" customWidth="1"/>
    <col min="1250" max="1250" width="8.109375" style="104" customWidth="1"/>
    <col min="1251" max="1251" width="5.33203125" style="104" customWidth="1"/>
    <col min="1252" max="1252" width="5.6640625" style="104" customWidth="1"/>
    <col min="1253" max="1253" width="6.21875" style="104" customWidth="1"/>
    <col min="1254" max="1265" width="5.6640625" style="104" customWidth="1"/>
    <col min="1266" max="1266" width="6.88671875" style="104" customWidth="1"/>
    <col min="1267" max="1278" width="5.6640625" style="104" customWidth="1"/>
    <col min="1279" max="1279" width="4.77734375" style="104" customWidth="1"/>
    <col min="1280" max="1280" width="4.44140625" style="104" customWidth="1"/>
    <col min="1281" max="1504" width="8.88671875" style="104"/>
    <col min="1505" max="1505" width="15.21875" style="104" customWidth="1"/>
    <col min="1506" max="1506" width="8.109375" style="104" customWidth="1"/>
    <col min="1507" max="1507" width="5.33203125" style="104" customWidth="1"/>
    <col min="1508" max="1508" width="5.6640625" style="104" customWidth="1"/>
    <col min="1509" max="1509" width="6.21875" style="104" customWidth="1"/>
    <col min="1510" max="1521" width="5.6640625" style="104" customWidth="1"/>
    <col min="1522" max="1522" width="6.88671875" style="104" customWidth="1"/>
    <col min="1523" max="1534" width="5.6640625" style="104" customWidth="1"/>
    <col min="1535" max="1535" width="4.77734375" style="104" customWidth="1"/>
    <col min="1536" max="1536" width="4.44140625" style="104" customWidth="1"/>
    <col min="1537" max="1760" width="8.88671875" style="104"/>
    <col min="1761" max="1761" width="15.21875" style="104" customWidth="1"/>
    <col min="1762" max="1762" width="8.109375" style="104" customWidth="1"/>
    <col min="1763" max="1763" width="5.33203125" style="104" customWidth="1"/>
    <col min="1764" max="1764" width="5.6640625" style="104" customWidth="1"/>
    <col min="1765" max="1765" width="6.21875" style="104" customWidth="1"/>
    <col min="1766" max="1777" width="5.6640625" style="104" customWidth="1"/>
    <col min="1778" max="1778" width="6.88671875" style="104" customWidth="1"/>
    <col min="1779" max="1790" width="5.6640625" style="104" customWidth="1"/>
    <col min="1791" max="1791" width="4.77734375" style="104" customWidth="1"/>
    <col min="1792" max="1792" width="4.44140625" style="104" customWidth="1"/>
    <col min="1793" max="2016" width="8.88671875" style="104"/>
    <col min="2017" max="2017" width="15.21875" style="104" customWidth="1"/>
    <col min="2018" max="2018" width="8.109375" style="104" customWidth="1"/>
    <col min="2019" max="2019" width="5.33203125" style="104" customWidth="1"/>
    <col min="2020" max="2020" width="5.6640625" style="104" customWidth="1"/>
    <col min="2021" max="2021" width="6.21875" style="104" customWidth="1"/>
    <col min="2022" max="2033" width="5.6640625" style="104" customWidth="1"/>
    <col min="2034" max="2034" width="6.88671875" style="104" customWidth="1"/>
    <col min="2035" max="2046" width="5.6640625" style="104" customWidth="1"/>
    <col min="2047" max="2047" width="4.77734375" style="104" customWidth="1"/>
    <col min="2048" max="2048" width="4.44140625" style="104" customWidth="1"/>
    <col min="2049" max="2272" width="8.88671875" style="104"/>
    <col min="2273" max="2273" width="15.21875" style="104" customWidth="1"/>
    <col min="2274" max="2274" width="8.109375" style="104" customWidth="1"/>
    <col min="2275" max="2275" width="5.33203125" style="104" customWidth="1"/>
    <col min="2276" max="2276" width="5.6640625" style="104" customWidth="1"/>
    <col min="2277" max="2277" width="6.21875" style="104" customWidth="1"/>
    <col min="2278" max="2289" width="5.6640625" style="104" customWidth="1"/>
    <col min="2290" max="2290" width="6.88671875" style="104" customWidth="1"/>
    <col min="2291" max="2302" width="5.6640625" style="104" customWidth="1"/>
    <col min="2303" max="2303" width="4.77734375" style="104" customWidth="1"/>
    <col min="2304" max="2304" width="4.44140625" style="104" customWidth="1"/>
    <col min="2305" max="2528" width="8.88671875" style="104"/>
    <col min="2529" max="2529" width="15.21875" style="104" customWidth="1"/>
    <col min="2530" max="2530" width="8.109375" style="104" customWidth="1"/>
    <col min="2531" max="2531" width="5.33203125" style="104" customWidth="1"/>
    <col min="2532" max="2532" width="5.6640625" style="104" customWidth="1"/>
    <col min="2533" max="2533" width="6.21875" style="104" customWidth="1"/>
    <col min="2534" max="2545" width="5.6640625" style="104" customWidth="1"/>
    <col min="2546" max="2546" width="6.88671875" style="104" customWidth="1"/>
    <col min="2547" max="2558" width="5.6640625" style="104" customWidth="1"/>
    <col min="2559" max="2559" width="4.77734375" style="104" customWidth="1"/>
    <col min="2560" max="2560" width="4.44140625" style="104" customWidth="1"/>
    <col min="2561" max="2784" width="8.88671875" style="104"/>
    <col min="2785" max="2785" width="15.21875" style="104" customWidth="1"/>
    <col min="2786" max="2786" width="8.109375" style="104" customWidth="1"/>
    <col min="2787" max="2787" width="5.33203125" style="104" customWidth="1"/>
    <col min="2788" max="2788" width="5.6640625" style="104" customWidth="1"/>
    <col min="2789" max="2789" width="6.21875" style="104" customWidth="1"/>
    <col min="2790" max="2801" width="5.6640625" style="104" customWidth="1"/>
    <col min="2802" max="2802" width="6.88671875" style="104" customWidth="1"/>
    <col min="2803" max="2814" width="5.6640625" style="104" customWidth="1"/>
    <col min="2815" max="2815" width="4.77734375" style="104" customWidth="1"/>
    <col min="2816" max="2816" width="4.44140625" style="104" customWidth="1"/>
    <col min="2817" max="3040" width="8.88671875" style="104"/>
    <col min="3041" max="3041" width="15.21875" style="104" customWidth="1"/>
    <col min="3042" max="3042" width="8.109375" style="104" customWidth="1"/>
    <col min="3043" max="3043" width="5.33203125" style="104" customWidth="1"/>
    <col min="3044" max="3044" width="5.6640625" style="104" customWidth="1"/>
    <col min="3045" max="3045" width="6.21875" style="104" customWidth="1"/>
    <col min="3046" max="3057" width="5.6640625" style="104" customWidth="1"/>
    <col min="3058" max="3058" width="6.88671875" style="104" customWidth="1"/>
    <col min="3059" max="3070" width="5.6640625" style="104" customWidth="1"/>
    <col min="3071" max="3071" width="4.77734375" style="104" customWidth="1"/>
    <col min="3072" max="3072" width="4.44140625" style="104" customWidth="1"/>
    <col min="3073" max="3296" width="8.88671875" style="104"/>
    <col min="3297" max="3297" width="15.21875" style="104" customWidth="1"/>
    <col min="3298" max="3298" width="8.109375" style="104" customWidth="1"/>
    <col min="3299" max="3299" width="5.33203125" style="104" customWidth="1"/>
    <col min="3300" max="3300" width="5.6640625" style="104" customWidth="1"/>
    <col min="3301" max="3301" width="6.21875" style="104" customWidth="1"/>
    <col min="3302" max="3313" width="5.6640625" style="104" customWidth="1"/>
    <col min="3314" max="3314" width="6.88671875" style="104" customWidth="1"/>
    <col min="3315" max="3326" width="5.6640625" style="104" customWidth="1"/>
    <col min="3327" max="3327" width="4.77734375" style="104" customWidth="1"/>
    <col min="3328" max="3328" width="4.44140625" style="104" customWidth="1"/>
    <col min="3329" max="3552" width="8.88671875" style="104"/>
    <col min="3553" max="3553" width="15.21875" style="104" customWidth="1"/>
    <col min="3554" max="3554" width="8.109375" style="104" customWidth="1"/>
    <col min="3555" max="3555" width="5.33203125" style="104" customWidth="1"/>
    <col min="3556" max="3556" width="5.6640625" style="104" customWidth="1"/>
    <col min="3557" max="3557" width="6.21875" style="104" customWidth="1"/>
    <col min="3558" max="3569" width="5.6640625" style="104" customWidth="1"/>
    <col min="3570" max="3570" width="6.88671875" style="104" customWidth="1"/>
    <col min="3571" max="3582" width="5.6640625" style="104" customWidth="1"/>
    <col min="3583" max="3583" width="4.77734375" style="104" customWidth="1"/>
    <col min="3584" max="3584" width="4.44140625" style="104" customWidth="1"/>
    <col min="3585" max="3808" width="8.88671875" style="104"/>
    <col min="3809" max="3809" width="15.21875" style="104" customWidth="1"/>
    <col min="3810" max="3810" width="8.109375" style="104" customWidth="1"/>
    <col min="3811" max="3811" width="5.33203125" style="104" customWidth="1"/>
    <col min="3812" max="3812" width="5.6640625" style="104" customWidth="1"/>
    <col min="3813" max="3813" width="6.21875" style="104" customWidth="1"/>
    <col min="3814" max="3825" width="5.6640625" style="104" customWidth="1"/>
    <col min="3826" max="3826" width="6.88671875" style="104" customWidth="1"/>
    <col min="3827" max="3838" width="5.6640625" style="104" customWidth="1"/>
    <col min="3839" max="3839" width="4.77734375" style="104" customWidth="1"/>
    <col min="3840" max="3840" width="4.44140625" style="104" customWidth="1"/>
    <col min="3841" max="4064" width="8.88671875" style="104"/>
    <col min="4065" max="4065" width="15.21875" style="104" customWidth="1"/>
    <col min="4066" max="4066" width="8.109375" style="104" customWidth="1"/>
    <col min="4067" max="4067" width="5.33203125" style="104" customWidth="1"/>
    <col min="4068" max="4068" width="5.6640625" style="104" customWidth="1"/>
    <col min="4069" max="4069" width="6.21875" style="104" customWidth="1"/>
    <col min="4070" max="4081" width="5.6640625" style="104" customWidth="1"/>
    <col min="4082" max="4082" width="6.88671875" style="104" customWidth="1"/>
    <col min="4083" max="4094" width="5.6640625" style="104" customWidth="1"/>
    <col min="4095" max="4095" width="4.77734375" style="104" customWidth="1"/>
    <col min="4096" max="4096" width="4.44140625" style="104" customWidth="1"/>
    <col min="4097" max="4320" width="8.88671875" style="104"/>
    <col min="4321" max="4321" width="15.21875" style="104" customWidth="1"/>
    <col min="4322" max="4322" width="8.109375" style="104" customWidth="1"/>
    <col min="4323" max="4323" width="5.33203125" style="104" customWidth="1"/>
    <col min="4324" max="4324" width="5.6640625" style="104" customWidth="1"/>
    <col min="4325" max="4325" width="6.21875" style="104" customWidth="1"/>
    <col min="4326" max="4337" width="5.6640625" style="104" customWidth="1"/>
    <col min="4338" max="4338" width="6.88671875" style="104" customWidth="1"/>
    <col min="4339" max="4350" width="5.6640625" style="104" customWidth="1"/>
    <col min="4351" max="4351" width="4.77734375" style="104" customWidth="1"/>
    <col min="4352" max="4352" width="4.44140625" style="104" customWidth="1"/>
    <col min="4353" max="4576" width="8.88671875" style="104"/>
    <col min="4577" max="4577" width="15.21875" style="104" customWidth="1"/>
    <col min="4578" max="4578" width="8.109375" style="104" customWidth="1"/>
    <col min="4579" max="4579" width="5.33203125" style="104" customWidth="1"/>
    <col min="4580" max="4580" width="5.6640625" style="104" customWidth="1"/>
    <col min="4581" max="4581" width="6.21875" style="104" customWidth="1"/>
    <col min="4582" max="4593" width="5.6640625" style="104" customWidth="1"/>
    <col min="4594" max="4594" width="6.88671875" style="104" customWidth="1"/>
    <col min="4595" max="4606" width="5.6640625" style="104" customWidth="1"/>
    <col min="4607" max="4607" width="4.77734375" style="104" customWidth="1"/>
    <col min="4608" max="4608" width="4.44140625" style="104" customWidth="1"/>
    <col min="4609" max="4832" width="8.88671875" style="104"/>
    <col min="4833" max="4833" width="15.21875" style="104" customWidth="1"/>
    <col min="4834" max="4834" width="8.109375" style="104" customWidth="1"/>
    <col min="4835" max="4835" width="5.33203125" style="104" customWidth="1"/>
    <col min="4836" max="4836" width="5.6640625" style="104" customWidth="1"/>
    <col min="4837" max="4837" width="6.21875" style="104" customWidth="1"/>
    <col min="4838" max="4849" width="5.6640625" style="104" customWidth="1"/>
    <col min="4850" max="4850" width="6.88671875" style="104" customWidth="1"/>
    <col min="4851" max="4862" width="5.6640625" style="104" customWidth="1"/>
    <col min="4863" max="4863" width="4.77734375" style="104" customWidth="1"/>
    <col min="4864" max="4864" width="4.44140625" style="104" customWidth="1"/>
    <col min="4865" max="5088" width="8.88671875" style="104"/>
    <col min="5089" max="5089" width="15.21875" style="104" customWidth="1"/>
    <col min="5090" max="5090" width="8.109375" style="104" customWidth="1"/>
    <col min="5091" max="5091" width="5.33203125" style="104" customWidth="1"/>
    <col min="5092" max="5092" width="5.6640625" style="104" customWidth="1"/>
    <col min="5093" max="5093" width="6.21875" style="104" customWidth="1"/>
    <col min="5094" max="5105" width="5.6640625" style="104" customWidth="1"/>
    <col min="5106" max="5106" width="6.88671875" style="104" customWidth="1"/>
    <col min="5107" max="5118" width="5.6640625" style="104" customWidth="1"/>
    <col min="5119" max="5119" width="4.77734375" style="104" customWidth="1"/>
    <col min="5120" max="5120" width="4.44140625" style="104" customWidth="1"/>
    <col min="5121" max="5344" width="8.88671875" style="104"/>
    <col min="5345" max="5345" width="15.21875" style="104" customWidth="1"/>
    <col min="5346" max="5346" width="8.109375" style="104" customWidth="1"/>
    <col min="5347" max="5347" width="5.33203125" style="104" customWidth="1"/>
    <col min="5348" max="5348" width="5.6640625" style="104" customWidth="1"/>
    <col min="5349" max="5349" width="6.21875" style="104" customWidth="1"/>
    <col min="5350" max="5361" width="5.6640625" style="104" customWidth="1"/>
    <col min="5362" max="5362" width="6.88671875" style="104" customWidth="1"/>
    <col min="5363" max="5374" width="5.6640625" style="104" customWidth="1"/>
    <col min="5375" max="5375" width="4.77734375" style="104" customWidth="1"/>
    <col min="5376" max="5376" width="4.44140625" style="104" customWidth="1"/>
    <col min="5377" max="5600" width="8.88671875" style="104"/>
    <col min="5601" max="5601" width="15.21875" style="104" customWidth="1"/>
    <col min="5602" max="5602" width="8.109375" style="104" customWidth="1"/>
    <col min="5603" max="5603" width="5.33203125" style="104" customWidth="1"/>
    <col min="5604" max="5604" width="5.6640625" style="104" customWidth="1"/>
    <col min="5605" max="5605" width="6.21875" style="104" customWidth="1"/>
    <col min="5606" max="5617" width="5.6640625" style="104" customWidth="1"/>
    <col min="5618" max="5618" width="6.88671875" style="104" customWidth="1"/>
    <col min="5619" max="5630" width="5.6640625" style="104" customWidth="1"/>
    <col min="5631" max="5631" width="4.77734375" style="104" customWidth="1"/>
    <col min="5632" max="5632" width="4.44140625" style="104" customWidth="1"/>
    <col min="5633" max="5856" width="8.88671875" style="104"/>
    <col min="5857" max="5857" width="15.21875" style="104" customWidth="1"/>
    <col min="5858" max="5858" width="8.109375" style="104" customWidth="1"/>
    <col min="5859" max="5859" width="5.33203125" style="104" customWidth="1"/>
    <col min="5860" max="5860" width="5.6640625" style="104" customWidth="1"/>
    <col min="5861" max="5861" width="6.21875" style="104" customWidth="1"/>
    <col min="5862" max="5873" width="5.6640625" style="104" customWidth="1"/>
    <col min="5874" max="5874" width="6.88671875" style="104" customWidth="1"/>
    <col min="5875" max="5886" width="5.6640625" style="104" customWidth="1"/>
    <col min="5887" max="5887" width="4.77734375" style="104" customWidth="1"/>
    <col min="5888" max="5888" width="4.44140625" style="104" customWidth="1"/>
    <col min="5889" max="6112" width="8.88671875" style="104"/>
    <col min="6113" max="6113" width="15.21875" style="104" customWidth="1"/>
    <col min="6114" max="6114" width="8.109375" style="104" customWidth="1"/>
    <col min="6115" max="6115" width="5.33203125" style="104" customWidth="1"/>
    <col min="6116" max="6116" width="5.6640625" style="104" customWidth="1"/>
    <col min="6117" max="6117" width="6.21875" style="104" customWidth="1"/>
    <col min="6118" max="6129" width="5.6640625" style="104" customWidth="1"/>
    <col min="6130" max="6130" width="6.88671875" style="104" customWidth="1"/>
    <col min="6131" max="6142" width="5.6640625" style="104" customWidth="1"/>
    <col min="6143" max="6143" width="4.77734375" style="104" customWidth="1"/>
    <col min="6144" max="6144" width="4.44140625" style="104" customWidth="1"/>
    <col min="6145" max="6368" width="8.88671875" style="104"/>
    <col min="6369" max="6369" width="15.21875" style="104" customWidth="1"/>
    <col min="6370" max="6370" width="8.109375" style="104" customWidth="1"/>
    <col min="6371" max="6371" width="5.33203125" style="104" customWidth="1"/>
    <col min="6372" max="6372" width="5.6640625" style="104" customWidth="1"/>
    <col min="6373" max="6373" width="6.21875" style="104" customWidth="1"/>
    <col min="6374" max="6385" width="5.6640625" style="104" customWidth="1"/>
    <col min="6386" max="6386" width="6.88671875" style="104" customWidth="1"/>
    <col min="6387" max="6398" width="5.6640625" style="104" customWidth="1"/>
    <col min="6399" max="6399" width="4.77734375" style="104" customWidth="1"/>
    <col min="6400" max="6400" width="4.44140625" style="104" customWidth="1"/>
    <col min="6401" max="6624" width="8.88671875" style="104"/>
    <col min="6625" max="6625" width="15.21875" style="104" customWidth="1"/>
    <col min="6626" max="6626" width="8.109375" style="104" customWidth="1"/>
    <col min="6627" max="6627" width="5.33203125" style="104" customWidth="1"/>
    <col min="6628" max="6628" width="5.6640625" style="104" customWidth="1"/>
    <col min="6629" max="6629" width="6.21875" style="104" customWidth="1"/>
    <col min="6630" max="6641" width="5.6640625" style="104" customWidth="1"/>
    <col min="6642" max="6642" width="6.88671875" style="104" customWidth="1"/>
    <col min="6643" max="6654" width="5.6640625" style="104" customWidth="1"/>
    <col min="6655" max="6655" width="4.77734375" style="104" customWidth="1"/>
    <col min="6656" max="6656" width="4.44140625" style="104" customWidth="1"/>
    <col min="6657" max="6880" width="8.88671875" style="104"/>
    <col min="6881" max="6881" width="15.21875" style="104" customWidth="1"/>
    <col min="6882" max="6882" width="8.109375" style="104" customWidth="1"/>
    <col min="6883" max="6883" width="5.33203125" style="104" customWidth="1"/>
    <col min="6884" max="6884" width="5.6640625" style="104" customWidth="1"/>
    <col min="6885" max="6885" width="6.21875" style="104" customWidth="1"/>
    <col min="6886" max="6897" width="5.6640625" style="104" customWidth="1"/>
    <col min="6898" max="6898" width="6.88671875" style="104" customWidth="1"/>
    <col min="6899" max="6910" width="5.6640625" style="104" customWidth="1"/>
    <col min="6911" max="6911" width="4.77734375" style="104" customWidth="1"/>
    <col min="6912" max="6912" width="4.44140625" style="104" customWidth="1"/>
    <col min="6913" max="7136" width="8.88671875" style="104"/>
    <col min="7137" max="7137" width="15.21875" style="104" customWidth="1"/>
    <col min="7138" max="7138" width="8.109375" style="104" customWidth="1"/>
    <col min="7139" max="7139" width="5.33203125" style="104" customWidth="1"/>
    <col min="7140" max="7140" width="5.6640625" style="104" customWidth="1"/>
    <col min="7141" max="7141" width="6.21875" style="104" customWidth="1"/>
    <col min="7142" max="7153" width="5.6640625" style="104" customWidth="1"/>
    <col min="7154" max="7154" width="6.88671875" style="104" customWidth="1"/>
    <col min="7155" max="7166" width="5.6640625" style="104" customWidth="1"/>
    <col min="7167" max="7167" width="4.77734375" style="104" customWidth="1"/>
    <col min="7168" max="7168" width="4.44140625" style="104" customWidth="1"/>
    <col min="7169" max="7392" width="8.88671875" style="104"/>
    <col min="7393" max="7393" width="15.21875" style="104" customWidth="1"/>
    <col min="7394" max="7394" width="8.109375" style="104" customWidth="1"/>
    <col min="7395" max="7395" width="5.33203125" style="104" customWidth="1"/>
    <col min="7396" max="7396" width="5.6640625" style="104" customWidth="1"/>
    <col min="7397" max="7397" width="6.21875" style="104" customWidth="1"/>
    <col min="7398" max="7409" width="5.6640625" style="104" customWidth="1"/>
    <col min="7410" max="7410" width="6.88671875" style="104" customWidth="1"/>
    <col min="7411" max="7422" width="5.6640625" style="104" customWidth="1"/>
    <col min="7423" max="7423" width="4.77734375" style="104" customWidth="1"/>
    <col min="7424" max="7424" width="4.44140625" style="104" customWidth="1"/>
    <col min="7425" max="7648" width="8.88671875" style="104"/>
    <col min="7649" max="7649" width="15.21875" style="104" customWidth="1"/>
    <col min="7650" max="7650" width="8.109375" style="104" customWidth="1"/>
    <col min="7651" max="7651" width="5.33203125" style="104" customWidth="1"/>
    <col min="7652" max="7652" width="5.6640625" style="104" customWidth="1"/>
    <col min="7653" max="7653" width="6.21875" style="104" customWidth="1"/>
    <col min="7654" max="7665" width="5.6640625" style="104" customWidth="1"/>
    <col min="7666" max="7666" width="6.88671875" style="104" customWidth="1"/>
    <col min="7667" max="7678" width="5.6640625" style="104" customWidth="1"/>
    <col min="7679" max="7679" width="4.77734375" style="104" customWidth="1"/>
    <col min="7680" max="7680" width="4.44140625" style="104" customWidth="1"/>
    <col min="7681" max="7904" width="8.88671875" style="104"/>
    <col min="7905" max="7905" width="15.21875" style="104" customWidth="1"/>
    <col min="7906" max="7906" width="8.109375" style="104" customWidth="1"/>
    <col min="7907" max="7907" width="5.33203125" style="104" customWidth="1"/>
    <col min="7908" max="7908" width="5.6640625" style="104" customWidth="1"/>
    <col min="7909" max="7909" width="6.21875" style="104" customWidth="1"/>
    <col min="7910" max="7921" width="5.6640625" style="104" customWidth="1"/>
    <col min="7922" max="7922" width="6.88671875" style="104" customWidth="1"/>
    <col min="7923" max="7934" width="5.6640625" style="104" customWidth="1"/>
    <col min="7935" max="7935" width="4.77734375" style="104" customWidth="1"/>
    <col min="7936" max="7936" width="4.44140625" style="104" customWidth="1"/>
    <col min="7937" max="8160" width="8.88671875" style="104"/>
    <col min="8161" max="8161" width="15.21875" style="104" customWidth="1"/>
    <col min="8162" max="8162" width="8.109375" style="104" customWidth="1"/>
    <col min="8163" max="8163" width="5.33203125" style="104" customWidth="1"/>
    <col min="8164" max="8164" width="5.6640625" style="104" customWidth="1"/>
    <col min="8165" max="8165" width="6.21875" style="104" customWidth="1"/>
    <col min="8166" max="8177" width="5.6640625" style="104" customWidth="1"/>
    <col min="8178" max="8178" width="6.88671875" style="104" customWidth="1"/>
    <col min="8179" max="8190" width="5.6640625" style="104" customWidth="1"/>
    <col min="8191" max="8191" width="4.77734375" style="104" customWidth="1"/>
    <col min="8192" max="8192" width="4.44140625" style="104" customWidth="1"/>
    <col min="8193" max="8416" width="8.88671875" style="104"/>
    <col min="8417" max="8417" width="15.21875" style="104" customWidth="1"/>
    <col min="8418" max="8418" width="8.109375" style="104" customWidth="1"/>
    <col min="8419" max="8419" width="5.33203125" style="104" customWidth="1"/>
    <col min="8420" max="8420" width="5.6640625" style="104" customWidth="1"/>
    <col min="8421" max="8421" width="6.21875" style="104" customWidth="1"/>
    <col min="8422" max="8433" width="5.6640625" style="104" customWidth="1"/>
    <col min="8434" max="8434" width="6.88671875" style="104" customWidth="1"/>
    <col min="8435" max="8446" width="5.6640625" style="104" customWidth="1"/>
    <col min="8447" max="8447" width="4.77734375" style="104" customWidth="1"/>
    <col min="8448" max="8448" width="4.44140625" style="104" customWidth="1"/>
    <col min="8449" max="8672" width="8.88671875" style="104"/>
    <col min="8673" max="8673" width="15.21875" style="104" customWidth="1"/>
    <col min="8674" max="8674" width="8.109375" style="104" customWidth="1"/>
    <col min="8675" max="8675" width="5.33203125" style="104" customWidth="1"/>
    <col min="8676" max="8676" width="5.6640625" style="104" customWidth="1"/>
    <col min="8677" max="8677" width="6.21875" style="104" customWidth="1"/>
    <col min="8678" max="8689" width="5.6640625" style="104" customWidth="1"/>
    <col min="8690" max="8690" width="6.88671875" style="104" customWidth="1"/>
    <col min="8691" max="8702" width="5.6640625" style="104" customWidth="1"/>
    <col min="8703" max="8703" width="4.77734375" style="104" customWidth="1"/>
    <col min="8704" max="8704" width="4.44140625" style="104" customWidth="1"/>
    <col min="8705" max="8928" width="8.88671875" style="104"/>
    <col min="8929" max="8929" width="15.21875" style="104" customWidth="1"/>
    <col min="8930" max="8930" width="8.109375" style="104" customWidth="1"/>
    <col min="8931" max="8931" width="5.33203125" style="104" customWidth="1"/>
    <col min="8932" max="8932" width="5.6640625" style="104" customWidth="1"/>
    <col min="8933" max="8933" width="6.21875" style="104" customWidth="1"/>
    <col min="8934" max="8945" width="5.6640625" style="104" customWidth="1"/>
    <col min="8946" max="8946" width="6.88671875" style="104" customWidth="1"/>
    <col min="8947" max="8958" width="5.6640625" style="104" customWidth="1"/>
    <col min="8959" max="8959" width="4.77734375" style="104" customWidth="1"/>
    <col min="8960" max="8960" width="4.44140625" style="104" customWidth="1"/>
    <col min="8961" max="9184" width="8.88671875" style="104"/>
    <col min="9185" max="9185" width="15.21875" style="104" customWidth="1"/>
    <col min="9186" max="9186" width="8.109375" style="104" customWidth="1"/>
    <col min="9187" max="9187" width="5.33203125" style="104" customWidth="1"/>
    <col min="9188" max="9188" width="5.6640625" style="104" customWidth="1"/>
    <col min="9189" max="9189" width="6.21875" style="104" customWidth="1"/>
    <col min="9190" max="9201" width="5.6640625" style="104" customWidth="1"/>
    <col min="9202" max="9202" width="6.88671875" style="104" customWidth="1"/>
    <col min="9203" max="9214" width="5.6640625" style="104" customWidth="1"/>
    <col min="9215" max="9215" width="4.77734375" style="104" customWidth="1"/>
    <col min="9216" max="9216" width="4.44140625" style="104" customWidth="1"/>
    <col min="9217" max="9440" width="8.88671875" style="104"/>
    <col min="9441" max="9441" width="15.21875" style="104" customWidth="1"/>
    <col min="9442" max="9442" width="8.109375" style="104" customWidth="1"/>
    <col min="9443" max="9443" width="5.33203125" style="104" customWidth="1"/>
    <col min="9444" max="9444" width="5.6640625" style="104" customWidth="1"/>
    <col min="9445" max="9445" width="6.21875" style="104" customWidth="1"/>
    <col min="9446" max="9457" width="5.6640625" style="104" customWidth="1"/>
    <col min="9458" max="9458" width="6.88671875" style="104" customWidth="1"/>
    <col min="9459" max="9470" width="5.6640625" style="104" customWidth="1"/>
    <col min="9471" max="9471" width="4.77734375" style="104" customWidth="1"/>
    <col min="9472" max="9472" width="4.44140625" style="104" customWidth="1"/>
    <col min="9473" max="9696" width="8.88671875" style="104"/>
    <col min="9697" max="9697" width="15.21875" style="104" customWidth="1"/>
    <col min="9698" max="9698" width="8.109375" style="104" customWidth="1"/>
    <col min="9699" max="9699" width="5.33203125" style="104" customWidth="1"/>
    <col min="9700" max="9700" width="5.6640625" style="104" customWidth="1"/>
    <col min="9701" max="9701" width="6.21875" style="104" customWidth="1"/>
    <col min="9702" max="9713" width="5.6640625" style="104" customWidth="1"/>
    <col min="9714" max="9714" width="6.88671875" style="104" customWidth="1"/>
    <col min="9715" max="9726" width="5.6640625" style="104" customWidth="1"/>
    <col min="9727" max="9727" width="4.77734375" style="104" customWidth="1"/>
    <col min="9728" max="9728" width="4.44140625" style="104" customWidth="1"/>
    <col min="9729" max="9952" width="8.88671875" style="104"/>
    <col min="9953" max="9953" width="15.21875" style="104" customWidth="1"/>
    <col min="9954" max="9954" width="8.109375" style="104" customWidth="1"/>
    <col min="9955" max="9955" width="5.33203125" style="104" customWidth="1"/>
    <col min="9956" max="9956" width="5.6640625" style="104" customWidth="1"/>
    <col min="9957" max="9957" width="6.21875" style="104" customWidth="1"/>
    <col min="9958" max="9969" width="5.6640625" style="104" customWidth="1"/>
    <col min="9970" max="9970" width="6.88671875" style="104" customWidth="1"/>
    <col min="9971" max="9982" width="5.6640625" style="104" customWidth="1"/>
    <col min="9983" max="9983" width="4.77734375" style="104" customWidth="1"/>
    <col min="9984" max="9984" width="4.44140625" style="104" customWidth="1"/>
    <col min="9985" max="10208" width="8.88671875" style="104"/>
    <col min="10209" max="10209" width="15.21875" style="104" customWidth="1"/>
    <col min="10210" max="10210" width="8.109375" style="104" customWidth="1"/>
    <col min="10211" max="10211" width="5.33203125" style="104" customWidth="1"/>
    <col min="10212" max="10212" width="5.6640625" style="104" customWidth="1"/>
    <col min="10213" max="10213" width="6.21875" style="104" customWidth="1"/>
    <col min="10214" max="10225" width="5.6640625" style="104" customWidth="1"/>
    <col min="10226" max="10226" width="6.88671875" style="104" customWidth="1"/>
    <col min="10227" max="10238" width="5.6640625" style="104" customWidth="1"/>
    <col min="10239" max="10239" width="4.77734375" style="104" customWidth="1"/>
    <col min="10240" max="10240" width="4.44140625" style="104" customWidth="1"/>
    <col min="10241" max="10464" width="8.88671875" style="104"/>
    <col min="10465" max="10465" width="15.21875" style="104" customWidth="1"/>
    <col min="10466" max="10466" width="8.109375" style="104" customWidth="1"/>
    <col min="10467" max="10467" width="5.33203125" style="104" customWidth="1"/>
    <col min="10468" max="10468" width="5.6640625" style="104" customWidth="1"/>
    <col min="10469" max="10469" width="6.21875" style="104" customWidth="1"/>
    <col min="10470" max="10481" width="5.6640625" style="104" customWidth="1"/>
    <col min="10482" max="10482" width="6.88671875" style="104" customWidth="1"/>
    <col min="10483" max="10494" width="5.6640625" style="104" customWidth="1"/>
    <col min="10495" max="10495" width="4.77734375" style="104" customWidth="1"/>
    <col min="10496" max="10496" width="4.44140625" style="104" customWidth="1"/>
    <col min="10497" max="10720" width="8.88671875" style="104"/>
    <col min="10721" max="10721" width="15.21875" style="104" customWidth="1"/>
    <col min="10722" max="10722" width="8.109375" style="104" customWidth="1"/>
    <col min="10723" max="10723" width="5.33203125" style="104" customWidth="1"/>
    <col min="10724" max="10724" width="5.6640625" style="104" customWidth="1"/>
    <col min="10725" max="10725" width="6.21875" style="104" customWidth="1"/>
    <col min="10726" max="10737" width="5.6640625" style="104" customWidth="1"/>
    <col min="10738" max="10738" width="6.88671875" style="104" customWidth="1"/>
    <col min="10739" max="10750" width="5.6640625" style="104" customWidth="1"/>
    <col min="10751" max="10751" width="4.77734375" style="104" customWidth="1"/>
    <col min="10752" max="10752" width="4.44140625" style="104" customWidth="1"/>
    <col min="10753" max="10976" width="8.88671875" style="104"/>
    <col min="10977" max="10977" width="15.21875" style="104" customWidth="1"/>
    <col min="10978" max="10978" width="8.109375" style="104" customWidth="1"/>
    <col min="10979" max="10979" width="5.33203125" style="104" customWidth="1"/>
    <col min="10980" max="10980" width="5.6640625" style="104" customWidth="1"/>
    <col min="10981" max="10981" width="6.21875" style="104" customWidth="1"/>
    <col min="10982" max="10993" width="5.6640625" style="104" customWidth="1"/>
    <col min="10994" max="10994" width="6.88671875" style="104" customWidth="1"/>
    <col min="10995" max="11006" width="5.6640625" style="104" customWidth="1"/>
    <col min="11007" max="11007" width="4.77734375" style="104" customWidth="1"/>
    <col min="11008" max="11008" width="4.44140625" style="104" customWidth="1"/>
    <col min="11009" max="11232" width="8.88671875" style="104"/>
    <col min="11233" max="11233" width="15.21875" style="104" customWidth="1"/>
    <col min="11234" max="11234" width="8.109375" style="104" customWidth="1"/>
    <col min="11235" max="11235" width="5.33203125" style="104" customWidth="1"/>
    <col min="11236" max="11236" width="5.6640625" style="104" customWidth="1"/>
    <col min="11237" max="11237" width="6.21875" style="104" customWidth="1"/>
    <col min="11238" max="11249" width="5.6640625" style="104" customWidth="1"/>
    <col min="11250" max="11250" width="6.88671875" style="104" customWidth="1"/>
    <col min="11251" max="11262" width="5.6640625" style="104" customWidth="1"/>
    <col min="11263" max="11263" width="4.77734375" style="104" customWidth="1"/>
    <col min="11264" max="11264" width="4.44140625" style="104" customWidth="1"/>
    <col min="11265" max="11488" width="8.88671875" style="104"/>
    <col min="11489" max="11489" width="15.21875" style="104" customWidth="1"/>
    <col min="11490" max="11490" width="8.109375" style="104" customWidth="1"/>
    <col min="11491" max="11491" width="5.33203125" style="104" customWidth="1"/>
    <col min="11492" max="11492" width="5.6640625" style="104" customWidth="1"/>
    <col min="11493" max="11493" width="6.21875" style="104" customWidth="1"/>
    <col min="11494" max="11505" width="5.6640625" style="104" customWidth="1"/>
    <col min="11506" max="11506" width="6.88671875" style="104" customWidth="1"/>
    <col min="11507" max="11518" width="5.6640625" style="104" customWidth="1"/>
    <col min="11519" max="11519" width="4.77734375" style="104" customWidth="1"/>
    <col min="11520" max="11520" width="4.44140625" style="104" customWidth="1"/>
    <col min="11521" max="11744" width="8.88671875" style="104"/>
    <col min="11745" max="11745" width="15.21875" style="104" customWidth="1"/>
    <col min="11746" max="11746" width="8.109375" style="104" customWidth="1"/>
    <col min="11747" max="11747" width="5.33203125" style="104" customWidth="1"/>
    <col min="11748" max="11748" width="5.6640625" style="104" customWidth="1"/>
    <col min="11749" max="11749" width="6.21875" style="104" customWidth="1"/>
    <col min="11750" max="11761" width="5.6640625" style="104" customWidth="1"/>
    <col min="11762" max="11762" width="6.88671875" style="104" customWidth="1"/>
    <col min="11763" max="11774" width="5.6640625" style="104" customWidth="1"/>
    <col min="11775" max="11775" width="4.77734375" style="104" customWidth="1"/>
    <col min="11776" max="11776" width="4.44140625" style="104" customWidth="1"/>
    <col min="11777" max="12000" width="8.88671875" style="104"/>
    <col min="12001" max="12001" width="15.21875" style="104" customWidth="1"/>
    <col min="12002" max="12002" width="8.109375" style="104" customWidth="1"/>
    <col min="12003" max="12003" width="5.33203125" style="104" customWidth="1"/>
    <col min="12004" max="12004" width="5.6640625" style="104" customWidth="1"/>
    <col min="12005" max="12005" width="6.21875" style="104" customWidth="1"/>
    <col min="12006" max="12017" width="5.6640625" style="104" customWidth="1"/>
    <col min="12018" max="12018" width="6.88671875" style="104" customWidth="1"/>
    <col min="12019" max="12030" width="5.6640625" style="104" customWidth="1"/>
    <col min="12031" max="12031" width="4.77734375" style="104" customWidth="1"/>
    <col min="12032" max="12032" width="4.44140625" style="104" customWidth="1"/>
    <col min="12033" max="12256" width="8.88671875" style="104"/>
    <col min="12257" max="12257" width="15.21875" style="104" customWidth="1"/>
    <col min="12258" max="12258" width="8.109375" style="104" customWidth="1"/>
    <col min="12259" max="12259" width="5.33203125" style="104" customWidth="1"/>
    <col min="12260" max="12260" width="5.6640625" style="104" customWidth="1"/>
    <col min="12261" max="12261" width="6.21875" style="104" customWidth="1"/>
    <col min="12262" max="12273" width="5.6640625" style="104" customWidth="1"/>
    <col min="12274" max="12274" width="6.88671875" style="104" customWidth="1"/>
    <col min="12275" max="12286" width="5.6640625" style="104" customWidth="1"/>
    <col min="12287" max="12287" width="4.77734375" style="104" customWidth="1"/>
    <col min="12288" max="12288" width="4.44140625" style="104" customWidth="1"/>
    <col min="12289" max="12512" width="8.88671875" style="104"/>
    <col min="12513" max="12513" width="15.21875" style="104" customWidth="1"/>
    <col min="12514" max="12514" width="8.109375" style="104" customWidth="1"/>
    <col min="12515" max="12515" width="5.33203125" style="104" customWidth="1"/>
    <col min="12516" max="12516" width="5.6640625" style="104" customWidth="1"/>
    <col min="12517" max="12517" width="6.21875" style="104" customWidth="1"/>
    <col min="12518" max="12529" width="5.6640625" style="104" customWidth="1"/>
    <col min="12530" max="12530" width="6.88671875" style="104" customWidth="1"/>
    <col min="12531" max="12542" width="5.6640625" style="104" customWidth="1"/>
    <col min="12543" max="12543" width="4.77734375" style="104" customWidth="1"/>
    <col min="12544" max="12544" width="4.44140625" style="104" customWidth="1"/>
    <col min="12545" max="12768" width="8.88671875" style="104"/>
    <col min="12769" max="12769" width="15.21875" style="104" customWidth="1"/>
    <col min="12770" max="12770" width="8.109375" style="104" customWidth="1"/>
    <col min="12771" max="12771" width="5.33203125" style="104" customWidth="1"/>
    <col min="12772" max="12772" width="5.6640625" style="104" customWidth="1"/>
    <col min="12773" max="12773" width="6.21875" style="104" customWidth="1"/>
    <col min="12774" max="12785" width="5.6640625" style="104" customWidth="1"/>
    <col min="12786" max="12786" width="6.88671875" style="104" customWidth="1"/>
    <col min="12787" max="12798" width="5.6640625" style="104" customWidth="1"/>
    <col min="12799" max="12799" width="4.77734375" style="104" customWidth="1"/>
    <col min="12800" max="12800" width="4.44140625" style="104" customWidth="1"/>
    <col min="12801" max="13024" width="8.88671875" style="104"/>
    <col min="13025" max="13025" width="15.21875" style="104" customWidth="1"/>
    <col min="13026" max="13026" width="8.109375" style="104" customWidth="1"/>
    <col min="13027" max="13027" width="5.33203125" style="104" customWidth="1"/>
    <col min="13028" max="13028" width="5.6640625" style="104" customWidth="1"/>
    <col min="13029" max="13029" width="6.21875" style="104" customWidth="1"/>
    <col min="13030" max="13041" width="5.6640625" style="104" customWidth="1"/>
    <col min="13042" max="13042" width="6.88671875" style="104" customWidth="1"/>
    <col min="13043" max="13054" width="5.6640625" style="104" customWidth="1"/>
    <col min="13055" max="13055" width="4.77734375" style="104" customWidth="1"/>
    <col min="13056" max="13056" width="4.44140625" style="104" customWidth="1"/>
    <col min="13057" max="13280" width="8.88671875" style="104"/>
    <col min="13281" max="13281" width="15.21875" style="104" customWidth="1"/>
    <col min="13282" max="13282" width="8.109375" style="104" customWidth="1"/>
    <col min="13283" max="13283" width="5.33203125" style="104" customWidth="1"/>
    <col min="13284" max="13284" width="5.6640625" style="104" customWidth="1"/>
    <col min="13285" max="13285" width="6.21875" style="104" customWidth="1"/>
    <col min="13286" max="13297" width="5.6640625" style="104" customWidth="1"/>
    <col min="13298" max="13298" width="6.88671875" style="104" customWidth="1"/>
    <col min="13299" max="13310" width="5.6640625" style="104" customWidth="1"/>
    <col min="13311" max="13311" width="4.77734375" style="104" customWidth="1"/>
    <col min="13312" max="13312" width="4.44140625" style="104" customWidth="1"/>
    <col min="13313" max="13536" width="8.88671875" style="104"/>
    <col min="13537" max="13537" width="15.21875" style="104" customWidth="1"/>
    <col min="13538" max="13538" width="8.109375" style="104" customWidth="1"/>
    <col min="13539" max="13539" width="5.33203125" style="104" customWidth="1"/>
    <col min="13540" max="13540" width="5.6640625" style="104" customWidth="1"/>
    <col min="13541" max="13541" width="6.21875" style="104" customWidth="1"/>
    <col min="13542" max="13553" width="5.6640625" style="104" customWidth="1"/>
    <col min="13554" max="13554" width="6.88671875" style="104" customWidth="1"/>
    <col min="13555" max="13566" width="5.6640625" style="104" customWidth="1"/>
    <col min="13567" max="13567" width="4.77734375" style="104" customWidth="1"/>
    <col min="13568" max="13568" width="4.44140625" style="104" customWidth="1"/>
    <col min="13569" max="13792" width="8.88671875" style="104"/>
    <col min="13793" max="13793" width="15.21875" style="104" customWidth="1"/>
    <col min="13794" max="13794" width="8.109375" style="104" customWidth="1"/>
    <col min="13795" max="13795" width="5.33203125" style="104" customWidth="1"/>
    <col min="13796" max="13796" width="5.6640625" style="104" customWidth="1"/>
    <col min="13797" max="13797" width="6.21875" style="104" customWidth="1"/>
    <col min="13798" max="13809" width="5.6640625" style="104" customWidth="1"/>
    <col min="13810" max="13810" width="6.88671875" style="104" customWidth="1"/>
    <col min="13811" max="13822" width="5.6640625" style="104" customWidth="1"/>
    <col min="13823" max="13823" width="4.77734375" style="104" customWidth="1"/>
    <col min="13824" max="13824" width="4.44140625" style="104" customWidth="1"/>
    <col min="13825" max="14048" width="8.88671875" style="104"/>
    <col min="14049" max="14049" width="15.21875" style="104" customWidth="1"/>
    <col min="14050" max="14050" width="8.109375" style="104" customWidth="1"/>
    <col min="14051" max="14051" width="5.33203125" style="104" customWidth="1"/>
    <col min="14052" max="14052" width="5.6640625" style="104" customWidth="1"/>
    <col min="14053" max="14053" width="6.21875" style="104" customWidth="1"/>
    <col min="14054" max="14065" width="5.6640625" style="104" customWidth="1"/>
    <col min="14066" max="14066" width="6.88671875" style="104" customWidth="1"/>
    <col min="14067" max="14078" width="5.6640625" style="104" customWidth="1"/>
    <col min="14079" max="14079" width="4.77734375" style="104" customWidth="1"/>
    <col min="14080" max="14080" width="4.44140625" style="104" customWidth="1"/>
    <col min="14081" max="14304" width="8.88671875" style="104"/>
    <col min="14305" max="14305" width="15.21875" style="104" customWidth="1"/>
    <col min="14306" max="14306" width="8.109375" style="104" customWidth="1"/>
    <col min="14307" max="14307" width="5.33203125" style="104" customWidth="1"/>
    <col min="14308" max="14308" width="5.6640625" style="104" customWidth="1"/>
    <col min="14309" max="14309" width="6.21875" style="104" customWidth="1"/>
    <col min="14310" max="14321" width="5.6640625" style="104" customWidth="1"/>
    <col min="14322" max="14322" width="6.88671875" style="104" customWidth="1"/>
    <col min="14323" max="14334" width="5.6640625" style="104" customWidth="1"/>
    <col min="14335" max="14335" width="4.77734375" style="104" customWidth="1"/>
    <col min="14336" max="14336" width="4.44140625" style="104" customWidth="1"/>
    <col min="14337" max="14560" width="8.88671875" style="104"/>
    <col min="14561" max="14561" width="15.21875" style="104" customWidth="1"/>
    <col min="14562" max="14562" width="8.109375" style="104" customWidth="1"/>
    <col min="14563" max="14563" width="5.33203125" style="104" customWidth="1"/>
    <col min="14564" max="14564" width="5.6640625" style="104" customWidth="1"/>
    <col min="14565" max="14565" width="6.21875" style="104" customWidth="1"/>
    <col min="14566" max="14577" width="5.6640625" style="104" customWidth="1"/>
    <col min="14578" max="14578" width="6.88671875" style="104" customWidth="1"/>
    <col min="14579" max="14590" width="5.6640625" style="104" customWidth="1"/>
    <col min="14591" max="14591" width="4.77734375" style="104" customWidth="1"/>
    <col min="14592" max="14592" width="4.44140625" style="104" customWidth="1"/>
    <col min="14593" max="14816" width="8.88671875" style="104"/>
    <col min="14817" max="14817" width="15.21875" style="104" customWidth="1"/>
    <col min="14818" max="14818" width="8.109375" style="104" customWidth="1"/>
    <col min="14819" max="14819" width="5.33203125" style="104" customWidth="1"/>
    <col min="14820" max="14820" width="5.6640625" style="104" customWidth="1"/>
    <col min="14821" max="14821" width="6.21875" style="104" customWidth="1"/>
    <col min="14822" max="14833" width="5.6640625" style="104" customWidth="1"/>
    <col min="14834" max="14834" width="6.88671875" style="104" customWidth="1"/>
    <col min="14835" max="14846" width="5.6640625" style="104" customWidth="1"/>
    <col min="14847" max="14847" width="4.77734375" style="104" customWidth="1"/>
    <col min="14848" max="14848" width="4.44140625" style="104" customWidth="1"/>
    <col min="14849" max="15072" width="8.88671875" style="104"/>
    <col min="15073" max="15073" width="15.21875" style="104" customWidth="1"/>
    <col min="15074" max="15074" width="8.109375" style="104" customWidth="1"/>
    <col min="15075" max="15075" width="5.33203125" style="104" customWidth="1"/>
    <col min="15076" max="15076" width="5.6640625" style="104" customWidth="1"/>
    <col min="15077" max="15077" width="6.21875" style="104" customWidth="1"/>
    <col min="15078" max="15089" width="5.6640625" style="104" customWidth="1"/>
    <col min="15090" max="15090" width="6.88671875" style="104" customWidth="1"/>
    <col min="15091" max="15102" width="5.6640625" style="104" customWidth="1"/>
    <col min="15103" max="15103" width="4.77734375" style="104" customWidth="1"/>
    <col min="15104" max="15104" width="4.44140625" style="104" customWidth="1"/>
    <col min="15105" max="15328" width="8.88671875" style="104"/>
    <col min="15329" max="15329" width="15.21875" style="104" customWidth="1"/>
    <col min="15330" max="15330" width="8.109375" style="104" customWidth="1"/>
    <col min="15331" max="15331" width="5.33203125" style="104" customWidth="1"/>
    <col min="15332" max="15332" width="5.6640625" style="104" customWidth="1"/>
    <col min="15333" max="15333" width="6.21875" style="104" customWidth="1"/>
    <col min="15334" max="15345" width="5.6640625" style="104" customWidth="1"/>
    <col min="15346" max="15346" width="6.88671875" style="104" customWidth="1"/>
    <col min="15347" max="15358" width="5.6640625" style="104" customWidth="1"/>
    <col min="15359" max="15359" width="4.77734375" style="104" customWidth="1"/>
    <col min="15360" max="15360" width="4.44140625" style="104" customWidth="1"/>
    <col min="15361" max="15584" width="8.88671875" style="104"/>
    <col min="15585" max="15585" width="15.21875" style="104" customWidth="1"/>
    <col min="15586" max="15586" width="8.109375" style="104" customWidth="1"/>
    <col min="15587" max="15587" width="5.33203125" style="104" customWidth="1"/>
    <col min="15588" max="15588" width="5.6640625" style="104" customWidth="1"/>
    <col min="15589" max="15589" width="6.21875" style="104" customWidth="1"/>
    <col min="15590" max="15601" width="5.6640625" style="104" customWidth="1"/>
    <col min="15602" max="15602" width="6.88671875" style="104" customWidth="1"/>
    <col min="15603" max="15614" width="5.6640625" style="104" customWidth="1"/>
    <col min="15615" max="15615" width="4.77734375" style="104" customWidth="1"/>
    <col min="15616" max="15616" width="4.44140625" style="104" customWidth="1"/>
    <col min="15617" max="15840" width="8.88671875" style="104"/>
    <col min="15841" max="15841" width="15.21875" style="104" customWidth="1"/>
    <col min="15842" max="15842" width="8.109375" style="104" customWidth="1"/>
    <col min="15843" max="15843" width="5.33203125" style="104" customWidth="1"/>
    <col min="15844" max="15844" width="5.6640625" style="104" customWidth="1"/>
    <col min="15845" max="15845" width="6.21875" style="104" customWidth="1"/>
    <col min="15846" max="15857" width="5.6640625" style="104" customWidth="1"/>
    <col min="15858" max="15858" width="6.88671875" style="104" customWidth="1"/>
    <col min="15859" max="15870" width="5.6640625" style="104" customWidth="1"/>
    <col min="15871" max="15871" width="4.77734375" style="104" customWidth="1"/>
    <col min="15872" max="15872" width="4.44140625" style="104" customWidth="1"/>
    <col min="15873" max="16096" width="8.88671875" style="104"/>
    <col min="16097" max="16097" width="15.21875" style="104" customWidth="1"/>
    <col min="16098" max="16098" width="8.109375" style="104" customWidth="1"/>
    <col min="16099" max="16099" width="5.33203125" style="104" customWidth="1"/>
    <col min="16100" max="16100" width="5.6640625" style="104" customWidth="1"/>
    <col min="16101" max="16101" width="6.21875" style="104" customWidth="1"/>
    <col min="16102" max="16113" width="5.6640625" style="104" customWidth="1"/>
    <col min="16114" max="16114" width="6.88671875" style="104" customWidth="1"/>
    <col min="16115" max="16126" width="5.6640625" style="104" customWidth="1"/>
    <col min="16127" max="16127" width="4.77734375" style="104" customWidth="1"/>
    <col min="16128" max="16128" width="4.44140625" style="104" customWidth="1"/>
    <col min="16129" max="16384" width="8.88671875" style="104"/>
  </cols>
  <sheetData>
    <row r="1" spans="1:32" s="99" customFormat="1" x14ac:dyDescent="0.3">
      <c r="A1" s="97" t="s">
        <v>147</v>
      </c>
      <c r="B1" s="98"/>
      <c r="C1" s="98"/>
      <c r="AB1" s="187" t="s">
        <v>148</v>
      </c>
      <c r="AC1" s="187"/>
      <c r="AD1" s="188" t="s">
        <v>149</v>
      </c>
      <c r="AE1" s="188"/>
      <c r="AF1" s="188"/>
    </row>
    <row r="2" spans="1:32" s="99" customFormat="1" x14ac:dyDescent="0.3">
      <c r="A2" s="100" t="s">
        <v>150</v>
      </c>
      <c r="B2" s="99" t="s">
        <v>35</v>
      </c>
      <c r="C2" s="98"/>
      <c r="AB2" s="186" t="s">
        <v>151</v>
      </c>
      <c r="AC2" s="186"/>
      <c r="AD2" s="189" t="s">
        <v>37</v>
      </c>
      <c r="AE2" s="189"/>
      <c r="AF2" s="189"/>
    </row>
    <row r="3" spans="1:32" s="99" customFormat="1" ht="27.75" customHeight="1" x14ac:dyDescent="0.3">
      <c r="A3" s="190" t="s">
        <v>152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1"/>
      <c r="AC3" s="191"/>
      <c r="AD3" s="191"/>
      <c r="AE3" s="191"/>
    </row>
    <row r="4" spans="1:32" s="99" customFormat="1" ht="15.6" customHeight="1" x14ac:dyDescent="0.3">
      <c r="A4" s="101"/>
      <c r="B4" s="101"/>
      <c r="C4" s="101"/>
      <c r="D4" s="102"/>
      <c r="E4" s="102"/>
      <c r="F4" s="102"/>
      <c r="G4" s="102"/>
      <c r="H4" s="102"/>
      <c r="I4" s="102"/>
      <c r="J4" s="102"/>
      <c r="K4" s="102"/>
      <c r="L4" s="192" t="s">
        <v>211</v>
      </c>
      <c r="M4" s="192"/>
      <c r="N4" s="192"/>
      <c r="O4" s="192"/>
      <c r="P4" s="19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4"/>
      <c r="AE4" s="105" t="s">
        <v>154</v>
      </c>
    </row>
    <row r="5" spans="1:32" s="99" customFormat="1" ht="22.5" customHeight="1" x14ac:dyDescent="0.3">
      <c r="A5" s="178" t="s">
        <v>155</v>
      </c>
      <c r="B5" s="181" t="s">
        <v>156</v>
      </c>
      <c r="C5" s="181" t="s">
        <v>157</v>
      </c>
      <c r="D5" s="181" t="s">
        <v>158</v>
      </c>
      <c r="E5" s="184" t="s">
        <v>159</v>
      </c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6" t="s">
        <v>160</v>
      </c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4"/>
      <c r="AD5" s="106"/>
      <c r="AE5" s="172" t="s">
        <v>161</v>
      </c>
      <c r="AF5" s="173"/>
    </row>
    <row r="6" spans="1:32" s="99" customFormat="1" ht="49.5" customHeight="1" x14ac:dyDescent="0.3">
      <c r="A6" s="179"/>
      <c r="B6" s="182"/>
      <c r="C6" s="182"/>
      <c r="D6" s="182"/>
      <c r="E6" s="176" t="s">
        <v>162</v>
      </c>
      <c r="F6" s="170" t="s">
        <v>163</v>
      </c>
      <c r="G6" s="171"/>
      <c r="H6" s="170" t="s">
        <v>164</v>
      </c>
      <c r="I6" s="171"/>
      <c r="J6" s="170" t="s">
        <v>165</v>
      </c>
      <c r="K6" s="171"/>
      <c r="L6" s="170" t="s">
        <v>166</v>
      </c>
      <c r="M6" s="171"/>
      <c r="N6" s="170" t="s">
        <v>167</v>
      </c>
      <c r="O6" s="171"/>
      <c r="P6" s="170" t="s">
        <v>168</v>
      </c>
      <c r="Q6" s="171"/>
      <c r="R6" s="176" t="s">
        <v>162</v>
      </c>
      <c r="S6" s="170" t="s">
        <v>169</v>
      </c>
      <c r="T6" s="171"/>
      <c r="U6" s="170" t="s">
        <v>170</v>
      </c>
      <c r="V6" s="171"/>
      <c r="W6" s="170" t="s">
        <v>171</v>
      </c>
      <c r="X6" s="171"/>
      <c r="Y6" s="170" t="s">
        <v>172</v>
      </c>
      <c r="Z6" s="171"/>
      <c r="AA6" s="170" t="s">
        <v>173</v>
      </c>
      <c r="AB6" s="171"/>
      <c r="AC6" s="170" t="s">
        <v>174</v>
      </c>
      <c r="AD6" s="171"/>
      <c r="AE6" s="174"/>
      <c r="AF6" s="175"/>
    </row>
    <row r="7" spans="1:32" s="99" customFormat="1" ht="19.5" customHeight="1" x14ac:dyDescent="0.3">
      <c r="A7" s="180"/>
      <c r="B7" s="183"/>
      <c r="C7" s="183"/>
      <c r="D7" s="183"/>
      <c r="E7" s="177"/>
      <c r="F7" s="107" t="s">
        <v>157</v>
      </c>
      <c r="G7" s="107" t="s">
        <v>158</v>
      </c>
      <c r="H7" s="107" t="s">
        <v>157</v>
      </c>
      <c r="I7" s="107" t="s">
        <v>158</v>
      </c>
      <c r="J7" s="107" t="s">
        <v>157</v>
      </c>
      <c r="K7" s="107" t="s">
        <v>158</v>
      </c>
      <c r="L7" s="107" t="s">
        <v>157</v>
      </c>
      <c r="M7" s="107" t="s">
        <v>158</v>
      </c>
      <c r="N7" s="107" t="s">
        <v>157</v>
      </c>
      <c r="O7" s="107" t="s">
        <v>158</v>
      </c>
      <c r="P7" s="107" t="s">
        <v>157</v>
      </c>
      <c r="Q7" s="107" t="s">
        <v>158</v>
      </c>
      <c r="R7" s="177"/>
      <c r="S7" s="107" t="s">
        <v>157</v>
      </c>
      <c r="T7" s="107" t="s">
        <v>158</v>
      </c>
      <c r="U7" s="107" t="s">
        <v>157</v>
      </c>
      <c r="V7" s="107" t="s">
        <v>158</v>
      </c>
      <c r="W7" s="107" t="s">
        <v>157</v>
      </c>
      <c r="X7" s="107" t="s">
        <v>158</v>
      </c>
      <c r="Y7" s="107" t="s">
        <v>157</v>
      </c>
      <c r="Z7" s="107" t="s">
        <v>158</v>
      </c>
      <c r="AA7" s="107" t="s">
        <v>157</v>
      </c>
      <c r="AB7" s="107" t="s">
        <v>158</v>
      </c>
      <c r="AC7" s="107" t="s">
        <v>157</v>
      </c>
      <c r="AD7" s="107" t="s">
        <v>158</v>
      </c>
      <c r="AE7" s="107" t="s">
        <v>157</v>
      </c>
      <c r="AF7" s="124" t="s">
        <v>158</v>
      </c>
    </row>
    <row r="8" spans="1:32" s="99" customFormat="1" ht="16.2" customHeight="1" x14ac:dyDescent="0.3">
      <c r="A8" s="108" t="s">
        <v>175</v>
      </c>
      <c r="B8" s="109">
        <f>C8+D8</f>
        <v>9678</v>
      </c>
      <c r="C8" s="109">
        <f>SUM(F8+H8+J8+L8+N8+P8+S8+U8+W8+Y8+AA8+AC8+AE8)</f>
        <v>2316</v>
      </c>
      <c r="D8" s="109">
        <f>SUM(G8+I8+K8+M8+O8+Q8+T8+V8+X8+Z8+AB8+AD8+AF8)</f>
        <v>7362</v>
      </c>
      <c r="E8" s="109">
        <f>SUM(F8:Q8)</f>
        <v>5291</v>
      </c>
      <c r="F8" s="109">
        <f t="shared" ref="F8:Q8" si="0">SUM(F9:F10)</f>
        <v>144</v>
      </c>
      <c r="G8" s="109">
        <f t="shared" si="0"/>
        <v>488</v>
      </c>
      <c r="H8" s="109">
        <f t="shared" si="0"/>
        <v>188</v>
      </c>
      <c r="I8" s="109">
        <f t="shared" si="0"/>
        <v>635</v>
      </c>
      <c r="J8" s="109">
        <f t="shared" si="0"/>
        <v>225</v>
      </c>
      <c r="K8" s="109">
        <f t="shared" si="0"/>
        <v>428</v>
      </c>
      <c r="L8" s="109">
        <f t="shared" si="0"/>
        <v>659</v>
      </c>
      <c r="M8" s="109">
        <f t="shared" si="0"/>
        <v>2314</v>
      </c>
      <c r="N8" s="109">
        <f t="shared" si="0"/>
        <v>43</v>
      </c>
      <c r="O8" s="109">
        <f t="shared" si="0"/>
        <v>131</v>
      </c>
      <c r="P8" s="109">
        <f t="shared" si="0"/>
        <v>19</v>
      </c>
      <c r="Q8" s="109">
        <f t="shared" si="0"/>
        <v>17</v>
      </c>
      <c r="R8" s="109">
        <f>SUM(S8:AD8)</f>
        <v>2696</v>
      </c>
      <c r="S8" s="109">
        <f t="shared" ref="S8:AF8" si="1">SUM(S9:S10)</f>
        <v>141</v>
      </c>
      <c r="T8" s="109">
        <f t="shared" si="1"/>
        <v>320</v>
      </c>
      <c r="U8" s="109">
        <f t="shared" si="1"/>
        <v>148</v>
      </c>
      <c r="V8" s="109">
        <f t="shared" si="1"/>
        <v>433</v>
      </c>
      <c r="W8" s="109">
        <f t="shared" si="1"/>
        <v>127</v>
      </c>
      <c r="X8" s="109">
        <f t="shared" si="1"/>
        <v>289</v>
      </c>
      <c r="Y8" s="109">
        <f t="shared" si="1"/>
        <v>87</v>
      </c>
      <c r="Z8" s="109">
        <f t="shared" si="1"/>
        <v>448</v>
      </c>
      <c r="AA8" s="109">
        <f t="shared" si="1"/>
        <v>81</v>
      </c>
      <c r="AB8" s="109">
        <f t="shared" si="1"/>
        <v>241</v>
      </c>
      <c r="AC8" s="109">
        <f t="shared" si="1"/>
        <v>87</v>
      </c>
      <c r="AD8" s="109">
        <f t="shared" si="1"/>
        <v>294</v>
      </c>
      <c r="AE8" s="109">
        <f t="shared" si="1"/>
        <v>367</v>
      </c>
      <c r="AF8" s="109">
        <f t="shared" si="1"/>
        <v>1324</v>
      </c>
    </row>
    <row r="9" spans="1:32" s="99" customFormat="1" ht="16.2" customHeight="1" x14ac:dyDescent="0.3">
      <c r="A9" s="110" t="s">
        <v>176</v>
      </c>
      <c r="B9" s="109">
        <f>C9+D9</f>
        <v>7121</v>
      </c>
      <c r="C9" s="109">
        <f>SUM(F9+H9+J9+L9+N9+P9+S9+U9+W9+Y9+AA9+AC9+AE9)</f>
        <v>1988</v>
      </c>
      <c r="D9" s="109">
        <f>SUM(G9+I9+K9+M9+O9+Q9+T9+V9+X9+Z9+AB9+AD9+AF9)</f>
        <v>5133</v>
      </c>
      <c r="E9" s="109">
        <f>SUM(F9:Q9)</f>
        <v>3999</v>
      </c>
      <c r="F9" s="111">
        <v>115</v>
      </c>
      <c r="G9" s="111">
        <v>323</v>
      </c>
      <c r="H9" s="111">
        <v>165</v>
      </c>
      <c r="I9" s="111">
        <v>409</v>
      </c>
      <c r="J9" s="111">
        <v>161</v>
      </c>
      <c r="K9" s="111">
        <v>236</v>
      </c>
      <c r="L9" s="111">
        <v>597</v>
      </c>
      <c r="M9" s="111">
        <v>1867</v>
      </c>
      <c r="N9" s="111">
        <v>36</v>
      </c>
      <c r="O9" s="111">
        <v>63</v>
      </c>
      <c r="P9" s="111">
        <v>17</v>
      </c>
      <c r="Q9" s="111">
        <v>10</v>
      </c>
      <c r="R9" s="109">
        <f>SUM(S9:AD9)</f>
        <v>1838</v>
      </c>
      <c r="S9" s="111">
        <v>127</v>
      </c>
      <c r="T9" s="111">
        <v>220</v>
      </c>
      <c r="U9" s="111">
        <v>128</v>
      </c>
      <c r="V9" s="111">
        <v>271</v>
      </c>
      <c r="W9" s="111">
        <v>112</v>
      </c>
      <c r="X9" s="111">
        <v>221</v>
      </c>
      <c r="Y9" s="111">
        <v>77</v>
      </c>
      <c r="Z9" s="111">
        <v>255</v>
      </c>
      <c r="AA9" s="111">
        <v>64</v>
      </c>
      <c r="AB9" s="111">
        <v>130</v>
      </c>
      <c r="AC9" s="111">
        <v>70</v>
      </c>
      <c r="AD9" s="111">
        <v>163</v>
      </c>
      <c r="AE9" s="109">
        <v>319</v>
      </c>
      <c r="AF9" s="109">
        <v>965</v>
      </c>
    </row>
    <row r="10" spans="1:32" s="99" customFormat="1" ht="16.2" customHeight="1" x14ac:dyDescent="0.3">
      <c r="A10" s="110" t="s">
        <v>177</v>
      </c>
      <c r="B10" s="109">
        <f>C10+D10</f>
        <v>2557</v>
      </c>
      <c r="C10" s="109">
        <f>SUM(C11:C38)</f>
        <v>328</v>
      </c>
      <c r="D10" s="109">
        <f>SUM(D11:D38)</f>
        <v>2229</v>
      </c>
      <c r="E10" s="109">
        <f>SUM(E11:E38)</f>
        <v>1292</v>
      </c>
      <c r="F10" s="109">
        <f t="shared" ref="F10:AF10" si="2">SUM(F11:F38)</f>
        <v>29</v>
      </c>
      <c r="G10" s="109">
        <f t="shared" si="2"/>
        <v>165</v>
      </c>
      <c r="H10" s="109">
        <f t="shared" si="2"/>
        <v>23</v>
      </c>
      <c r="I10" s="109">
        <f t="shared" si="2"/>
        <v>226</v>
      </c>
      <c r="J10" s="109">
        <f t="shared" si="2"/>
        <v>64</v>
      </c>
      <c r="K10" s="109">
        <f t="shared" si="2"/>
        <v>192</v>
      </c>
      <c r="L10" s="109">
        <f t="shared" si="2"/>
        <v>62</v>
      </c>
      <c r="M10" s="109">
        <f t="shared" si="2"/>
        <v>447</v>
      </c>
      <c r="N10" s="109">
        <f t="shared" si="2"/>
        <v>7</v>
      </c>
      <c r="O10" s="109">
        <f t="shared" si="2"/>
        <v>68</v>
      </c>
      <c r="P10" s="109">
        <f t="shared" si="2"/>
        <v>2</v>
      </c>
      <c r="Q10" s="109">
        <f t="shared" si="2"/>
        <v>7</v>
      </c>
      <c r="R10" s="109">
        <f t="shared" si="2"/>
        <v>858</v>
      </c>
      <c r="S10" s="109">
        <f t="shared" si="2"/>
        <v>14</v>
      </c>
      <c r="T10" s="109">
        <f t="shared" si="2"/>
        <v>100</v>
      </c>
      <c r="U10" s="109">
        <f t="shared" si="2"/>
        <v>20</v>
      </c>
      <c r="V10" s="109">
        <f t="shared" si="2"/>
        <v>162</v>
      </c>
      <c r="W10" s="109">
        <f t="shared" si="2"/>
        <v>15</v>
      </c>
      <c r="X10" s="109">
        <f t="shared" si="2"/>
        <v>68</v>
      </c>
      <c r="Y10" s="109">
        <f t="shared" si="2"/>
        <v>10</v>
      </c>
      <c r="Z10" s="109">
        <f t="shared" si="2"/>
        <v>193</v>
      </c>
      <c r="AA10" s="109">
        <f t="shared" si="2"/>
        <v>17</v>
      </c>
      <c r="AB10" s="109">
        <f t="shared" si="2"/>
        <v>111</v>
      </c>
      <c r="AC10" s="109">
        <f t="shared" si="2"/>
        <v>17</v>
      </c>
      <c r="AD10" s="109">
        <f t="shared" si="2"/>
        <v>131</v>
      </c>
      <c r="AE10" s="109">
        <f t="shared" si="2"/>
        <v>48</v>
      </c>
      <c r="AF10" s="109">
        <f t="shared" si="2"/>
        <v>359</v>
      </c>
    </row>
    <row r="11" spans="1:32" s="99" customFormat="1" ht="16.2" customHeight="1" x14ac:dyDescent="0.3">
      <c r="A11" s="110" t="s">
        <v>178</v>
      </c>
      <c r="B11" s="109">
        <f t="shared" ref="B11:B14" si="3">C11+D11</f>
        <v>53</v>
      </c>
      <c r="C11" s="109">
        <f>SUM(F11+H11+J11+L11+N11+P11+S11+U11+W11+Y11+AA11+AC11+AE11)</f>
        <v>31</v>
      </c>
      <c r="D11" s="109">
        <f>SUM(G11+I11+K11+M11+O11+Q11+T11+V11+X11+Z11+AB11+AD11+AF11)</f>
        <v>22</v>
      </c>
      <c r="E11" s="109">
        <f>SUM(F11:Q11)</f>
        <v>43</v>
      </c>
      <c r="F11" s="111">
        <v>6</v>
      </c>
      <c r="G11" s="111">
        <v>3</v>
      </c>
      <c r="H11" s="111">
        <v>11</v>
      </c>
      <c r="I11" s="111">
        <v>15</v>
      </c>
      <c r="J11" s="111">
        <v>1</v>
      </c>
      <c r="K11" s="111">
        <v>1</v>
      </c>
      <c r="L11" s="111">
        <v>4</v>
      </c>
      <c r="M11" s="111">
        <v>1</v>
      </c>
      <c r="N11" s="111">
        <v>1</v>
      </c>
      <c r="O11" s="111">
        <v>0</v>
      </c>
      <c r="P11" s="111">
        <v>0</v>
      </c>
      <c r="Q11" s="111">
        <v>0</v>
      </c>
      <c r="R11" s="109">
        <f>SUM(S11:AD11)</f>
        <v>6</v>
      </c>
      <c r="S11" s="111">
        <v>0</v>
      </c>
      <c r="T11" s="111">
        <v>1</v>
      </c>
      <c r="U11" s="111">
        <v>1</v>
      </c>
      <c r="V11" s="111">
        <v>0</v>
      </c>
      <c r="W11" s="111">
        <v>2</v>
      </c>
      <c r="X11" s="111">
        <v>0</v>
      </c>
      <c r="Y11" s="111">
        <v>0</v>
      </c>
      <c r="Z11" s="111">
        <v>0</v>
      </c>
      <c r="AA11" s="111">
        <v>1</v>
      </c>
      <c r="AB11" s="111">
        <v>0</v>
      </c>
      <c r="AC11" s="111">
        <v>1</v>
      </c>
      <c r="AD11" s="111">
        <v>0</v>
      </c>
      <c r="AE11" s="109">
        <v>3</v>
      </c>
      <c r="AF11" s="109">
        <v>1</v>
      </c>
    </row>
    <row r="12" spans="1:32" s="99" customFormat="1" ht="16.2" customHeight="1" x14ac:dyDescent="0.3">
      <c r="A12" s="110" t="s">
        <v>179</v>
      </c>
      <c r="B12" s="109">
        <f t="shared" si="3"/>
        <v>1</v>
      </c>
      <c r="C12" s="109">
        <f t="shared" ref="C12:D37" si="4">SUM(F12+H12+J12+L12+N12+P12+S12+U12+W12+Y12+AA12+AC12+AE12)</f>
        <v>1</v>
      </c>
      <c r="D12" s="109">
        <f t="shared" si="4"/>
        <v>0</v>
      </c>
      <c r="E12" s="109">
        <f t="shared" ref="E12:E32" si="5">SUM(F12:Q12)</f>
        <v>1</v>
      </c>
      <c r="F12" s="111">
        <v>0</v>
      </c>
      <c r="G12" s="111">
        <v>0</v>
      </c>
      <c r="H12" s="111">
        <v>0</v>
      </c>
      <c r="I12" s="111">
        <v>0</v>
      </c>
      <c r="J12" s="111">
        <v>0</v>
      </c>
      <c r="K12" s="111"/>
      <c r="L12" s="111">
        <v>0</v>
      </c>
      <c r="M12" s="111">
        <v>0</v>
      </c>
      <c r="N12" s="111">
        <v>0</v>
      </c>
      <c r="O12" s="111">
        <v>0</v>
      </c>
      <c r="P12" s="111">
        <v>1</v>
      </c>
      <c r="Q12" s="111">
        <v>0</v>
      </c>
      <c r="R12" s="109">
        <f t="shared" ref="R12:R38" si="6">SUM(S12:AD12)</f>
        <v>0</v>
      </c>
      <c r="S12" s="111">
        <v>0</v>
      </c>
      <c r="T12" s="111">
        <v>0</v>
      </c>
      <c r="U12" s="111">
        <v>0</v>
      </c>
      <c r="V12" s="111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0</v>
      </c>
      <c r="AD12" s="111">
        <v>0</v>
      </c>
      <c r="AE12" s="109">
        <v>0</v>
      </c>
      <c r="AF12" s="109">
        <v>0</v>
      </c>
    </row>
    <row r="13" spans="1:32" s="99" customFormat="1" ht="16.2" customHeight="1" x14ac:dyDescent="0.3">
      <c r="A13" s="110" t="s">
        <v>180</v>
      </c>
      <c r="B13" s="109">
        <f t="shared" si="3"/>
        <v>5</v>
      </c>
      <c r="C13" s="109">
        <f t="shared" si="4"/>
        <v>1</v>
      </c>
      <c r="D13" s="109">
        <f t="shared" si="4"/>
        <v>4</v>
      </c>
      <c r="E13" s="109">
        <f t="shared" si="5"/>
        <v>5</v>
      </c>
      <c r="F13" s="111">
        <v>1</v>
      </c>
      <c r="G13" s="111">
        <v>3</v>
      </c>
      <c r="H13" s="111">
        <v>0</v>
      </c>
      <c r="I13" s="111">
        <v>0</v>
      </c>
      <c r="J13" s="111">
        <v>0</v>
      </c>
      <c r="K13" s="111">
        <v>1</v>
      </c>
      <c r="L13" s="111">
        <v>0</v>
      </c>
      <c r="M13" s="111">
        <v>0</v>
      </c>
      <c r="N13" s="111">
        <v>0</v>
      </c>
      <c r="O13" s="111">
        <v>0</v>
      </c>
      <c r="P13" s="111">
        <v>0</v>
      </c>
      <c r="Q13" s="111">
        <v>0</v>
      </c>
      <c r="R13" s="109">
        <f t="shared" si="6"/>
        <v>0</v>
      </c>
      <c r="S13" s="111">
        <v>0</v>
      </c>
      <c r="T13" s="111">
        <v>0</v>
      </c>
      <c r="U13" s="111">
        <v>0</v>
      </c>
      <c r="V13" s="111">
        <v>0</v>
      </c>
      <c r="W13" s="111">
        <v>0</v>
      </c>
      <c r="X13" s="111">
        <v>0</v>
      </c>
      <c r="Y13" s="111">
        <v>0</v>
      </c>
      <c r="Z13" s="111">
        <v>0</v>
      </c>
      <c r="AA13" s="111">
        <v>0</v>
      </c>
      <c r="AB13" s="111">
        <v>0</v>
      </c>
      <c r="AC13" s="111">
        <v>0</v>
      </c>
      <c r="AD13" s="111">
        <v>0</v>
      </c>
      <c r="AE13" s="109">
        <v>0</v>
      </c>
      <c r="AF13" s="109">
        <v>0</v>
      </c>
    </row>
    <row r="14" spans="1:32" s="99" customFormat="1" ht="16.2" customHeight="1" x14ac:dyDescent="0.3">
      <c r="A14" s="110" t="s">
        <v>181</v>
      </c>
      <c r="B14" s="109">
        <f t="shared" si="3"/>
        <v>275</v>
      </c>
      <c r="C14" s="109">
        <f t="shared" si="4"/>
        <v>76</v>
      </c>
      <c r="D14" s="109">
        <f t="shared" si="4"/>
        <v>199</v>
      </c>
      <c r="E14" s="109">
        <f t="shared" si="5"/>
        <v>217</v>
      </c>
      <c r="F14" s="111">
        <v>7</v>
      </c>
      <c r="G14" s="111">
        <v>18</v>
      </c>
      <c r="H14" s="111">
        <v>0</v>
      </c>
      <c r="I14" s="111">
        <v>0</v>
      </c>
      <c r="J14" s="111">
        <v>27</v>
      </c>
      <c r="K14" s="111">
        <v>84</v>
      </c>
      <c r="L14" s="111">
        <v>21</v>
      </c>
      <c r="M14" s="111">
        <v>53</v>
      </c>
      <c r="N14" s="111">
        <v>0</v>
      </c>
      <c r="O14" s="111">
        <v>0</v>
      </c>
      <c r="P14" s="111">
        <v>1</v>
      </c>
      <c r="Q14" s="111">
        <v>6</v>
      </c>
      <c r="R14" s="109">
        <f t="shared" si="6"/>
        <v>34</v>
      </c>
      <c r="S14" s="111">
        <v>0</v>
      </c>
      <c r="T14" s="111">
        <v>3</v>
      </c>
      <c r="U14" s="111">
        <v>2</v>
      </c>
      <c r="V14" s="111">
        <v>9</v>
      </c>
      <c r="W14" s="111">
        <v>3</v>
      </c>
      <c r="X14" s="111">
        <v>0</v>
      </c>
      <c r="Y14" s="111">
        <v>0</v>
      </c>
      <c r="Z14" s="111">
        <v>2</v>
      </c>
      <c r="AA14" s="111">
        <v>3</v>
      </c>
      <c r="AB14" s="111">
        <v>2</v>
      </c>
      <c r="AC14" s="111">
        <v>3</v>
      </c>
      <c r="AD14" s="111">
        <v>7</v>
      </c>
      <c r="AE14" s="109">
        <v>9</v>
      </c>
      <c r="AF14" s="109">
        <v>15</v>
      </c>
    </row>
    <row r="15" spans="1:32" s="99" customFormat="1" ht="16.2" customHeight="1" x14ac:dyDescent="0.3">
      <c r="A15" s="110" t="s">
        <v>182</v>
      </c>
      <c r="B15" s="109">
        <f>C15+D15</f>
        <v>14</v>
      </c>
      <c r="C15" s="109">
        <f t="shared" si="4"/>
        <v>12</v>
      </c>
      <c r="D15" s="109">
        <f t="shared" si="4"/>
        <v>2</v>
      </c>
      <c r="E15" s="109">
        <f t="shared" si="5"/>
        <v>14</v>
      </c>
      <c r="F15" s="111">
        <v>0</v>
      </c>
      <c r="G15" s="111">
        <v>0</v>
      </c>
      <c r="H15" s="111">
        <v>0</v>
      </c>
      <c r="I15" s="111">
        <v>0</v>
      </c>
      <c r="J15" s="111">
        <v>0</v>
      </c>
      <c r="K15" s="111">
        <v>0</v>
      </c>
      <c r="L15" s="111">
        <v>12</v>
      </c>
      <c r="M15" s="111">
        <v>2</v>
      </c>
      <c r="N15" s="111">
        <v>0</v>
      </c>
      <c r="O15" s="111">
        <v>0</v>
      </c>
      <c r="P15" s="111">
        <v>0</v>
      </c>
      <c r="Q15" s="111">
        <v>0</v>
      </c>
      <c r="R15" s="109">
        <f t="shared" si="6"/>
        <v>0</v>
      </c>
      <c r="S15" s="111">
        <v>0</v>
      </c>
      <c r="T15" s="111">
        <v>0</v>
      </c>
      <c r="U15" s="111">
        <v>0</v>
      </c>
      <c r="V15" s="111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09">
        <v>0</v>
      </c>
      <c r="AF15" s="109">
        <v>0</v>
      </c>
    </row>
    <row r="16" spans="1:32" s="99" customFormat="1" ht="16.2" customHeight="1" x14ac:dyDescent="0.3">
      <c r="A16" s="110" t="s">
        <v>183</v>
      </c>
      <c r="B16" s="133">
        <f>C16+D16</f>
        <v>299</v>
      </c>
      <c r="C16" s="109">
        <f t="shared" si="4"/>
        <v>93</v>
      </c>
      <c r="D16" s="109">
        <f t="shared" si="4"/>
        <v>206</v>
      </c>
      <c r="E16" s="109">
        <f t="shared" si="5"/>
        <v>129</v>
      </c>
      <c r="F16" s="111">
        <v>4</v>
      </c>
      <c r="G16" s="111">
        <v>22</v>
      </c>
      <c r="H16" s="132">
        <v>0</v>
      </c>
      <c r="I16" s="132">
        <v>0</v>
      </c>
      <c r="J16" s="111">
        <v>24</v>
      </c>
      <c r="K16" s="111">
        <v>35</v>
      </c>
      <c r="L16" s="111">
        <v>5</v>
      </c>
      <c r="M16" s="111">
        <v>30</v>
      </c>
      <c r="N16" s="111">
        <v>2</v>
      </c>
      <c r="O16" s="111">
        <v>7</v>
      </c>
      <c r="P16" s="111">
        <v>0</v>
      </c>
      <c r="Q16" s="111">
        <v>0</v>
      </c>
      <c r="R16" s="109">
        <f t="shared" si="6"/>
        <v>112</v>
      </c>
      <c r="S16" s="111">
        <v>6</v>
      </c>
      <c r="T16" s="111">
        <v>13</v>
      </c>
      <c r="U16" s="111">
        <v>8</v>
      </c>
      <c r="V16" s="111">
        <v>14</v>
      </c>
      <c r="W16" s="111">
        <v>7</v>
      </c>
      <c r="X16" s="111">
        <v>10</v>
      </c>
      <c r="Y16" s="111">
        <v>3</v>
      </c>
      <c r="Z16" s="111">
        <v>6</v>
      </c>
      <c r="AA16" s="111">
        <v>7</v>
      </c>
      <c r="AB16" s="111">
        <v>20</v>
      </c>
      <c r="AC16" s="111">
        <v>5</v>
      </c>
      <c r="AD16" s="111">
        <v>13</v>
      </c>
      <c r="AE16" s="109">
        <v>22</v>
      </c>
      <c r="AF16" s="109">
        <v>36</v>
      </c>
    </row>
    <row r="17" spans="1:32" s="99" customFormat="1" ht="16.2" customHeight="1" x14ac:dyDescent="0.3">
      <c r="A17" s="110" t="s">
        <v>184</v>
      </c>
      <c r="B17" s="109">
        <f t="shared" ref="B17" si="7">C17+D17</f>
        <v>4</v>
      </c>
      <c r="C17" s="109">
        <f>SUM(F17+H17+J17+L17+N17+P17+S17+U17+W17+Y17+AA17+AC17+AE17)</f>
        <v>3</v>
      </c>
      <c r="D17" s="109">
        <f t="shared" si="4"/>
        <v>1</v>
      </c>
      <c r="E17" s="109">
        <f t="shared" si="5"/>
        <v>3</v>
      </c>
      <c r="F17" s="111">
        <v>0</v>
      </c>
      <c r="G17" s="111">
        <v>0</v>
      </c>
      <c r="H17" s="111">
        <v>0</v>
      </c>
      <c r="I17" s="111">
        <v>0</v>
      </c>
      <c r="J17" s="111">
        <v>0</v>
      </c>
      <c r="K17" s="111">
        <v>0</v>
      </c>
      <c r="L17" s="111">
        <v>3</v>
      </c>
      <c r="M17" s="111">
        <v>0</v>
      </c>
      <c r="N17" s="111">
        <v>0</v>
      </c>
      <c r="O17" s="111">
        <v>0</v>
      </c>
      <c r="P17" s="111">
        <v>0</v>
      </c>
      <c r="Q17" s="111">
        <v>0</v>
      </c>
      <c r="R17" s="109">
        <f t="shared" si="6"/>
        <v>1</v>
      </c>
      <c r="S17" s="111">
        <v>0</v>
      </c>
      <c r="T17" s="111">
        <v>0</v>
      </c>
      <c r="U17" s="111">
        <v>0</v>
      </c>
      <c r="V17" s="111">
        <v>0</v>
      </c>
      <c r="W17" s="111">
        <v>0</v>
      </c>
      <c r="X17" s="111">
        <v>1</v>
      </c>
      <c r="Y17" s="111">
        <v>0</v>
      </c>
      <c r="Z17" s="111">
        <v>0</v>
      </c>
      <c r="AA17" s="111">
        <v>0</v>
      </c>
      <c r="AB17" s="111">
        <v>0</v>
      </c>
      <c r="AC17" s="111">
        <v>0</v>
      </c>
      <c r="AD17" s="111">
        <v>0</v>
      </c>
      <c r="AE17" s="109">
        <v>0</v>
      </c>
      <c r="AF17" s="109">
        <v>0</v>
      </c>
    </row>
    <row r="18" spans="1:32" s="99" customFormat="1" ht="16.2" customHeight="1" x14ac:dyDescent="0.3">
      <c r="A18" s="110" t="s">
        <v>185</v>
      </c>
      <c r="B18" s="133">
        <f>C18+D18</f>
        <v>33</v>
      </c>
      <c r="C18" s="109">
        <f t="shared" si="4"/>
        <v>13</v>
      </c>
      <c r="D18" s="109">
        <f t="shared" si="4"/>
        <v>20</v>
      </c>
      <c r="E18" s="109">
        <f t="shared" si="5"/>
        <v>23</v>
      </c>
      <c r="F18" s="111">
        <v>1</v>
      </c>
      <c r="G18" s="111">
        <v>1</v>
      </c>
      <c r="H18" s="132">
        <v>8</v>
      </c>
      <c r="I18" s="132">
        <v>1</v>
      </c>
      <c r="J18" s="111">
        <v>1</v>
      </c>
      <c r="K18" s="111">
        <v>2</v>
      </c>
      <c r="L18" s="111">
        <v>2</v>
      </c>
      <c r="M18" s="111">
        <v>7</v>
      </c>
      <c r="N18" s="111">
        <v>0</v>
      </c>
      <c r="O18" s="111">
        <v>0</v>
      </c>
      <c r="P18" s="111">
        <v>0</v>
      </c>
      <c r="Q18" s="111">
        <v>0</v>
      </c>
      <c r="R18" s="109">
        <f t="shared" si="6"/>
        <v>5</v>
      </c>
      <c r="S18" s="111">
        <v>0</v>
      </c>
      <c r="T18" s="111">
        <v>1</v>
      </c>
      <c r="U18" s="111">
        <v>0</v>
      </c>
      <c r="V18" s="111">
        <v>1</v>
      </c>
      <c r="W18" s="111">
        <v>0</v>
      </c>
      <c r="X18" s="111">
        <v>0</v>
      </c>
      <c r="Y18" s="111">
        <v>0</v>
      </c>
      <c r="Z18" s="111">
        <v>2</v>
      </c>
      <c r="AA18" s="111">
        <v>0</v>
      </c>
      <c r="AB18" s="111">
        <v>0</v>
      </c>
      <c r="AC18" s="111">
        <v>1</v>
      </c>
      <c r="AD18" s="111">
        <v>0</v>
      </c>
      <c r="AE18" s="109">
        <v>0</v>
      </c>
      <c r="AF18" s="109">
        <v>5</v>
      </c>
    </row>
    <row r="19" spans="1:32" s="99" customFormat="1" ht="16.2" customHeight="1" x14ac:dyDescent="0.3">
      <c r="A19" s="110" t="s">
        <v>186</v>
      </c>
      <c r="B19" s="109">
        <f>C19+D19</f>
        <v>0</v>
      </c>
      <c r="C19" s="109">
        <f t="shared" si="4"/>
        <v>0</v>
      </c>
      <c r="D19" s="109">
        <f>SUM(G19+I19+K19+M19+O19+Q19+T19+V19+X19+Z19+AB19+AD19+AF19)</f>
        <v>0</v>
      </c>
      <c r="E19" s="109">
        <f t="shared" si="5"/>
        <v>0</v>
      </c>
      <c r="F19" s="111">
        <v>0</v>
      </c>
      <c r="G19" s="111">
        <v>0</v>
      </c>
      <c r="H19" s="111">
        <v>0</v>
      </c>
      <c r="I19" s="111">
        <v>0</v>
      </c>
      <c r="J19" s="111">
        <v>0</v>
      </c>
      <c r="K19" s="111">
        <v>0</v>
      </c>
      <c r="L19" s="111">
        <v>0</v>
      </c>
      <c r="M19" s="111">
        <v>0</v>
      </c>
      <c r="N19" s="111">
        <v>0</v>
      </c>
      <c r="O19" s="111">
        <v>0</v>
      </c>
      <c r="P19" s="111">
        <v>0</v>
      </c>
      <c r="Q19" s="111">
        <v>0</v>
      </c>
      <c r="R19" s="109">
        <f t="shared" si="6"/>
        <v>0</v>
      </c>
      <c r="S19" s="111">
        <v>0</v>
      </c>
      <c r="T19" s="111">
        <v>0</v>
      </c>
      <c r="U19" s="111">
        <v>0</v>
      </c>
      <c r="V19" s="111">
        <v>0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0</v>
      </c>
      <c r="AC19" s="111">
        <v>0</v>
      </c>
      <c r="AD19" s="111">
        <v>0</v>
      </c>
      <c r="AE19" s="109">
        <v>0</v>
      </c>
      <c r="AF19" s="109">
        <v>0</v>
      </c>
    </row>
    <row r="20" spans="1:32" s="99" customFormat="1" ht="16.2" customHeight="1" x14ac:dyDescent="0.3">
      <c r="A20" s="110" t="s">
        <v>187</v>
      </c>
      <c r="B20" s="109">
        <f t="shared" ref="B20:B21" si="8">C20+D20</f>
        <v>1552</v>
      </c>
      <c r="C20" s="109">
        <f t="shared" si="4"/>
        <v>33</v>
      </c>
      <c r="D20" s="109">
        <f t="shared" si="4"/>
        <v>1519</v>
      </c>
      <c r="E20" s="109">
        <f t="shared" si="5"/>
        <v>720</v>
      </c>
      <c r="F20" s="111">
        <v>3</v>
      </c>
      <c r="G20" s="111">
        <v>106</v>
      </c>
      <c r="H20" s="111">
        <v>4</v>
      </c>
      <c r="I20" s="111">
        <v>207</v>
      </c>
      <c r="J20" s="111">
        <v>3</v>
      </c>
      <c r="K20" s="111">
        <v>27</v>
      </c>
      <c r="L20" s="111">
        <v>5</v>
      </c>
      <c r="M20" s="111">
        <v>313</v>
      </c>
      <c r="N20" s="111">
        <v>1</v>
      </c>
      <c r="O20" s="111">
        <v>50</v>
      </c>
      <c r="P20" s="111">
        <v>0</v>
      </c>
      <c r="Q20" s="111">
        <v>1</v>
      </c>
      <c r="R20" s="109">
        <f t="shared" si="6"/>
        <v>560</v>
      </c>
      <c r="S20" s="111">
        <v>3</v>
      </c>
      <c r="T20" s="111">
        <v>70</v>
      </c>
      <c r="U20" s="111">
        <v>2</v>
      </c>
      <c r="V20" s="111">
        <v>107</v>
      </c>
      <c r="W20" s="111">
        <v>1</v>
      </c>
      <c r="X20" s="111">
        <v>43</v>
      </c>
      <c r="Y20" s="111">
        <v>3</v>
      </c>
      <c r="Z20" s="111">
        <v>148</v>
      </c>
      <c r="AA20" s="111">
        <v>1</v>
      </c>
      <c r="AB20" s="111">
        <v>75</v>
      </c>
      <c r="AC20" s="111">
        <v>2</v>
      </c>
      <c r="AD20" s="111">
        <v>105</v>
      </c>
      <c r="AE20" s="109">
        <v>5</v>
      </c>
      <c r="AF20" s="109">
        <v>267</v>
      </c>
    </row>
    <row r="21" spans="1:32" s="99" customFormat="1" ht="16.2" customHeight="1" x14ac:dyDescent="0.3">
      <c r="A21" s="110" t="s">
        <v>188</v>
      </c>
      <c r="B21" s="109">
        <f t="shared" si="8"/>
        <v>52</v>
      </c>
      <c r="C21" s="109">
        <f t="shared" si="4"/>
        <v>1</v>
      </c>
      <c r="D21" s="109">
        <f t="shared" si="4"/>
        <v>51</v>
      </c>
      <c r="E21" s="109">
        <f>SUM(F21:Q21)</f>
        <v>19</v>
      </c>
      <c r="F21" s="111">
        <v>0</v>
      </c>
      <c r="G21" s="111">
        <v>1</v>
      </c>
      <c r="H21" s="111"/>
      <c r="I21" s="111">
        <v>3</v>
      </c>
      <c r="J21" s="111">
        <v>0</v>
      </c>
      <c r="K21" s="111">
        <v>0</v>
      </c>
      <c r="L21" s="111">
        <v>0</v>
      </c>
      <c r="M21" s="111">
        <v>13</v>
      </c>
      <c r="N21" s="111">
        <v>0</v>
      </c>
      <c r="O21" s="111">
        <v>2</v>
      </c>
      <c r="P21" s="111">
        <v>0</v>
      </c>
      <c r="Q21" s="111"/>
      <c r="R21" s="109">
        <f t="shared" si="6"/>
        <v>22</v>
      </c>
      <c r="S21" s="111">
        <v>0</v>
      </c>
      <c r="T21" s="111">
        <v>0</v>
      </c>
      <c r="U21" s="111">
        <v>0</v>
      </c>
      <c r="V21" s="111">
        <v>7</v>
      </c>
      <c r="W21" s="111">
        <v>0</v>
      </c>
      <c r="X21" s="111">
        <v>0</v>
      </c>
      <c r="Y21" s="111">
        <v>0</v>
      </c>
      <c r="Z21" s="111">
        <v>13</v>
      </c>
      <c r="AA21" s="111">
        <v>0</v>
      </c>
      <c r="AB21" s="111">
        <v>2</v>
      </c>
      <c r="AC21" s="111">
        <v>0</v>
      </c>
      <c r="AD21" s="111">
        <v>0</v>
      </c>
      <c r="AE21" s="109">
        <v>1</v>
      </c>
      <c r="AF21" s="109">
        <v>10</v>
      </c>
    </row>
    <row r="22" spans="1:32" s="99" customFormat="1" ht="16.2" customHeight="1" x14ac:dyDescent="0.3">
      <c r="A22" s="110" t="s">
        <v>189</v>
      </c>
      <c r="B22" s="109">
        <f>C22+D22</f>
        <v>0</v>
      </c>
      <c r="C22" s="109">
        <f>SUM(F22+H22+J22+L22+N22+P22+S22+U22+W22+Y22+AA22+AC22+AE22)</f>
        <v>0</v>
      </c>
      <c r="D22" s="109">
        <f t="shared" si="4"/>
        <v>0</v>
      </c>
      <c r="E22" s="109">
        <f>SUM(F22:Q22)</f>
        <v>0</v>
      </c>
      <c r="F22" s="111">
        <v>0</v>
      </c>
      <c r="G22" s="111">
        <v>0</v>
      </c>
      <c r="H22" s="111">
        <v>0</v>
      </c>
      <c r="I22" s="111">
        <v>0</v>
      </c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1">
        <v>0</v>
      </c>
      <c r="P22" s="111">
        <v>0</v>
      </c>
      <c r="Q22" s="111">
        <v>0</v>
      </c>
      <c r="R22" s="109">
        <f t="shared" si="6"/>
        <v>0</v>
      </c>
      <c r="S22" s="111">
        <v>0</v>
      </c>
      <c r="T22" s="111">
        <v>0</v>
      </c>
      <c r="U22" s="111">
        <v>0</v>
      </c>
      <c r="V22" s="111">
        <v>0</v>
      </c>
      <c r="W22" s="111">
        <v>0</v>
      </c>
      <c r="X22" s="111">
        <v>0</v>
      </c>
      <c r="Y22" s="111">
        <v>0</v>
      </c>
      <c r="Z22" s="111">
        <v>0</v>
      </c>
      <c r="AA22" s="111">
        <v>0</v>
      </c>
      <c r="AB22" s="111">
        <v>0</v>
      </c>
      <c r="AC22" s="111">
        <v>0</v>
      </c>
      <c r="AD22" s="111">
        <v>0</v>
      </c>
      <c r="AE22" s="109">
        <v>0</v>
      </c>
      <c r="AF22" s="109">
        <v>0</v>
      </c>
    </row>
    <row r="23" spans="1:32" s="99" customFormat="1" ht="16.2" customHeight="1" x14ac:dyDescent="0.3">
      <c r="A23" s="110" t="s">
        <v>190</v>
      </c>
      <c r="B23" s="109">
        <f>C23+D23</f>
        <v>2</v>
      </c>
      <c r="C23" s="109">
        <f t="shared" si="4"/>
        <v>0</v>
      </c>
      <c r="D23" s="109">
        <f t="shared" si="4"/>
        <v>2</v>
      </c>
      <c r="E23" s="109">
        <f>SUM(F23:Q23)</f>
        <v>0</v>
      </c>
      <c r="F23" s="111">
        <v>0</v>
      </c>
      <c r="G23" s="111">
        <v>0</v>
      </c>
      <c r="H23" s="111">
        <v>0</v>
      </c>
      <c r="I23" s="111">
        <v>0</v>
      </c>
      <c r="J23" s="111">
        <v>0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>
        <v>0</v>
      </c>
      <c r="Q23" s="111">
        <v>0</v>
      </c>
      <c r="R23" s="109">
        <f t="shared" si="6"/>
        <v>1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1">
        <v>0</v>
      </c>
      <c r="AC23" s="111">
        <v>0</v>
      </c>
      <c r="AD23" s="111">
        <v>1</v>
      </c>
      <c r="AE23" s="109">
        <v>0</v>
      </c>
      <c r="AF23" s="109">
        <v>1</v>
      </c>
    </row>
    <row r="24" spans="1:32" s="99" customFormat="1" ht="16.2" customHeight="1" x14ac:dyDescent="0.3">
      <c r="A24" s="110" t="s">
        <v>191</v>
      </c>
      <c r="B24" s="109">
        <f t="shared" ref="B24:B26" si="9">C24+D24</f>
        <v>0</v>
      </c>
      <c r="C24" s="109">
        <f t="shared" si="4"/>
        <v>0</v>
      </c>
      <c r="D24" s="109">
        <f t="shared" si="4"/>
        <v>0</v>
      </c>
      <c r="E24" s="109">
        <f t="shared" si="5"/>
        <v>0</v>
      </c>
      <c r="F24" s="111">
        <v>0</v>
      </c>
      <c r="G24" s="111">
        <v>0</v>
      </c>
      <c r="H24" s="111">
        <v>0</v>
      </c>
      <c r="I24" s="111">
        <v>0</v>
      </c>
      <c r="J24" s="111">
        <v>0</v>
      </c>
      <c r="K24" s="111">
        <v>0</v>
      </c>
      <c r="L24" s="111">
        <v>0</v>
      </c>
      <c r="M24" s="111">
        <v>0</v>
      </c>
      <c r="N24" s="111">
        <v>0</v>
      </c>
      <c r="O24" s="111">
        <v>0</v>
      </c>
      <c r="P24" s="111">
        <v>0</v>
      </c>
      <c r="Q24" s="111">
        <v>0</v>
      </c>
      <c r="R24" s="109">
        <f t="shared" si="6"/>
        <v>0</v>
      </c>
      <c r="S24" s="111">
        <v>0</v>
      </c>
      <c r="T24" s="111">
        <v>0</v>
      </c>
      <c r="U24" s="111">
        <v>0</v>
      </c>
      <c r="V24" s="111">
        <v>0</v>
      </c>
      <c r="W24" s="111">
        <v>0</v>
      </c>
      <c r="X24" s="111">
        <v>0</v>
      </c>
      <c r="Y24" s="111">
        <v>0</v>
      </c>
      <c r="Z24" s="111">
        <v>0</v>
      </c>
      <c r="AA24" s="111">
        <v>0</v>
      </c>
      <c r="AB24" s="111">
        <v>0</v>
      </c>
      <c r="AC24" s="111">
        <v>0</v>
      </c>
      <c r="AD24" s="111">
        <v>0</v>
      </c>
      <c r="AE24" s="109">
        <v>0</v>
      </c>
      <c r="AF24" s="109">
        <v>0</v>
      </c>
    </row>
    <row r="25" spans="1:32" s="99" customFormat="1" ht="16.2" customHeight="1" x14ac:dyDescent="0.3">
      <c r="A25" s="110" t="s">
        <v>192</v>
      </c>
      <c r="B25" s="109">
        <f t="shared" si="9"/>
        <v>144</v>
      </c>
      <c r="C25" s="109">
        <f t="shared" si="4"/>
        <v>29</v>
      </c>
      <c r="D25" s="109">
        <f>SUM(G25+I25+K25+M25+O25+Q25+T25+V25+X25+Z25+AB25+AD25+AF25)</f>
        <v>115</v>
      </c>
      <c r="E25" s="109">
        <f t="shared" si="5"/>
        <v>68</v>
      </c>
      <c r="F25" s="111">
        <v>3</v>
      </c>
      <c r="G25" s="111">
        <v>3</v>
      </c>
      <c r="H25" s="111">
        <v>0</v>
      </c>
      <c r="I25" s="111">
        <v>0</v>
      </c>
      <c r="J25" s="111">
        <v>5</v>
      </c>
      <c r="K25" s="111">
        <v>35</v>
      </c>
      <c r="L25" s="111">
        <v>2</v>
      </c>
      <c r="M25" s="111">
        <v>11</v>
      </c>
      <c r="N25" s="111">
        <v>1</v>
      </c>
      <c r="O25" s="111">
        <v>8</v>
      </c>
      <c r="P25" s="111">
        <v>0</v>
      </c>
      <c r="Q25" s="111">
        <v>0</v>
      </c>
      <c r="R25" s="109">
        <f t="shared" si="6"/>
        <v>63</v>
      </c>
      <c r="S25" s="111">
        <v>3</v>
      </c>
      <c r="T25" s="111">
        <v>6</v>
      </c>
      <c r="U25" s="111">
        <v>4</v>
      </c>
      <c r="V25" s="111">
        <v>7</v>
      </c>
      <c r="W25" s="111">
        <v>1</v>
      </c>
      <c r="X25" s="111">
        <v>12</v>
      </c>
      <c r="Y25" s="111">
        <v>2</v>
      </c>
      <c r="Z25" s="111">
        <v>19</v>
      </c>
      <c r="AA25" s="111">
        <v>2</v>
      </c>
      <c r="AB25" s="111">
        <v>5</v>
      </c>
      <c r="AC25" s="111">
        <v>2</v>
      </c>
      <c r="AD25" s="111">
        <v>0</v>
      </c>
      <c r="AE25" s="109">
        <v>4</v>
      </c>
      <c r="AF25" s="109">
        <v>9</v>
      </c>
    </row>
    <row r="26" spans="1:32" s="99" customFormat="1" ht="16.2" customHeight="1" x14ac:dyDescent="0.3">
      <c r="A26" s="110" t="s">
        <v>193</v>
      </c>
      <c r="B26" s="109">
        <f t="shared" si="9"/>
        <v>19</v>
      </c>
      <c r="C26" s="109">
        <f t="shared" si="4"/>
        <v>6</v>
      </c>
      <c r="D26" s="109">
        <f t="shared" si="4"/>
        <v>13</v>
      </c>
      <c r="E26" s="109">
        <f t="shared" si="5"/>
        <v>13</v>
      </c>
      <c r="F26" s="111">
        <v>1</v>
      </c>
      <c r="G26" s="111">
        <v>1</v>
      </c>
      <c r="H26" s="111">
        <v>0</v>
      </c>
      <c r="I26" s="111">
        <v>0</v>
      </c>
      <c r="J26" s="111">
        <v>1</v>
      </c>
      <c r="K26" s="111">
        <v>1</v>
      </c>
      <c r="L26" s="111">
        <v>2</v>
      </c>
      <c r="M26" s="111">
        <v>6</v>
      </c>
      <c r="N26" s="111">
        <v>0</v>
      </c>
      <c r="O26" s="111">
        <v>1</v>
      </c>
      <c r="P26" s="111">
        <v>0</v>
      </c>
      <c r="Q26" s="111">
        <v>0</v>
      </c>
      <c r="R26" s="109">
        <f t="shared" si="6"/>
        <v>5</v>
      </c>
      <c r="S26" s="111">
        <v>0</v>
      </c>
      <c r="T26" s="111">
        <v>1</v>
      </c>
      <c r="U26" s="111">
        <v>0</v>
      </c>
      <c r="V26" s="111">
        <v>1</v>
      </c>
      <c r="W26" s="111">
        <v>1</v>
      </c>
      <c r="X26" s="111">
        <v>1</v>
      </c>
      <c r="Y26" s="111">
        <v>0</v>
      </c>
      <c r="Z26" s="111">
        <v>0</v>
      </c>
      <c r="AA26" s="111">
        <v>0</v>
      </c>
      <c r="AB26" s="111">
        <v>1</v>
      </c>
      <c r="AC26" s="111">
        <v>0</v>
      </c>
      <c r="AD26" s="111">
        <v>0</v>
      </c>
      <c r="AE26" s="109">
        <v>1</v>
      </c>
      <c r="AF26" s="109">
        <v>0</v>
      </c>
    </row>
    <row r="27" spans="1:32" s="99" customFormat="1" ht="16.2" customHeight="1" x14ac:dyDescent="0.3">
      <c r="A27" s="110" t="s">
        <v>194</v>
      </c>
      <c r="B27" s="109">
        <f>C27+D27</f>
        <v>0</v>
      </c>
      <c r="C27" s="109">
        <f t="shared" si="4"/>
        <v>0</v>
      </c>
      <c r="D27" s="109">
        <f>SUM(G27+I27+K27+M27+O27+Q27+T27+V27+X27+Z27+AB27+AD27+AF27)</f>
        <v>0</v>
      </c>
      <c r="E27" s="109">
        <f t="shared" si="5"/>
        <v>0</v>
      </c>
      <c r="F27" s="111">
        <v>0</v>
      </c>
      <c r="G27" s="111">
        <v>0</v>
      </c>
      <c r="H27" s="111">
        <v>0</v>
      </c>
      <c r="I27" s="111">
        <v>0</v>
      </c>
      <c r="J27" s="111">
        <v>0</v>
      </c>
      <c r="K27" s="111">
        <v>0</v>
      </c>
      <c r="L27" s="111">
        <v>0</v>
      </c>
      <c r="M27" s="111">
        <v>0</v>
      </c>
      <c r="N27" s="111">
        <v>0</v>
      </c>
      <c r="O27" s="111">
        <v>0</v>
      </c>
      <c r="P27" s="111">
        <v>0</v>
      </c>
      <c r="Q27" s="111">
        <v>0</v>
      </c>
      <c r="R27" s="109">
        <f t="shared" si="6"/>
        <v>0</v>
      </c>
      <c r="S27" s="111">
        <v>0</v>
      </c>
      <c r="T27" s="111">
        <v>0</v>
      </c>
      <c r="U27" s="111">
        <v>0</v>
      </c>
      <c r="V27" s="111">
        <v>0</v>
      </c>
      <c r="W27" s="111">
        <v>0</v>
      </c>
      <c r="X27" s="111">
        <v>0</v>
      </c>
      <c r="Y27" s="111">
        <v>0</v>
      </c>
      <c r="Z27" s="111">
        <v>0</v>
      </c>
      <c r="AA27" s="111">
        <v>0</v>
      </c>
      <c r="AB27" s="111">
        <v>0</v>
      </c>
      <c r="AC27" s="111">
        <v>0</v>
      </c>
      <c r="AD27" s="111">
        <v>0</v>
      </c>
      <c r="AE27" s="109">
        <v>0</v>
      </c>
      <c r="AF27" s="109">
        <v>0</v>
      </c>
    </row>
    <row r="28" spans="1:32" s="99" customFormat="1" ht="16.2" customHeight="1" x14ac:dyDescent="0.3">
      <c r="A28" s="110" t="s">
        <v>195</v>
      </c>
      <c r="B28" s="109">
        <f>C28+D28</f>
        <v>35</v>
      </c>
      <c r="C28" s="109">
        <f>SUM(F28+H28+J28+L28+N28+P28+S28+U28+W28+Y28+AA28+AC28+AE28)</f>
        <v>7</v>
      </c>
      <c r="D28" s="109">
        <f t="shared" si="4"/>
        <v>28</v>
      </c>
      <c r="E28" s="109">
        <f t="shared" si="5"/>
        <v>18</v>
      </c>
      <c r="F28" s="111">
        <v>0</v>
      </c>
      <c r="G28" s="111">
        <v>5</v>
      </c>
      <c r="H28" s="111">
        <v>0</v>
      </c>
      <c r="I28" s="111">
        <v>0</v>
      </c>
      <c r="J28" s="111">
        <v>0</v>
      </c>
      <c r="K28" s="111">
        <v>3</v>
      </c>
      <c r="L28" s="111">
        <v>3</v>
      </c>
      <c r="M28" s="111">
        <v>7</v>
      </c>
      <c r="N28" s="111">
        <v>0</v>
      </c>
      <c r="O28" s="111">
        <v>0</v>
      </c>
      <c r="P28" s="111">
        <v>0</v>
      </c>
      <c r="Q28" s="111">
        <v>0</v>
      </c>
      <c r="R28" s="109">
        <f t="shared" si="6"/>
        <v>12</v>
      </c>
      <c r="S28" s="111">
        <v>0</v>
      </c>
      <c r="T28" s="111">
        <v>3</v>
      </c>
      <c r="U28" s="111">
        <v>0</v>
      </c>
      <c r="V28" s="111">
        <v>1</v>
      </c>
      <c r="W28" s="111">
        <v>0</v>
      </c>
      <c r="X28" s="111">
        <v>1</v>
      </c>
      <c r="Y28" s="111">
        <v>0</v>
      </c>
      <c r="Z28" s="111">
        <v>0</v>
      </c>
      <c r="AA28" s="111">
        <v>2</v>
      </c>
      <c r="AB28" s="111">
        <v>1</v>
      </c>
      <c r="AC28" s="111">
        <v>1</v>
      </c>
      <c r="AD28" s="111">
        <v>3</v>
      </c>
      <c r="AE28" s="109">
        <v>1</v>
      </c>
      <c r="AF28" s="109">
        <v>4</v>
      </c>
    </row>
    <row r="29" spans="1:32" s="99" customFormat="1" ht="16.2" customHeight="1" x14ac:dyDescent="0.3">
      <c r="A29" s="110" t="s">
        <v>196</v>
      </c>
      <c r="B29" s="109">
        <f t="shared" ref="B29:B30" si="10">C29+D29</f>
        <v>0</v>
      </c>
      <c r="C29" s="109">
        <f t="shared" si="4"/>
        <v>0</v>
      </c>
      <c r="D29" s="109">
        <f t="shared" si="4"/>
        <v>0</v>
      </c>
      <c r="E29" s="109">
        <f t="shared" si="5"/>
        <v>0</v>
      </c>
      <c r="F29" s="111">
        <v>0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0</v>
      </c>
      <c r="M29" s="111">
        <v>0</v>
      </c>
      <c r="N29" s="111">
        <v>0</v>
      </c>
      <c r="O29" s="111">
        <v>0</v>
      </c>
      <c r="P29" s="111">
        <v>0</v>
      </c>
      <c r="Q29" s="111">
        <v>0</v>
      </c>
      <c r="R29" s="109">
        <f t="shared" si="6"/>
        <v>0</v>
      </c>
      <c r="S29" s="111">
        <v>0</v>
      </c>
      <c r="T29" s="111">
        <v>0</v>
      </c>
      <c r="U29" s="111">
        <v>0</v>
      </c>
      <c r="V29" s="111">
        <v>0</v>
      </c>
      <c r="W29" s="111">
        <v>0</v>
      </c>
      <c r="X29" s="111">
        <v>0</v>
      </c>
      <c r="Y29" s="111">
        <v>0</v>
      </c>
      <c r="Z29" s="111">
        <v>0</v>
      </c>
      <c r="AA29" s="111">
        <v>0</v>
      </c>
      <c r="AB29" s="111">
        <v>0</v>
      </c>
      <c r="AC29" s="111">
        <v>0</v>
      </c>
      <c r="AD29" s="111">
        <v>0</v>
      </c>
      <c r="AE29" s="109">
        <v>0</v>
      </c>
      <c r="AF29" s="109">
        <v>0</v>
      </c>
    </row>
    <row r="30" spans="1:32" s="99" customFormat="1" ht="16.2" customHeight="1" x14ac:dyDescent="0.3">
      <c r="A30" s="112" t="s">
        <v>197</v>
      </c>
      <c r="B30" s="109">
        <f t="shared" si="10"/>
        <v>11</v>
      </c>
      <c r="C30" s="109">
        <f t="shared" si="4"/>
        <v>4</v>
      </c>
      <c r="D30" s="109">
        <f>SUM(G30+I30+K30+M30+O30+Q30+T30+V30+X30+Z30+AB30+AD30+AF30)</f>
        <v>7</v>
      </c>
      <c r="E30" s="109">
        <f t="shared" si="5"/>
        <v>5</v>
      </c>
      <c r="F30" s="111">
        <v>1</v>
      </c>
      <c r="G30" s="111">
        <v>2</v>
      </c>
      <c r="H30" s="111">
        <v>0</v>
      </c>
      <c r="I30" s="111">
        <v>0</v>
      </c>
      <c r="J30" s="111">
        <v>1</v>
      </c>
      <c r="K30" s="111">
        <v>1</v>
      </c>
      <c r="L30" s="111">
        <v>0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09">
        <f t="shared" si="6"/>
        <v>6</v>
      </c>
      <c r="S30" s="111">
        <v>1</v>
      </c>
      <c r="T30" s="111">
        <v>0</v>
      </c>
      <c r="U30" s="111">
        <v>0</v>
      </c>
      <c r="V30" s="111">
        <v>3</v>
      </c>
      <c r="W30" s="111">
        <v>0</v>
      </c>
      <c r="X30" s="111">
        <v>0</v>
      </c>
      <c r="Y30" s="111">
        <v>1</v>
      </c>
      <c r="Z30" s="111">
        <v>1</v>
      </c>
      <c r="AA30" s="111">
        <v>0</v>
      </c>
      <c r="AB30" s="111">
        <v>0</v>
      </c>
      <c r="AC30" s="111">
        <v>0</v>
      </c>
      <c r="AD30" s="111">
        <v>0</v>
      </c>
      <c r="AE30" s="109">
        <v>0</v>
      </c>
      <c r="AF30" s="109">
        <v>0</v>
      </c>
    </row>
    <row r="31" spans="1:32" s="99" customFormat="1" ht="16.2" customHeight="1" x14ac:dyDescent="0.3">
      <c r="A31" s="112" t="s">
        <v>198</v>
      </c>
      <c r="B31" s="109">
        <f>C31+D31</f>
        <v>42</v>
      </c>
      <c r="C31" s="109">
        <f t="shared" si="4"/>
        <v>11</v>
      </c>
      <c r="D31" s="109">
        <f t="shared" si="4"/>
        <v>31</v>
      </c>
      <c r="E31" s="109">
        <f t="shared" si="5"/>
        <v>1</v>
      </c>
      <c r="F31" s="111">
        <v>1</v>
      </c>
      <c r="G31" s="111">
        <v>0</v>
      </c>
      <c r="H31" s="111">
        <v>0</v>
      </c>
      <c r="I31" s="111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0</v>
      </c>
      <c r="R31" s="109">
        <f t="shared" si="6"/>
        <v>29</v>
      </c>
      <c r="S31" s="111">
        <v>1</v>
      </c>
      <c r="T31" s="111">
        <v>2</v>
      </c>
      <c r="U31" s="111">
        <v>3</v>
      </c>
      <c r="V31" s="111">
        <v>11</v>
      </c>
      <c r="W31" s="111">
        <v>0</v>
      </c>
      <c r="X31" s="111">
        <v>0</v>
      </c>
      <c r="Y31" s="111">
        <v>1</v>
      </c>
      <c r="Z31" s="111">
        <v>2</v>
      </c>
      <c r="AA31" s="111">
        <v>1</v>
      </c>
      <c r="AB31" s="111">
        <v>4</v>
      </c>
      <c r="AC31" s="111">
        <v>2</v>
      </c>
      <c r="AD31" s="111">
        <v>2</v>
      </c>
      <c r="AE31" s="109">
        <v>2</v>
      </c>
      <c r="AF31" s="109">
        <v>10</v>
      </c>
    </row>
    <row r="32" spans="1:32" s="99" customFormat="1" ht="16.2" customHeight="1" x14ac:dyDescent="0.3">
      <c r="A32" s="110" t="s">
        <v>199</v>
      </c>
      <c r="B32" s="109">
        <f>C32+D32</f>
        <v>11</v>
      </c>
      <c r="C32" s="109">
        <f t="shared" si="4"/>
        <v>5</v>
      </c>
      <c r="D32" s="109">
        <f t="shared" si="4"/>
        <v>6</v>
      </c>
      <c r="E32" s="109">
        <f t="shared" si="5"/>
        <v>10</v>
      </c>
      <c r="F32" s="111">
        <v>1</v>
      </c>
      <c r="G32" s="111">
        <v>0</v>
      </c>
      <c r="H32" s="111">
        <v>0</v>
      </c>
      <c r="I32" s="111">
        <v>0</v>
      </c>
      <c r="J32" s="111">
        <v>1</v>
      </c>
      <c r="K32" s="111">
        <v>1</v>
      </c>
      <c r="L32" s="111">
        <v>3</v>
      </c>
      <c r="M32" s="111">
        <v>4</v>
      </c>
      <c r="N32" s="111">
        <v>0</v>
      </c>
      <c r="O32" s="111">
        <v>0</v>
      </c>
      <c r="P32" s="111">
        <v>0</v>
      </c>
      <c r="Q32" s="111">
        <v>0</v>
      </c>
      <c r="R32" s="109">
        <f t="shared" si="6"/>
        <v>1</v>
      </c>
      <c r="S32" s="111">
        <v>0</v>
      </c>
      <c r="T32" s="111">
        <v>0</v>
      </c>
      <c r="U32" s="111">
        <v>0</v>
      </c>
      <c r="V32" s="111">
        <v>0</v>
      </c>
      <c r="W32" s="111">
        <v>0</v>
      </c>
      <c r="X32" s="111">
        <v>0</v>
      </c>
      <c r="Y32" s="111">
        <v>0</v>
      </c>
      <c r="Z32" s="111">
        <v>0</v>
      </c>
      <c r="AA32" s="111">
        <v>0</v>
      </c>
      <c r="AB32" s="111">
        <v>1</v>
      </c>
      <c r="AC32" s="111">
        <v>0</v>
      </c>
      <c r="AD32" s="111">
        <v>0</v>
      </c>
      <c r="AE32" s="109">
        <v>0</v>
      </c>
      <c r="AF32" s="109">
        <v>0</v>
      </c>
    </row>
    <row r="33" spans="1:35" s="99" customFormat="1" ht="16.2" customHeight="1" x14ac:dyDescent="0.3">
      <c r="A33" s="113" t="s">
        <v>200</v>
      </c>
      <c r="B33" s="109">
        <f t="shared" ref="B33:B36" si="11">C33+D33</f>
        <v>0</v>
      </c>
      <c r="C33" s="109">
        <f>SUM(F33+H33+J33+L33+N33+P33+S33+U33+W33+Y33+AA33+AC33+AE33)</f>
        <v>0</v>
      </c>
      <c r="D33" s="109">
        <f>SUM(G33+I33+K33+M33+O33+Q33+T33+V33+X33+Z33+AB33+AD33+AF33)</f>
        <v>0</v>
      </c>
      <c r="E33" s="109">
        <f t="shared" ref="E33:E38" si="12">SUM(F33:Q33)</f>
        <v>0</v>
      </c>
      <c r="F33" s="111">
        <v>0</v>
      </c>
      <c r="G33" s="111">
        <v>0</v>
      </c>
      <c r="H33" s="111">
        <v>0</v>
      </c>
      <c r="I33" s="111">
        <v>0</v>
      </c>
      <c r="J33" s="111">
        <v>0</v>
      </c>
      <c r="K33" s="111">
        <v>0</v>
      </c>
      <c r="L33" s="111">
        <v>0</v>
      </c>
      <c r="M33" s="111">
        <v>0</v>
      </c>
      <c r="N33" s="111">
        <v>0</v>
      </c>
      <c r="O33" s="111">
        <v>0</v>
      </c>
      <c r="P33" s="111">
        <v>0</v>
      </c>
      <c r="Q33" s="111">
        <v>0</v>
      </c>
      <c r="R33" s="109">
        <f t="shared" si="6"/>
        <v>0</v>
      </c>
      <c r="S33" s="111">
        <v>0</v>
      </c>
      <c r="T33" s="111">
        <v>0</v>
      </c>
      <c r="U33" s="111">
        <v>0</v>
      </c>
      <c r="V33" s="111">
        <v>0</v>
      </c>
      <c r="W33" s="111">
        <v>0</v>
      </c>
      <c r="X33" s="111">
        <v>0</v>
      </c>
      <c r="Y33" s="111">
        <v>0</v>
      </c>
      <c r="Z33" s="111">
        <v>0</v>
      </c>
      <c r="AA33" s="111">
        <v>0</v>
      </c>
      <c r="AB33" s="111">
        <v>0</v>
      </c>
      <c r="AC33" s="111">
        <v>0</v>
      </c>
      <c r="AD33" s="111">
        <v>0</v>
      </c>
      <c r="AE33" s="109">
        <v>0</v>
      </c>
      <c r="AF33" s="109">
        <v>0</v>
      </c>
    </row>
    <row r="34" spans="1:35" s="99" customFormat="1" ht="16.2" customHeight="1" x14ac:dyDescent="0.3">
      <c r="A34" s="110" t="s">
        <v>26</v>
      </c>
      <c r="B34" s="109">
        <f t="shared" si="11"/>
        <v>0</v>
      </c>
      <c r="C34" s="109">
        <f t="shared" si="4"/>
        <v>0</v>
      </c>
      <c r="D34" s="109">
        <f t="shared" si="4"/>
        <v>0</v>
      </c>
      <c r="E34" s="109">
        <f t="shared" si="12"/>
        <v>0</v>
      </c>
      <c r="F34" s="111">
        <v>0</v>
      </c>
      <c r="G34" s="111">
        <v>0</v>
      </c>
      <c r="H34" s="111">
        <v>0</v>
      </c>
      <c r="I34" s="111">
        <v>0</v>
      </c>
      <c r="J34" s="111">
        <v>0</v>
      </c>
      <c r="K34" s="111">
        <v>0</v>
      </c>
      <c r="L34" s="111">
        <v>0</v>
      </c>
      <c r="M34" s="111">
        <v>0</v>
      </c>
      <c r="N34" s="111">
        <v>0</v>
      </c>
      <c r="O34" s="111">
        <v>0</v>
      </c>
      <c r="P34" s="111">
        <v>0</v>
      </c>
      <c r="Q34" s="111">
        <v>0</v>
      </c>
      <c r="R34" s="109">
        <f t="shared" si="6"/>
        <v>0</v>
      </c>
      <c r="S34" s="111">
        <v>0</v>
      </c>
      <c r="T34" s="111">
        <v>0</v>
      </c>
      <c r="U34" s="111">
        <v>0</v>
      </c>
      <c r="V34" s="111">
        <v>0</v>
      </c>
      <c r="W34" s="111">
        <v>0</v>
      </c>
      <c r="X34" s="111">
        <v>0</v>
      </c>
      <c r="Y34" s="111">
        <v>0</v>
      </c>
      <c r="Z34" s="111">
        <v>0</v>
      </c>
      <c r="AA34" s="111">
        <v>0</v>
      </c>
      <c r="AB34" s="111">
        <v>0</v>
      </c>
      <c r="AC34" s="111">
        <v>0</v>
      </c>
      <c r="AD34" s="111">
        <v>0</v>
      </c>
      <c r="AE34" s="109">
        <v>0</v>
      </c>
      <c r="AF34" s="109">
        <v>0</v>
      </c>
    </row>
    <row r="35" spans="1:35" s="99" customFormat="1" ht="16.2" customHeight="1" x14ac:dyDescent="0.3">
      <c r="A35" s="110" t="s">
        <v>201</v>
      </c>
      <c r="B35" s="109">
        <f t="shared" si="11"/>
        <v>5</v>
      </c>
      <c r="C35" s="109">
        <f t="shared" si="4"/>
        <v>2</v>
      </c>
      <c r="D35" s="109">
        <f t="shared" si="4"/>
        <v>3</v>
      </c>
      <c r="E35" s="109">
        <f t="shared" si="12"/>
        <v>3</v>
      </c>
      <c r="F35" s="111">
        <v>0</v>
      </c>
      <c r="G35" s="111">
        <v>0</v>
      </c>
      <c r="H35" s="111">
        <v>0</v>
      </c>
      <c r="I35" s="111">
        <v>0</v>
      </c>
      <c r="J35" s="111">
        <v>0</v>
      </c>
      <c r="K35" s="111">
        <v>1</v>
      </c>
      <c r="L35" s="111">
        <v>0</v>
      </c>
      <c r="M35" s="111">
        <v>0</v>
      </c>
      <c r="N35" s="111">
        <v>2</v>
      </c>
      <c r="O35" s="111">
        <v>0</v>
      </c>
      <c r="P35" s="111">
        <v>0</v>
      </c>
      <c r="Q35" s="111">
        <v>0</v>
      </c>
      <c r="R35" s="109">
        <f t="shared" si="6"/>
        <v>1</v>
      </c>
      <c r="S35" s="111">
        <v>0</v>
      </c>
      <c r="T35" s="111">
        <v>0</v>
      </c>
      <c r="U35" s="111">
        <v>0</v>
      </c>
      <c r="V35" s="111">
        <v>1</v>
      </c>
      <c r="W35" s="111">
        <v>0</v>
      </c>
      <c r="X35" s="111">
        <v>0</v>
      </c>
      <c r="Y35" s="111">
        <v>0</v>
      </c>
      <c r="Z35" s="111">
        <v>0</v>
      </c>
      <c r="AA35" s="111">
        <v>0</v>
      </c>
      <c r="AB35" s="111">
        <v>0</v>
      </c>
      <c r="AC35" s="111">
        <v>0</v>
      </c>
      <c r="AD35" s="111">
        <v>0</v>
      </c>
      <c r="AE35" s="109">
        <v>0</v>
      </c>
      <c r="AF35" s="109">
        <v>1</v>
      </c>
    </row>
    <row r="36" spans="1:35" s="99" customFormat="1" ht="16.2" customHeight="1" x14ac:dyDescent="0.3">
      <c r="A36" s="110" t="s">
        <v>202</v>
      </c>
      <c r="B36" s="109">
        <f t="shared" si="11"/>
        <v>0</v>
      </c>
      <c r="C36" s="109">
        <f t="shared" si="4"/>
        <v>0</v>
      </c>
      <c r="D36" s="109">
        <f t="shared" si="4"/>
        <v>0</v>
      </c>
      <c r="E36" s="109">
        <f t="shared" si="12"/>
        <v>0</v>
      </c>
      <c r="F36" s="111"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0</v>
      </c>
      <c r="Q36" s="111">
        <v>0</v>
      </c>
      <c r="R36" s="109">
        <f t="shared" si="6"/>
        <v>0</v>
      </c>
      <c r="S36" s="111">
        <v>0</v>
      </c>
      <c r="T36" s="111">
        <v>0</v>
      </c>
      <c r="U36" s="111">
        <v>0</v>
      </c>
      <c r="V36" s="111">
        <v>0</v>
      </c>
      <c r="W36" s="111">
        <v>0</v>
      </c>
      <c r="X36" s="111">
        <v>0</v>
      </c>
      <c r="Y36" s="111">
        <v>0</v>
      </c>
      <c r="Z36" s="111">
        <v>0</v>
      </c>
      <c r="AA36" s="111">
        <v>0</v>
      </c>
      <c r="AB36" s="111">
        <v>0</v>
      </c>
      <c r="AC36" s="111">
        <v>0</v>
      </c>
      <c r="AD36" s="111">
        <v>0</v>
      </c>
      <c r="AE36" s="109">
        <v>0</v>
      </c>
      <c r="AF36" s="109">
        <v>0</v>
      </c>
    </row>
    <row r="37" spans="1:35" s="99" customFormat="1" ht="16.2" customHeight="1" x14ac:dyDescent="0.3">
      <c r="A37" s="110" t="s">
        <v>203</v>
      </c>
      <c r="B37" s="109">
        <f>C37+D37</f>
        <v>0</v>
      </c>
      <c r="C37" s="109">
        <f t="shared" si="4"/>
        <v>0</v>
      </c>
      <c r="D37" s="109">
        <f t="shared" si="4"/>
        <v>0</v>
      </c>
      <c r="E37" s="109">
        <f t="shared" si="12"/>
        <v>0</v>
      </c>
      <c r="F37" s="111">
        <v>0</v>
      </c>
      <c r="G37" s="111">
        <v>0</v>
      </c>
      <c r="H37" s="111">
        <v>0</v>
      </c>
      <c r="I37" s="111">
        <v>0</v>
      </c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1">
        <v>0</v>
      </c>
      <c r="R37" s="109">
        <f t="shared" si="6"/>
        <v>0</v>
      </c>
      <c r="S37" s="111">
        <v>0</v>
      </c>
      <c r="T37" s="111">
        <v>0</v>
      </c>
      <c r="U37" s="111">
        <v>0</v>
      </c>
      <c r="V37" s="111">
        <v>0</v>
      </c>
      <c r="W37" s="111">
        <v>0</v>
      </c>
      <c r="X37" s="111">
        <v>0</v>
      </c>
      <c r="Y37" s="111">
        <v>0</v>
      </c>
      <c r="Z37" s="111">
        <v>0</v>
      </c>
      <c r="AA37" s="111">
        <v>0</v>
      </c>
      <c r="AB37" s="111">
        <v>0</v>
      </c>
      <c r="AC37" s="111">
        <v>0</v>
      </c>
      <c r="AD37" s="111">
        <v>0</v>
      </c>
      <c r="AE37" s="109">
        <v>0</v>
      </c>
      <c r="AF37" s="109">
        <v>0</v>
      </c>
    </row>
    <row r="38" spans="1:35" s="99" customFormat="1" ht="16.2" customHeight="1" x14ac:dyDescent="0.3">
      <c r="A38" s="114" t="s">
        <v>204</v>
      </c>
      <c r="B38" s="125">
        <f>C38+D38</f>
        <v>0</v>
      </c>
      <c r="C38" s="115">
        <f>SUM(F38+H38+J38+L38+N38+P38+S38+U38+W38+Y38+AA38+AC38+AE38)</f>
        <v>0</v>
      </c>
      <c r="D38" s="115">
        <f>SUM(G38+I38+K38+M38+O38+Q38+T38+V38+X38+Z38+AB38+AD38+AF38)</f>
        <v>0</v>
      </c>
      <c r="E38" s="115">
        <f t="shared" si="12"/>
        <v>0</v>
      </c>
      <c r="F38" s="116">
        <v>0</v>
      </c>
      <c r="G38" s="116">
        <v>0</v>
      </c>
      <c r="H38" s="116">
        <v>0</v>
      </c>
      <c r="I38" s="116">
        <v>0</v>
      </c>
      <c r="J38" s="116">
        <v>0</v>
      </c>
      <c r="K38" s="116">
        <v>0</v>
      </c>
      <c r="L38" s="116">
        <v>0</v>
      </c>
      <c r="M38" s="116">
        <v>0</v>
      </c>
      <c r="N38" s="116">
        <v>0</v>
      </c>
      <c r="O38" s="116">
        <v>0</v>
      </c>
      <c r="P38" s="116">
        <v>0</v>
      </c>
      <c r="Q38" s="116">
        <v>0</v>
      </c>
      <c r="R38" s="115">
        <f t="shared" si="6"/>
        <v>0</v>
      </c>
      <c r="S38" s="116">
        <v>0</v>
      </c>
      <c r="T38" s="116">
        <v>0</v>
      </c>
      <c r="U38" s="116">
        <v>0</v>
      </c>
      <c r="V38" s="116">
        <v>0</v>
      </c>
      <c r="W38" s="116">
        <v>0</v>
      </c>
      <c r="X38" s="116">
        <v>0</v>
      </c>
      <c r="Y38" s="116">
        <v>0</v>
      </c>
      <c r="Z38" s="116">
        <v>0</v>
      </c>
      <c r="AA38" s="116">
        <v>0</v>
      </c>
      <c r="AB38" s="116">
        <v>0</v>
      </c>
      <c r="AC38" s="116">
        <v>0</v>
      </c>
      <c r="AD38" s="116">
        <v>0</v>
      </c>
      <c r="AE38" s="115">
        <v>0</v>
      </c>
      <c r="AF38" s="115">
        <v>0</v>
      </c>
    </row>
    <row r="39" spans="1:35" s="117" customFormat="1" ht="16.2" customHeight="1" x14ac:dyDescent="0.3">
      <c r="A39" s="117" t="s">
        <v>65</v>
      </c>
      <c r="E39" s="117" t="s">
        <v>205</v>
      </c>
      <c r="K39" s="118" t="s">
        <v>206</v>
      </c>
      <c r="L39" s="118"/>
      <c r="M39" s="118"/>
      <c r="R39" s="119" t="s">
        <v>207</v>
      </c>
      <c r="S39" s="104"/>
      <c r="T39" s="104"/>
      <c r="AE39" s="120" t="s">
        <v>208</v>
      </c>
      <c r="AG39" s="99"/>
      <c r="AH39" s="99"/>
      <c r="AI39" s="99"/>
    </row>
    <row r="40" spans="1:35" s="117" customFormat="1" ht="16.2" customHeight="1" x14ac:dyDescent="0.3">
      <c r="K40" s="118" t="s">
        <v>70</v>
      </c>
      <c r="L40" s="118"/>
      <c r="M40" s="118"/>
      <c r="P40" s="121"/>
      <c r="R40" s="122"/>
      <c r="S40" s="104"/>
      <c r="T40" s="104"/>
      <c r="U40" s="122"/>
      <c r="V40" s="122"/>
      <c r="W40" s="122"/>
      <c r="X40" s="122"/>
      <c r="AG40" s="99"/>
      <c r="AH40" s="99"/>
      <c r="AI40" s="99"/>
    </row>
    <row r="41" spans="1:35" s="99" customFormat="1" ht="3" customHeight="1" x14ac:dyDescent="0.3">
      <c r="AA41" s="123"/>
      <c r="AB41" s="123"/>
      <c r="AC41" s="123"/>
      <c r="AD41" s="123"/>
      <c r="AE41" s="123"/>
    </row>
    <row r="42" spans="1:35" s="99" customFormat="1" x14ac:dyDescent="0.3">
      <c r="A42" s="99" t="s">
        <v>209</v>
      </c>
    </row>
    <row r="43" spans="1:35" s="99" customFormat="1" x14ac:dyDescent="0.3">
      <c r="A43" s="99" t="s">
        <v>210</v>
      </c>
    </row>
  </sheetData>
  <mergeCells count="27">
    <mergeCell ref="L4:P4"/>
    <mergeCell ref="AB1:AC1"/>
    <mergeCell ref="AD1:AF1"/>
    <mergeCell ref="AB2:AC2"/>
    <mergeCell ref="AD2:AF2"/>
    <mergeCell ref="A3:AE3"/>
    <mergeCell ref="A5:A7"/>
    <mergeCell ref="B5:B7"/>
    <mergeCell ref="C5:C7"/>
    <mergeCell ref="D5:D7"/>
    <mergeCell ref="E5:Q5"/>
    <mergeCell ref="AC6:AD6"/>
    <mergeCell ref="AE5:AF6"/>
    <mergeCell ref="E6:E7"/>
    <mergeCell ref="F6:G6"/>
    <mergeCell ref="H6:I6"/>
    <mergeCell ref="J6:K6"/>
    <mergeCell ref="L6:M6"/>
    <mergeCell ref="N6:O6"/>
    <mergeCell ref="P6:Q6"/>
    <mergeCell ref="R6:R7"/>
    <mergeCell ref="S6:T6"/>
    <mergeCell ref="R5:AC5"/>
    <mergeCell ref="U6:V6"/>
    <mergeCell ref="W6:X6"/>
    <mergeCell ref="Y6:Z6"/>
    <mergeCell ref="AA6:AB6"/>
  </mergeCells>
  <phoneticPr fontId="27" type="noConversion"/>
  <printOptions horizontalCentered="1"/>
  <pageMargins left="0.59055118110236227" right="0.39370078740157483" top="0.98425196850393704" bottom="0.59055118110236227" header="0.51181102362204722" footer="0.51181102362204722"/>
  <pageSetup paperSize="8" firstPageNumber="183" orientation="landscape" horizontalDpi="4294967292" r:id="rId1"/>
  <headerFooter alignWithMargins="0"/>
  <ignoredErrors>
    <ignoredError sqref="C10:E10 R8 R10" formula="1"/>
    <ignoredError sqref="R9 R11:R18 R19:R31 R32:R38" formula="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2078-6D07-4CC5-8C9E-B3CB18935F63}">
  <dimension ref="A1:AF43"/>
  <sheetViews>
    <sheetView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9" sqref="J9"/>
    </sheetView>
  </sheetViews>
  <sheetFormatPr defaultRowHeight="16.2" x14ac:dyDescent="0.3"/>
  <cols>
    <col min="1" max="1" width="21.44140625" style="104" customWidth="1"/>
    <col min="2" max="2" width="8.109375" style="104" customWidth="1"/>
    <col min="3" max="3" width="6.6640625" style="104" customWidth="1"/>
    <col min="4" max="4" width="7.21875" style="104" customWidth="1"/>
    <col min="5" max="5" width="6.77734375" style="104" customWidth="1"/>
    <col min="6" max="12" width="5.6640625" style="104" customWidth="1"/>
    <col min="13" max="13" width="6.77734375" style="104" customWidth="1"/>
    <col min="14" max="14" width="5.21875" style="104" customWidth="1"/>
    <col min="15" max="15" width="5.33203125" style="104" customWidth="1"/>
    <col min="16" max="17" width="5.6640625" style="104" customWidth="1"/>
    <col min="18" max="18" width="6.88671875" style="104" customWidth="1"/>
    <col min="19" max="19" width="5.6640625" style="104" customWidth="1"/>
    <col min="20" max="20" width="5.109375" style="104" customWidth="1"/>
    <col min="21" max="25" width="5.6640625" style="104" customWidth="1"/>
    <col min="26" max="26" width="5.21875" style="104" customWidth="1"/>
    <col min="27" max="27" width="5.6640625" style="104" customWidth="1"/>
    <col min="28" max="28" width="5.21875" style="104" customWidth="1"/>
    <col min="29" max="29" width="5.33203125" style="104" customWidth="1"/>
    <col min="30" max="30" width="5.6640625" style="104" customWidth="1"/>
    <col min="31" max="31" width="6.109375" style="104" customWidth="1"/>
    <col min="32" max="32" width="7" style="104" customWidth="1"/>
    <col min="33" max="224" width="8.88671875" style="104"/>
    <col min="225" max="225" width="15.21875" style="104" customWidth="1"/>
    <col min="226" max="226" width="8.109375" style="104" customWidth="1"/>
    <col min="227" max="227" width="5.33203125" style="104" customWidth="1"/>
    <col min="228" max="228" width="5.6640625" style="104" customWidth="1"/>
    <col min="229" max="229" width="6.21875" style="104" customWidth="1"/>
    <col min="230" max="241" width="5.6640625" style="104" customWidth="1"/>
    <col min="242" max="242" width="6.88671875" style="104" customWidth="1"/>
    <col min="243" max="254" width="5.6640625" style="104" customWidth="1"/>
    <col min="255" max="255" width="4.77734375" style="104" customWidth="1"/>
    <col min="256" max="256" width="4.44140625" style="104" customWidth="1"/>
    <col min="257" max="480" width="8.88671875" style="104"/>
    <col min="481" max="481" width="15.21875" style="104" customWidth="1"/>
    <col min="482" max="482" width="8.109375" style="104" customWidth="1"/>
    <col min="483" max="483" width="5.33203125" style="104" customWidth="1"/>
    <col min="484" max="484" width="5.6640625" style="104" customWidth="1"/>
    <col min="485" max="485" width="6.21875" style="104" customWidth="1"/>
    <col min="486" max="497" width="5.6640625" style="104" customWidth="1"/>
    <col min="498" max="498" width="6.88671875" style="104" customWidth="1"/>
    <col min="499" max="510" width="5.6640625" style="104" customWidth="1"/>
    <col min="511" max="511" width="4.77734375" style="104" customWidth="1"/>
    <col min="512" max="512" width="4.44140625" style="104" customWidth="1"/>
    <col min="513" max="736" width="8.88671875" style="104"/>
    <col min="737" max="737" width="15.21875" style="104" customWidth="1"/>
    <col min="738" max="738" width="8.109375" style="104" customWidth="1"/>
    <col min="739" max="739" width="5.33203125" style="104" customWidth="1"/>
    <col min="740" max="740" width="5.6640625" style="104" customWidth="1"/>
    <col min="741" max="741" width="6.21875" style="104" customWidth="1"/>
    <col min="742" max="753" width="5.6640625" style="104" customWidth="1"/>
    <col min="754" max="754" width="6.88671875" style="104" customWidth="1"/>
    <col min="755" max="766" width="5.6640625" style="104" customWidth="1"/>
    <col min="767" max="767" width="4.77734375" style="104" customWidth="1"/>
    <col min="768" max="768" width="4.44140625" style="104" customWidth="1"/>
    <col min="769" max="992" width="8.88671875" style="104"/>
    <col min="993" max="993" width="15.21875" style="104" customWidth="1"/>
    <col min="994" max="994" width="8.109375" style="104" customWidth="1"/>
    <col min="995" max="995" width="5.33203125" style="104" customWidth="1"/>
    <col min="996" max="996" width="5.6640625" style="104" customWidth="1"/>
    <col min="997" max="997" width="6.21875" style="104" customWidth="1"/>
    <col min="998" max="1009" width="5.6640625" style="104" customWidth="1"/>
    <col min="1010" max="1010" width="6.88671875" style="104" customWidth="1"/>
    <col min="1011" max="1022" width="5.6640625" style="104" customWidth="1"/>
    <col min="1023" max="1023" width="4.77734375" style="104" customWidth="1"/>
    <col min="1024" max="1024" width="4.44140625" style="104" customWidth="1"/>
    <col min="1025" max="1248" width="8.88671875" style="104"/>
    <col min="1249" max="1249" width="15.21875" style="104" customWidth="1"/>
    <col min="1250" max="1250" width="8.109375" style="104" customWidth="1"/>
    <col min="1251" max="1251" width="5.33203125" style="104" customWidth="1"/>
    <col min="1252" max="1252" width="5.6640625" style="104" customWidth="1"/>
    <col min="1253" max="1253" width="6.21875" style="104" customWidth="1"/>
    <col min="1254" max="1265" width="5.6640625" style="104" customWidth="1"/>
    <col min="1266" max="1266" width="6.88671875" style="104" customWidth="1"/>
    <col min="1267" max="1278" width="5.6640625" style="104" customWidth="1"/>
    <col min="1279" max="1279" width="4.77734375" style="104" customWidth="1"/>
    <col min="1280" max="1280" width="4.44140625" style="104" customWidth="1"/>
    <col min="1281" max="1504" width="8.88671875" style="104"/>
    <col min="1505" max="1505" width="15.21875" style="104" customWidth="1"/>
    <col min="1506" max="1506" width="8.109375" style="104" customWidth="1"/>
    <col min="1507" max="1507" width="5.33203125" style="104" customWidth="1"/>
    <col min="1508" max="1508" width="5.6640625" style="104" customWidth="1"/>
    <col min="1509" max="1509" width="6.21875" style="104" customWidth="1"/>
    <col min="1510" max="1521" width="5.6640625" style="104" customWidth="1"/>
    <col min="1522" max="1522" width="6.88671875" style="104" customWidth="1"/>
    <col min="1523" max="1534" width="5.6640625" style="104" customWidth="1"/>
    <col min="1535" max="1535" width="4.77734375" style="104" customWidth="1"/>
    <col min="1536" max="1536" width="4.44140625" style="104" customWidth="1"/>
    <col min="1537" max="1760" width="8.88671875" style="104"/>
    <col min="1761" max="1761" width="15.21875" style="104" customWidth="1"/>
    <col min="1762" max="1762" width="8.109375" style="104" customWidth="1"/>
    <col min="1763" max="1763" width="5.33203125" style="104" customWidth="1"/>
    <col min="1764" max="1764" width="5.6640625" style="104" customWidth="1"/>
    <col min="1765" max="1765" width="6.21875" style="104" customWidth="1"/>
    <col min="1766" max="1777" width="5.6640625" style="104" customWidth="1"/>
    <col min="1778" max="1778" width="6.88671875" style="104" customWidth="1"/>
    <col min="1779" max="1790" width="5.6640625" style="104" customWidth="1"/>
    <col min="1791" max="1791" width="4.77734375" style="104" customWidth="1"/>
    <col min="1792" max="1792" width="4.44140625" style="104" customWidth="1"/>
    <col min="1793" max="2016" width="8.88671875" style="104"/>
    <col min="2017" max="2017" width="15.21875" style="104" customWidth="1"/>
    <col min="2018" max="2018" width="8.109375" style="104" customWidth="1"/>
    <col min="2019" max="2019" width="5.33203125" style="104" customWidth="1"/>
    <col min="2020" max="2020" width="5.6640625" style="104" customWidth="1"/>
    <col min="2021" max="2021" width="6.21875" style="104" customWidth="1"/>
    <col min="2022" max="2033" width="5.6640625" style="104" customWidth="1"/>
    <col min="2034" max="2034" width="6.88671875" style="104" customWidth="1"/>
    <col min="2035" max="2046" width="5.6640625" style="104" customWidth="1"/>
    <col min="2047" max="2047" width="4.77734375" style="104" customWidth="1"/>
    <col min="2048" max="2048" width="4.44140625" style="104" customWidth="1"/>
    <col min="2049" max="2272" width="8.88671875" style="104"/>
    <col min="2273" max="2273" width="15.21875" style="104" customWidth="1"/>
    <col min="2274" max="2274" width="8.109375" style="104" customWidth="1"/>
    <col min="2275" max="2275" width="5.33203125" style="104" customWidth="1"/>
    <col min="2276" max="2276" width="5.6640625" style="104" customWidth="1"/>
    <col min="2277" max="2277" width="6.21875" style="104" customWidth="1"/>
    <col min="2278" max="2289" width="5.6640625" style="104" customWidth="1"/>
    <col min="2290" max="2290" width="6.88671875" style="104" customWidth="1"/>
    <col min="2291" max="2302" width="5.6640625" style="104" customWidth="1"/>
    <col min="2303" max="2303" width="4.77734375" style="104" customWidth="1"/>
    <col min="2304" max="2304" width="4.44140625" style="104" customWidth="1"/>
    <col min="2305" max="2528" width="8.88671875" style="104"/>
    <col min="2529" max="2529" width="15.21875" style="104" customWidth="1"/>
    <col min="2530" max="2530" width="8.109375" style="104" customWidth="1"/>
    <col min="2531" max="2531" width="5.33203125" style="104" customWidth="1"/>
    <col min="2532" max="2532" width="5.6640625" style="104" customWidth="1"/>
    <col min="2533" max="2533" width="6.21875" style="104" customWidth="1"/>
    <col min="2534" max="2545" width="5.6640625" style="104" customWidth="1"/>
    <col min="2546" max="2546" width="6.88671875" style="104" customWidth="1"/>
    <col min="2547" max="2558" width="5.6640625" style="104" customWidth="1"/>
    <col min="2559" max="2559" width="4.77734375" style="104" customWidth="1"/>
    <col min="2560" max="2560" width="4.44140625" style="104" customWidth="1"/>
    <col min="2561" max="2784" width="8.88671875" style="104"/>
    <col min="2785" max="2785" width="15.21875" style="104" customWidth="1"/>
    <col min="2786" max="2786" width="8.109375" style="104" customWidth="1"/>
    <col min="2787" max="2787" width="5.33203125" style="104" customWidth="1"/>
    <col min="2788" max="2788" width="5.6640625" style="104" customWidth="1"/>
    <col min="2789" max="2789" width="6.21875" style="104" customWidth="1"/>
    <col min="2790" max="2801" width="5.6640625" style="104" customWidth="1"/>
    <col min="2802" max="2802" width="6.88671875" style="104" customWidth="1"/>
    <col min="2803" max="2814" width="5.6640625" style="104" customWidth="1"/>
    <col min="2815" max="2815" width="4.77734375" style="104" customWidth="1"/>
    <col min="2816" max="2816" width="4.44140625" style="104" customWidth="1"/>
    <col min="2817" max="3040" width="8.88671875" style="104"/>
    <col min="3041" max="3041" width="15.21875" style="104" customWidth="1"/>
    <col min="3042" max="3042" width="8.109375" style="104" customWidth="1"/>
    <col min="3043" max="3043" width="5.33203125" style="104" customWidth="1"/>
    <col min="3044" max="3044" width="5.6640625" style="104" customWidth="1"/>
    <col min="3045" max="3045" width="6.21875" style="104" customWidth="1"/>
    <col min="3046" max="3057" width="5.6640625" style="104" customWidth="1"/>
    <col min="3058" max="3058" width="6.88671875" style="104" customWidth="1"/>
    <col min="3059" max="3070" width="5.6640625" style="104" customWidth="1"/>
    <col min="3071" max="3071" width="4.77734375" style="104" customWidth="1"/>
    <col min="3072" max="3072" width="4.44140625" style="104" customWidth="1"/>
    <col min="3073" max="3296" width="8.88671875" style="104"/>
    <col min="3297" max="3297" width="15.21875" style="104" customWidth="1"/>
    <col min="3298" max="3298" width="8.109375" style="104" customWidth="1"/>
    <col min="3299" max="3299" width="5.33203125" style="104" customWidth="1"/>
    <col min="3300" max="3300" width="5.6640625" style="104" customWidth="1"/>
    <col min="3301" max="3301" width="6.21875" style="104" customWidth="1"/>
    <col min="3302" max="3313" width="5.6640625" style="104" customWidth="1"/>
    <col min="3314" max="3314" width="6.88671875" style="104" customWidth="1"/>
    <col min="3315" max="3326" width="5.6640625" style="104" customWidth="1"/>
    <col min="3327" max="3327" width="4.77734375" style="104" customWidth="1"/>
    <col min="3328" max="3328" width="4.44140625" style="104" customWidth="1"/>
    <col min="3329" max="3552" width="8.88671875" style="104"/>
    <col min="3553" max="3553" width="15.21875" style="104" customWidth="1"/>
    <col min="3554" max="3554" width="8.109375" style="104" customWidth="1"/>
    <col min="3555" max="3555" width="5.33203125" style="104" customWidth="1"/>
    <col min="3556" max="3556" width="5.6640625" style="104" customWidth="1"/>
    <col min="3557" max="3557" width="6.21875" style="104" customWidth="1"/>
    <col min="3558" max="3569" width="5.6640625" style="104" customWidth="1"/>
    <col min="3570" max="3570" width="6.88671875" style="104" customWidth="1"/>
    <col min="3571" max="3582" width="5.6640625" style="104" customWidth="1"/>
    <col min="3583" max="3583" width="4.77734375" style="104" customWidth="1"/>
    <col min="3584" max="3584" width="4.44140625" style="104" customWidth="1"/>
    <col min="3585" max="3808" width="8.88671875" style="104"/>
    <col min="3809" max="3809" width="15.21875" style="104" customWidth="1"/>
    <col min="3810" max="3810" width="8.109375" style="104" customWidth="1"/>
    <col min="3811" max="3811" width="5.33203125" style="104" customWidth="1"/>
    <col min="3812" max="3812" width="5.6640625" style="104" customWidth="1"/>
    <col min="3813" max="3813" width="6.21875" style="104" customWidth="1"/>
    <col min="3814" max="3825" width="5.6640625" style="104" customWidth="1"/>
    <col min="3826" max="3826" width="6.88671875" style="104" customWidth="1"/>
    <col min="3827" max="3838" width="5.6640625" style="104" customWidth="1"/>
    <col min="3839" max="3839" width="4.77734375" style="104" customWidth="1"/>
    <col min="3840" max="3840" width="4.44140625" style="104" customWidth="1"/>
    <col min="3841" max="4064" width="8.88671875" style="104"/>
    <col min="4065" max="4065" width="15.21875" style="104" customWidth="1"/>
    <col min="4066" max="4066" width="8.109375" style="104" customWidth="1"/>
    <col min="4067" max="4067" width="5.33203125" style="104" customWidth="1"/>
    <col min="4068" max="4068" width="5.6640625" style="104" customWidth="1"/>
    <col min="4069" max="4069" width="6.21875" style="104" customWidth="1"/>
    <col min="4070" max="4081" width="5.6640625" style="104" customWidth="1"/>
    <col min="4082" max="4082" width="6.88671875" style="104" customWidth="1"/>
    <col min="4083" max="4094" width="5.6640625" style="104" customWidth="1"/>
    <col min="4095" max="4095" width="4.77734375" style="104" customWidth="1"/>
    <col min="4096" max="4096" width="4.44140625" style="104" customWidth="1"/>
    <col min="4097" max="4320" width="8.88671875" style="104"/>
    <col min="4321" max="4321" width="15.21875" style="104" customWidth="1"/>
    <col min="4322" max="4322" width="8.109375" style="104" customWidth="1"/>
    <col min="4323" max="4323" width="5.33203125" style="104" customWidth="1"/>
    <col min="4324" max="4324" width="5.6640625" style="104" customWidth="1"/>
    <col min="4325" max="4325" width="6.21875" style="104" customWidth="1"/>
    <col min="4326" max="4337" width="5.6640625" style="104" customWidth="1"/>
    <col min="4338" max="4338" width="6.88671875" style="104" customWidth="1"/>
    <col min="4339" max="4350" width="5.6640625" style="104" customWidth="1"/>
    <col min="4351" max="4351" width="4.77734375" style="104" customWidth="1"/>
    <col min="4352" max="4352" width="4.44140625" style="104" customWidth="1"/>
    <col min="4353" max="4576" width="8.88671875" style="104"/>
    <col min="4577" max="4577" width="15.21875" style="104" customWidth="1"/>
    <col min="4578" max="4578" width="8.109375" style="104" customWidth="1"/>
    <col min="4579" max="4579" width="5.33203125" style="104" customWidth="1"/>
    <col min="4580" max="4580" width="5.6640625" style="104" customWidth="1"/>
    <col min="4581" max="4581" width="6.21875" style="104" customWidth="1"/>
    <col min="4582" max="4593" width="5.6640625" style="104" customWidth="1"/>
    <col min="4594" max="4594" width="6.88671875" style="104" customWidth="1"/>
    <col min="4595" max="4606" width="5.6640625" style="104" customWidth="1"/>
    <col min="4607" max="4607" width="4.77734375" style="104" customWidth="1"/>
    <col min="4608" max="4608" width="4.44140625" style="104" customWidth="1"/>
    <col min="4609" max="4832" width="8.88671875" style="104"/>
    <col min="4833" max="4833" width="15.21875" style="104" customWidth="1"/>
    <col min="4834" max="4834" width="8.109375" style="104" customWidth="1"/>
    <col min="4835" max="4835" width="5.33203125" style="104" customWidth="1"/>
    <col min="4836" max="4836" width="5.6640625" style="104" customWidth="1"/>
    <col min="4837" max="4837" width="6.21875" style="104" customWidth="1"/>
    <col min="4838" max="4849" width="5.6640625" style="104" customWidth="1"/>
    <col min="4850" max="4850" width="6.88671875" style="104" customWidth="1"/>
    <col min="4851" max="4862" width="5.6640625" style="104" customWidth="1"/>
    <col min="4863" max="4863" width="4.77734375" style="104" customWidth="1"/>
    <col min="4864" max="4864" width="4.44140625" style="104" customWidth="1"/>
    <col min="4865" max="5088" width="8.88671875" style="104"/>
    <col min="5089" max="5089" width="15.21875" style="104" customWidth="1"/>
    <col min="5090" max="5090" width="8.109375" style="104" customWidth="1"/>
    <col min="5091" max="5091" width="5.33203125" style="104" customWidth="1"/>
    <col min="5092" max="5092" width="5.6640625" style="104" customWidth="1"/>
    <col min="5093" max="5093" width="6.21875" style="104" customWidth="1"/>
    <col min="5094" max="5105" width="5.6640625" style="104" customWidth="1"/>
    <col min="5106" max="5106" width="6.88671875" style="104" customWidth="1"/>
    <col min="5107" max="5118" width="5.6640625" style="104" customWidth="1"/>
    <col min="5119" max="5119" width="4.77734375" style="104" customWidth="1"/>
    <col min="5120" max="5120" width="4.44140625" style="104" customWidth="1"/>
    <col min="5121" max="5344" width="8.88671875" style="104"/>
    <col min="5345" max="5345" width="15.21875" style="104" customWidth="1"/>
    <col min="5346" max="5346" width="8.109375" style="104" customWidth="1"/>
    <col min="5347" max="5347" width="5.33203125" style="104" customWidth="1"/>
    <col min="5348" max="5348" width="5.6640625" style="104" customWidth="1"/>
    <col min="5349" max="5349" width="6.21875" style="104" customWidth="1"/>
    <col min="5350" max="5361" width="5.6640625" style="104" customWidth="1"/>
    <col min="5362" max="5362" width="6.88671875" style="104" customWidth="1"/>
    <col min="5363" max="5374" width="5.6640625" style="104" customWidth="1"/>
    <col min="5375" max="5375" width="4.77734375" style="104" customWidth="1"/>
    <col min="5376" max="5376" width="4.44140625" style="104" customWidth="1"/>
    <col min="5377" max="5600" width="8.88671875" style="104"/>
    <col min="5601" max="5601" width="15.21875" style="104" customWidth="1"/>
    <col min="5602" max="5602" width="8.109375" style="104" customWidth="1"/>
    <col min="5603" max="5603" width="5.33203125" style="104" customWidth="1"/>
    <col min="5604" max="5604" width="5.6640625" style="104" customWidth="1"/>
    <col min="5605" max="5605" width="6.21875" style="104" customWidth="1"/>
    <col min="5606" max="5617" width="5.6640625" style="104" customWidth="1"/>
    <col min="5618" max="5618" width="6.88671875" style="104" customWidth="1"/>
    <col min="5619" max="5630" width="5.6640625" style="104" customWidth="1"/>
    <col min="5631" max="5631" width="4.77734375" style="104" customWidth="1"/>
    <col min="5632" max="5632" width="4.44140625" style="104" customWidth="1"/>
    <col min="5633" max="5856" width="8.88671875" style="104"/>
    <col min="5857" max="5857" width="15.21875" style="104" customWidth="1"/>
    <col min="5858" max="5858" width="8.109375" style="104" customWidth="1"/>
    <col min="5859" max="5859" width="5.33203125" style="104" customWidth="1"/>
    <col min="5860" max="5860" width="5.6640625" style="104" customWidth="1"/>
    <col min="5861" max="5861" width="6.21875" style="104" customWidth="1"/>
    <col min="5862" max="5873" width="5.6640625" style="104" customWidth="1"/>
    <col min="5874" max="5874" width="6.88671875" style="104" customWidth="1"/>
    <col min="5875" max="5886" width="5.6640625" style="104" customWidth="1"/>
    <col min="5887" max="5887" width="4.77734375" style="104" customWidth="1"/>
    <col min="5888" max="5888" width="4.44140625" style="104" customWidth="1"/>
    <col min="5889" max="6112" width="8.88671875" style="104"/>
    <col min="6113" max="6113" width="15.21875" style="104" customWidth="1"/>
    <col min="6114" max="6114" width="8.109375" style="104" customWidth="1"/>
    <col min="6115" max="6115" width="5.33203125" style="104" customWidth="1"/>
    <col min="6116" max="6116" width="5.6640625" style="104" customWidth="1"/>
    <col min="6117" max="6117" width="6.21875" style="104" customWidth="1"/>
    <col min="6118" max="6129" width="5.6640625" style="104" customWidth="1"/>
    <col min="6130" max="6130" width="6.88671875" style="104" customWidth="1"/>
    <col min="6131" max="6142" width="5.6640625" style="104" customWidth="1"/>
    <col min="6143" max="6143" width="4.77734375" style="104" customWidth="1"/>
    <col min="6144" max="6144" width="4.44140625" style="104" customWidth="1"/>
    <col min="6145" max="6368" width="8.88671875" style="104"/>
    <col min="6369" max="6369" width="15.21875" style="104" customWidth="1"/>
    <col min="6370" max="6370" width="8.109375" style="104" customWidth="1"/>
    <col min="6371" max="6371" width="5.33203125" style="104" customWidth="1"/>
    <col min="6372" max="6372" width="5.6640625" style="104" customWidth="1"/>
    <col min="6373" max="6373" width="6.21875" style="104" customWidth="1"/>
    <col min="6374" max="6385" width="5.6640625" style="104" customWidth="1"/>
    <col min="6386" max="6386" width="6.88671875" style="104" customWidth="1"/>
    <col min="6387" max="6398" width="5.6640625" style="104" customWidth="1"/>
    <col min="6399" max="6399" width="4.77734375" style="104" customWidth="1"/>
    <col min="6400" max="6400" width="4.44140625" style="104" customWidth="1"/>
    <col min="6401" max="6624" width="8.88671875" style="104"/>
    <col min="6625" max="6625" width="15.21875" style="104" customWidth="1"/>
    <col min="6626" max="6626" width="8.109375" style="104" customWidth="1"/>
    <col min="6627" max="6627" width="5.33203125" style="104" customWidth="1"/>
    <col min="6628" max="6628" width="5.6640625" style="104" customWidth="1"/>
    <col min="6629" max="6629" width="6.21875" style="104" customWidth="1"/>
    <col min="6630" max="6641" width="5.6640625" style="104" customWidth="1"/>
    <col min="6642" max="6642" width="6.88671875" style="104" customWidth="1"/>
    <col min="6643" max="6654" width="5.6640625" style="104" customWidth="1"/>
    <col min="6655" max="6655" width="4.77734375" style="104" customWidth="1"/>
    <col min="6656" max="6656" width="4.44140625" style="104" customWidth="1"/>
    <col min="6657" max="6880" width="8.88671875" style="104"/>
    <col min="6881" max="6881" width="15.21875" style="104" customWidth="1"/>
    <col min="6882" max="6882" width="8.109375" style="104" customWidth="1"/>
    <col min="6883" max="6883" width="5.33203125" style="104" customWidth="1"/>
    <col min="6884" max="6884" width="5.6640625" style="104" customWidth="1"/>
    <col min="6885" max="6885" width="6.21875" style="104" customWidth="1"/>
    <col min="6886" max="6897" width="5.6640625" style="104" customWidth="1"/>
    <col min="6898" max="6898" width="6.88671875" style="104" customWidth="1"/>
    <col min="6899" max="6910" width="5.6640625" style="104" customWidth="1"/>
    <col min="6911" max="6911" width="4.77734375" style="104" customWidth="1"/>
    <col min="6912" max="6912" width="4.44140625" style="104" customWidth="1"/>
    <col min="6913" max="7136" width="8.88671875" style="104"/>
    <col min="7137" max="7137" width="15.21875" style="104" customWidth="1"/>
    <col min="7138" max="7138" width="8.109375" style="104" customWidth="1"/>
    <col min="7139" max="7139" width="5.33203125" style="104" customWidth="1"/>
    <col min="7140" max="7140" width="5.6640625" style="104" customWidth="1"/>
    <col min="7141" max="7141" width="6.21875" style="104" customWidth="1"/>
    <col min="7142" max="7153" width="5.6640625" style="104" customWidth="1"/>
    <col min="7154" max="7154" width="6.88671875" style="104" customWidth="1"/>
    <col min="7155" max="7166" width="5.6640625" style="104" customWidth="1"/>
    <col min="7167" max="7167" width="4.77734375" style="104" customWidth="1"/>
    <col min="7168" max="7168" width="4.44140625" style="104" customWidth="1"/>
    <col min="7169" max="7392" width="8.88671875" style="104"/>
    <col min="7393" max="7393" width="15.21875" style="104" customWidth="1"/>
    <col min="7394" max="7394" width="8.109375" style="104" customWidth="1"/>
    <col min="7395" max="7395" width="5.33203125" style="104" customWidth="1"/>
    <col min="7396" max="7396" width="5.6640625" style="104" customWidth="1"/>
    <col min="7397" max="7397" width="6.21875" style="104" customWidth="1"/>
    <col min="7398" max="7409" width="5.6640625" style="104" customWidth="1"/>
    <col min="7410" max="7410" width="6.88671875" style="104" customWidth="1"/>
    <col min="7411" max="7422" width="5.6640625" style="104" customWidth="1"/>
    <col min="7423" max="7423" width="4.77734375" style="104" customWidth="1"/>
    <col min="7424" max="7424" width="4.44140625" style="104" customWidth="1"/>
    <col min="7425" max="7648" width="8.88671875" style="104"/>
    <col min="7649" max="7649" width="15.21875" style="104" customWidth="1"/>
    <col min="7650" max="7650" width="8.109375" style="104" customWidth="1"/>
    <col min="7651" max="7651" width="5.33203125" style="104" customWidth="1"/>
    <col min="7652" max="7652" width="5.6640625" style="104" customWidth="1"/>
    <col min="7653" max="7653" width="6.21875" style="104" customWidth="1"/>
    <col min="7654" max="7665" width="5.6640625" style="104" customWidth="1"/>
    <col min="7666" max="7666" width="6.88671875" style="104" customWidth="1"/>
    <col min="7667" max="7678" width="5.6640625" style="104" customWidth="1"/>
    <col min="7679" max="7679" width="4.77734375" style="104" customWidth="1"/>
    <col min="7680" max="7680" width="4.44140625" style="104" customWidth="1"/>
    <col min="7681" max="7904" width="8.88671875" style="104"/>
    <col min="7905" max="7905" width="15.21875" style="104" customWidth="1"/>
    <col min="7906" max="7906" width="8.109375" style="104" customWidth="1"/>
    <col min="7907" max="7907" width="5.33203125" style="104" customWidth="1"/>
    <col min="7908" max="7908" width="5.6640625" style="104" customWidth="1"/>
    <col min="7909" max="7909" width="6.21875" style="104" customWidth="1"/>
    <col min="7910" max="7921" width="5.6640625" style="104" customWidth="1"/>
    <col min="7922" max="7922" width="6.88671875" style="104" customWidth="1"/>
    <col min="7923" max="7934" width="5.6640625" style="104" customWidth="1"/>
    <col min="7935" max="7935" width="4.77734375" style="104" customWidth="1"/>
    <col min="7936" max="7936" width="4.44140625" style="104" customWidth="1"/>
    <col min="7937" max="8160" width="8.88671875" style="104"/>
    <col min="8161" max="8161" width="15.21875" style="104" customWidth="1"/>
    <col min="8162" max="8162" width="8.109375" style="104" customWidth="1"/>
    <col min="8163" max="8163" width="5.33203125" style="104" customWidth="1"/>
    <col min="8164" max="8164" width="5.6640625" style="104" customWidth="1"/>
    <col min="8165" max="8165" width="6.21875" style="104" customWidth="1"/>
    <col min="8166" max="8177" width="5.6640625" style="104" customWidth="1"/>
    <col min="8178" max="8178" width="6.88671875" style="104" customWidth="1"/>
    <col min="8179" max="8190" width="5.6640625" style="104" customWidth="1"/>
    <col min="8191" max="8191" width="4.77734375" style="104" customWidth="1"/>
    <col min="8192" max="8192" width="4.44140625" style="104" customWidth="1"/>
    <col min="8193" max="8416" width="8.88671875" style="104"/>
    <col min="8417" max="8417" width="15.21875" style="104" customWidth="1"/>
    <col min="8418" max="8418" width="8.109375" style="104" customWidth="1"/>
    <col min="8419" max="8419" width="5.33203125" style="104" customWidth="1"/>
    <col min="8420" max="8420" width="5.6640625" style="104" customWidth="1"/>
    <col min="8421" max="8421" width="6.21875" style="104" customWidth="1"/>
    <col min="8422" max="8433" width="5.6640625" style="104" customWidth="1"/>
    <col min="8434" max="8434" width="6.88671875" style="104" customWidth="1"/>
    <col min="8435" max="8446" width="5.6640625" style="104" customWidth="1"/>
    <col min="8447" max="8447" width="4.77734375" style="104" customWidth="1"/>
    <col min="8448" max="8448" width="4.44140625" style="104" customWidth="1"/>
    <col min="8449" max="8672" width="8.88671875" style="104"/>
    <col min="8673" max="8673" width="15.21875" style="104" customWidth="1"/>
    <col min="8674" max="8674" width="8.109375" style="104" customWidth="1"/>
    <col min="8675" max="8675" width="5.33203125" style="104" customWidth="1"/>
    <col min="8676" max="8676" width="5.6640625" style="104" customWidth="1"/>
    <col min="8677" max="8677" width="6.21875" style="104" customWidth="1"/>
    <col min="8678" max="8689" width="5.6640625" style="104" customWidth="1"/>
    <col min="8690" max="8690" width="6.88671875" style="104" customWidth="1"/>
    <col min="8691" max="8702" width="5.6640625" style="104" customWidth="1"/>
    <col min="8703" max="8703" width="4.77734375" style="104" customWidth="1"/>
    <col min="8704" max="8704" width="4.44140625" style="104" customWidth="1"/>
    <col min="8705" max="8928" width="8.88671875" style="104"/>
    <col min="8929" max="8929" width="15.21875" style="104" customWidth="1"/>
    <col min="8930" max="8930" width="8.109375" style="104" customWidth="1"/>
    <col min="8931" max="8931" width="5.33203125" style="104" customWidth="1"/>
    <col min="8932" max="8932" width="5.6640625" style="104" customWidth="1"/>
    <col min="8933" max="8933" width="6.21875" style="104" customWidth="1"/>
    <col min="8934" max="8945" width="5.6640625" style="104" customWidth="1"/>
    <col min="8946" max="8946" width="6.88671875" style="104" customWidth="1"/>
    <col min="8947" max="8958" width="5.6640625" style="104" customWidth="1"/>
    <col min="8959" max="8959" width="4.77734375" style="104" customWidth="1"/>
    <col min="8960" max="8960" width="4.44140625" style="104" customWidth="1"/>
    <col min="8961" max="9184" width="8.88671875" style="104"/>
    <col min="9185" max="9185" width="15.21875" style="104" customWidth="1"/>
    <col min="9186" max="9186" width="8.109375" style="104" customWidth="1"/>
    <col min="9187" max="9187" width="5.33203125" style="104" customWidth="1"/>
    <col min="9188" max="9188" width="5.6640625" style="104" customWidth="1"/>
    <col min="9189" max="9189" width="6.21875" style="104" customWidth="1"/>
    <col min="9190" max="9201" width="5.6640625" style="104" customWidth="1"/>
    <col min="9202" max="9202" width="6.88671875" style="104" customWidth="1"/>
    <col min="9203" max="9214" width="5.6640625" style="104" customWidth="1"/>
    <col min="9215" max="9215" width="4.77734375" style="104" customWidth="1"/>
    <col min="9216" max="9216" width="4.44140625" style="104" customWidth="1"/>
    <col min="9217" max="9440" width="8.88671875" style="104"/>
    <col min="9441" max="9441" width="15.21875" style="104" customWidth="1"/>
    <col min="9442" max="9442" width="8.109375" style="104" customWidth="1"/>
    <col min="9443" max="9443" width="5.33203125" style="104" customWidth="1"/>
    <col min="9444" max="9444" width="5.6640625" style="104" customWidth="1"/>
    <col min="9445" max="9445" width="6.21875" style="104" customWidth="1"/>
    <col min="9446" max="9457" width="5.6640625" style="104" customWidth="1"/>
    <col min="9458" max="9458" width="6.88671875" style="104" customWidth="1"/>
    <col min="9459" max="9470" width="5.6640625" style="104" customWidth="1"/>
    <col min="9471" max="9471" width="4.77734375" style="104" customWidth="1"/>
    <col min="9472" max="9472" width="4.44140625" style="104" customWidth="1"/>
    <col min="9473" max="9696" width="8.88671875" style="104"/>
    <col min="9697" max="9697" width="15.21875" style="104" customWidth="1"/>
    <col min="9698" max="9698" width="8.109375" style="104" customWidth="1"/>
    <col min="9699" max="9699" width="5.33203125" style="104" customWidth="1"/>
    <col min="9700" max="9700" width="5.6640625" style="104" customWidth="1"/>
    <col min="9701" max="9701" width="6.21875" style="104" customWidth="1"/>
    <col min="9702" max="9713" width="5.6640625" style="104" customWidth="1"/>
    <col min="9714" max="9714" width="6.88671875" style="104" customWidth="1"/>
    <col min="9715" max="9726" width="5.6640625" style="104" customWidth="1"/>
    <col min="9727" max="9727" width="4.77734375" style="104" customWidth="1"/>
    <col min="9728" max="9728" width="4.44140625" style="104" customWidth="1"/>
    <col min="9729" max="9952" width="8.88671875" style="104"/>
    <col min="9953" max="9953" width="15.21875" style="104" customWidth="1"/>
    <col min="9954" max="9954" width="8.109375" style="104" customWidth="1"/>
    <col min="9955" max="9955" width="5.33203125" style="104" customWidth="1"/>
    <col min="9956" max="9956" width="5.6640625" style="104" customWidth="1"/>
    <col min="9957" max="9957" width="6.21875" style="104" customWidth="1"/>
    <col min="9958" max="9969" width="5.6640625" style="104" customWidth="1"/>
    <col min="9970" max="9970" width="6.88671875" style="104" customWidth="1"/>
    <col min="9971" max="9982" width="5.6640625" style="104" customWidth="1"/>
    <col min="9983" max="9983" width="4.77734375" style="104" customWidth="1"/>
    <col min="9984" max="9984" width="4.44140625" style="104" customWidth="1"/>
    <col min="9985" max="10208" width="8.88671875" style="104"/>
    <col min="10209" max="10209" width="15.21875" style="104" customWidth="1"/>
    <col min="10210" max="10210" width="8.109375" style="104" customWidth="1"/>
    <col min="10211" max="10211" width="5.33203125" style="104" customWidth="1"/>
    <col min="10212" max="10212" width="5.6640625" style="104" customWidth="1"/>
    <col min="10213" max="10213" width="6.21875" style="104" customWidth="1"/>
    <col min="10214" max="10225" width="5.6640625" style="104" customWidth="1"/>
    <col min="10226" max="10226" width="6.88671875" style="104" customWidth="1"/>
    <col min="10227" max="10238" width="5.6640625" style="104" customWidth="1"/>
    <col min="10239" max="10239" width="4.77734375" style="104" customWidth="1"/>
    <col min="10240" max="10240" width="4.44140625" style="104" customWidth="1"/>
    <col min="10241" max="10464" width="8.88671875" style="104"/>
    <col min="10465" max="10465" width="15.21875" style="104" customWidth="1"/>
    <col min="10466" max="10466" width="8.109375" style="104" customWidth="1"/>
    <col min="10467" max="10467" width="5.33203125" style="104" customWidth="1"/>
    <col min="10468" max="10468" width="5.6640625" style="104" customWidth="1"/>
    <col min="10469" max="10469" width="6.21875" style="104" customWidth="1"/>
    <col min="10470" max="10481" width="5.6640625" style="104" customWidth="1"/>
    <col min="10482" max="10482" width="6.88671875" style="104" customWidth="1"/>
    <col min="10483" max="10494" width="5.6640625" style="104" customWidth="1"/>
    <col min="10495" max="10495" width="4.77734375" style="104" customWidth="1"/>
    <col min="10496" max="10496" width="4.44140625" style="104" customWidth="1"/>
    <col min="10497" max="10720" width="8.88671875" style="104"/>
    <col min="10721" max="10721" width="15.21875" style="104" customWidth="1"/>
    <col min="10722" max="10722" width="8.109375" style="104" customWidth="1"/>
    <col min="10723" max="10723" width="5.33203125" style="104" customWidth="1"/>
    <col min="10724" max="10724" width="5.6640625" style="104" customWidth="1"/>
    <col min="10725" max="10725" width="6.21875" style="104" customWidth="1"/>
    <col min="10726" max="10737" width="5.6640625" style="104" customWidth="1"/>
    <col min="10738" max="10738" width="6.88671875" style="104" customWidth="1"/>
    <col min="10739" max="10750" width="5.6640625" style="104" customWidth="1"/>
    <col min="10751" max="10751" width="4.77734375" style="104" customWidth="1"/>
    <col min="10752" max="10752" width="4.44140625" style="104" customWidth="1"/>
    <col min="10753" max="10976" width="8.88671875" style="104"/>
    <col min="10977" max="10977" width="15.21875" style="104" customWidth="1"/>
    <col min="10978" max="10978" width="8.109375" style="104" customWidth="1"/>
    <col min="10979" max="10979" width="5.33203125" style="104" customWidth="1"/>
    <col min="10980" max="10980" width="5.6640625" style="104" customWidth="1"/>
    <col min="10981" max="10981" width="6.21875" style="104" customWidth="1"/>
    <col min="10982" max="10993" width="5.6640625" style="104" customWidth="1"/>
    <col min="10994" max="10994" width="6.88671875" style="104" customWidth="1"/>
    <col min="10995" max="11006" width="5.6640625" style="104" customWidth="1"/>
    <col min="11007" max="11007" width="4.77734375" style="104" customWidth="1"/>
    <col min="11008" max="11008" width="4.44140625" style="104" customWidth="1"/>
    <col min="11009" max="11232" width="8.88671875" style="104"/>
    <col min="11233" max="11233" width="15.21875" style="104" customWidth="1"/>
    <col min="11234" max="11234" width="8.109375" style="104" customWidth="1"/>
    <col min="11235" max="11235" width="5.33203125" style="104" customWidth="1"/>
    <col min="11236" max="11236" width="5.6640625" style="104" customWidth="1"/>
    <col min="11237" max="11237" width="6.21875" style="104" customWidth="1"/>
    <col min="11238" max="11249" width="5.6640625" style="104" customWidth="1"/>
    <col min="11250" max="11250" width="6.88671875" style="104" customWidth="1"/>
    <col min="11251" max="11262" width="5.6640625" style="104" customWidth="1"/>
    <col min="11263" max="11263" width="4.77734375" style="104" customWidth="1"/>
    <col min="11264" max="11264" width="4.44140625" style="104" customWidth="1"/>
    <col min="11265" max="11488" width="8.88671875" style="104"/>
    <col min="11489" max="11489" width="15.21875" style="104" customWidth="1"/>
    <col min="11490" max="11490" width="8.109375" style="104" customWidth="1"/>
    <col min="11491" max="11491" width="5.33203125" style="104" customWidth="1"/>
    <col min="11492" max="11492" width="5.6640625" style="104" customWidth="1"/>
    <col min="11493" max="11493" width="6.21875" style="104" customWidth="1"/>
    <col min="11494" max="11505" width="5.6640625" style="104" customWidth="1"/>
    <col min="11506" max="11506" width="6.88671875" style="104" customWidth="1"/>
    <col min="11507" max="11518" width="5.6640625" style="104" customWidth="1"/>
    <col min="11519" max="11519" width="4.77734375" style="104" customWidth="1"/>
    <col min="11520" max="11520" width="4.44140625" style="104" customWidth="1"/>
    <col min="11521" max="11744" width="8.88671875" style="104"/>
    <col min="11745" max="11745" width="15.21875" style="104" customWidth="1"/>
    <col min="11746" max="11746" width="8.109375" style="104" customWidth="1"/>
    <col min="11747" max="11747" width="5.33203125" style="104" customWidth="1"/>
    <col min="11748" max="11748" width="5.6640625" style="104" customWidth="1"/>
    <col min="11749" max="11749" width="6.21875" style="104" customWidth="1"/>
    <col min="11750" max="11761" width="5.6640625" style="104" customWidth="1"/>
    <col min="11762" max="11762" width="6.88671875" style="104" customWidth="1"/>
    <col min="11763" max="11774" width="5.6640625" style="104" customWidth="1"/>
    <col min="11775" max="11775" width="4.77734375" style="104" customWidth="1"/>
    <col min="11776" max="11776" width="4.44140625" style="104" customWidth="1"/>
    <col min="11777" max="12000" width="8.88671875" style="104"/>
    <col min="12001" max="12001" width="15.21875" style="104" customWidth="1"/>
    <col min="12002" max="12002" width="8.109375" style="104" customWidth="1"/>
    <col min="12003" max="12003" width="5.33203125" style="104" customWidth="1"/>
    <col min="12004" max="12004" width="5.6640625" style="104" customWidth="1"/>
    <col min="12005" max="12005" width="6.21875" style="104" customWidth="1"/>
    <col min="12006" max="12017" width="5.6640625" style="104" customWidth="1"/>
    <col min="12018" max="12018" width="6.88671875" style="104" customWidth="1"/>
    <col min="12019" max="12030" width="5.6640625" style="104" customWidth="1"/>
    <col min="12031" max="12031" width="4.77734375" style="104" customWidth="1"/>
    <col min="12032" max="12032" width="4.44140625" style="104" customWidth="1"/>
    <col min="12033" max="12256" width="8.88671875" style="104"/>
    <col min="12257" max="12257" width="15.21875" style="104" customWidth="1"/>
    <col min="12258" max="12258" width="8.109375" style="104" customWidth="1"/>
    <col min="12259" max="12259" width="5.33203125" style="104" customWidth="1"/>
    <col min="12260" max="12260" width="5.6640625" style="104" customWidth="1"/>
    <col min="12261" max="12261" width="6.21875" style="104" customWidth="1"/>
    <col min="12262" max="12273" width="5.6640625" style="104" customWidth="1"/>
    <col min="12274" max="12274" width="6.88671875" style="104" customWidth="1"/>
    <col min="12275" max="12286" width="5.6640625" style="104" customWidth="1"/>
    <col min="12287" max="12287" width="4.77734375" style="104" customWidth="1"/>
    <col min="12288" max="12288" width="4.44140625" style="104" customWidth="1"/>
    <col min="12289" max="12512" width="8.88671875" style="104"/>
    <col min="12513" max="12513" width="15.21875" style="104" customWidth="1"/>
    <col min="12514" max="12514" width="8.109375" style="104" customWidth="1"/>
    <col min="12515" max="12515" width="5.33203125" style="104" customWidth="1"/>
    <col min="12516" max="12516" width="5.6640625" style="104" customWidth="1"/>
    <col min="12517" max="12517" width="6.21875" style="104" customWidth="1"/>
    <col min="12518" max="12529" width="5.6640625" style="104" customWidth="1"/>
    <col min="12530" max="12530" width="6.88671875" style="104" customWidth="1"/>
    <col min="12531" max="12542" width="5.6640625" style="104" customWidth="1"/>
    <col min="12543" max="12543" width="4.77734375" style="104" customWidth="1"/>
    <col min="12544" max="12544" width="4.44140625" style="104" customWidth="1"/>
    <col min="12545" max="12768" width="8.88671875" style="104"/>
    <col min="12769" max="12769" width="15.21875" style="104" customWidth="1"/>
    <col min="12770" max="12770" width="8.109375" style="104" customWidth="1"/>
    <col min="12771" max="12771" width="5.33203125" style="104" customWidth="1"/>
    <col min="12772" max="12772" width="5.6640625" style="104" customWidth="1"/>
    <col min="12773" max="12773" width="6.21875" style="104" customWidth="1"/>
    <col min="12774" max="12785" width="5.6640625" style="104" customWidth="1"/>
    <col min="12786" max="12786" width="6.88671875" style="104" customWidth="1"/>
    <col min="12787" max="12798" width="5.6640625" style="104" customWidth="1"/>
    <col min="12799" max="12799" width="4.77734375" style="104" customWidth="1"/>
    <col min="12800" max="12800" width="4.44140625" style="104" customWidth="1"/>
    <col min="12801" max="13024" width="8.88671875" style="104"/>
    <col min="13025" max="13025" width="15.21875" style="104" customWidth="1"/>
    <col min="13026" max="13026" width="8.109375" style="104" customWidth="1"/>
    <col min="13027" max="13027" width="5.33203125" style="104" customWidth="1"/>
    <col min="13028" max="13028" width="5.6640625" style="104" customWidth="1"/>
    <col min="13029" max="13029" width="6.21875" style="104" customWidth="1"/>
    <col min="13030" max="13041" width="5.6640625" style="104" customWidth="1"/>
    <col min="13042" max="13042" width="6.88671875" style="104" customWidth="1"/>
    <col min="13043" max="13054" width="5.6640625" style="104" customWidth="1"/>
    <col min="13055" max="13055" width="4.77734375" style="104" customWidth="1"/>
    <col min="13056" max="13056" width="4.44140625" style="104" customWidth="1"/>
    <col min="13057" max="13280" width="8.88671875" style="104"/>
    <col min="13281" max="13281" width="15.21875" style="104" customWidth="1"/>
    <col min="13282" max="13282" width="8.109375" style="104" customWidth="1"/>
    <col min="13283" max="13283" width="5.33203125" style="104" customWidth="1"/>
    <col min="13284" max="13284" width="5.6640625" style="104" customWidth="1"/>
    <col min="13285" max="13285" width="6.21875" style="104" customWidth="1"/>
    <col min="13286" max="13297" width="5.6640625" style="104" customWidth="1"/>
    <col min="13298" max="13298" width="6.88671875" style="104" customWidth="1"/>
    <col min="13299" max="13310" width="5.6640625" style="104" customWidth="1"/>
    <col min="13311" max="13311" width="4.77734375" style="104" customWidth="1"/>
    <col min="13312" max="13312" width="4.44140625" style="104" customWidth="1"/>
    <col min="13313" max="13536" width="8.88671875" style="104"/>
    <col min="13537" max="13537" width="15.21875" style="104" customWidth="1"/>
    <col min="13538" max="13538" width="8.109375" style="104" customWidth="1"/>
    <col min="13539" max="13539" width="5.33203125" style="104" customWidth="1"/>
    <col min="13540" max="13540" width="5.6640625" style="104" customWidth="1"/>
    <col min="13541" max="13541" width="6.21875" style="104" customWidth="1"/>
    <col min="13542" max="13553" width="5.6640625" style="104" customWidth="1"/>
    <col min="13554" max="13554" width="6.88671875" style="104" customWidth="1"/>
    <col min="13555" max="13566" width="5.6640625" style="104" customWidth="1"/>
    <col min="13567" max="13567" width="4.77734375" style="104" customWidth="1"/>
    <col min="13568" max="13568" width="4.44140625" style="104" customWidth="1"/>
    <col min="13569" max="13792" width="8.88671875" style="104"/>
    <col min="13793" max="13793" width="15.21875" style="104" customWidth="1"/>
    <col min="13794" max="13794" width="8.109375" style="104" customWidth="1"/>
    <col min="13795" max="13795" width="5.33203125" style="104" customWidth="1"/>
    <col min="13796" max="13796" width="5.6640625" style="104" customWidth="1"/>
    <col min="13797" max="13797" width="6.21875" style="104" customWidth="1"/>
    <col min="13798" max="13809" width="5.6640625" style="104" customWidth="1"/>
    <col min="13810" max="13810" width="6.88671875" style="104" customWidth="1"/>
    <col min="13811" max="13822" width="5.6640625" style="104" customWidth="1"/>
    <col min="13823" max="13823" width="4.77734375" style="104" customWidth="1"/>
    <col min="13824" max="13824" width="4.44140625" style="104" customWidth="1"/>
    <col min="13825" max="14048" width="8.88671875" style="104"/>
    <col min="14049" max="14049" width="15.21875" style="104" customWidth="1"/>
    <col min="14050" max="14050" width="8.109375" style="104" customWidth="1"/>
    <col min="14051" max="14051" width="5.33203125" style="104" customWidth="1"/>
    <col min="14052" max="14052" width="5.6640625" style="104" customWidth="1"/>
    <col min="14053" max="14053" width="6.21875" style="104" customWidth="1"/>
    <col min="14054" max="14065" width="5.6640625" style="104" customWidth="1"/>
    <col min="14066" max="14066" width="6.88671875" style="104" customWidth="1"/>
    <col min="14067" max="14078" width="5.6640625" style="104" customWidth="1"/>
    <col min="14079" max="14079" width="4.77734375" style="104" customWidth="1"/>
    <col min="14080" max="14080" width="4.44140625" style="104" customWidth="1"/>
    <col min="14081" max="14304" width="8.88671875" style="104"/>
    <col min="14305" max="14305" width="15.21875" style="104" customWidth="1"/>
    <col min="14306" max="14306" width="8.109375" style="104" customWidth="1"/>
    <col min="14307" max="14307" width="5.33203125" style="104" customWidth="1"/>
    <col min="14308" max="14308" width="5.6640625" style="104" customWidth="1"/>
    <col min="14309" max="14309" width="6.21875" style="104" customWidth="1"/>
    <col min="14310" max="14321" width="5.6640625" style="104" customWidth="1"/>
    <col min="14322" max="14322" width="6.88671875" style="104" customWidth="1"/>
    <col min="14323" max="14334" width="5.6640625" style="104" customWidth="1"/>
    <col min="14335" max="14335" width="4.77734375" style="104" customWidth="1"/>
    <col min="14336" max="14336" width="4.44140625" style="104" customWidth="1"/>
    <col min="14337" max="14560" width="8.88671875" style="104"/>
    <col min="14561" max="14561" width="15.21875" style="104" customWidth="1"/>
    <col min="14562" max="14562" width="8.109375" style="104" customWidth="1"/>
    <col min="14563" max="14563" width="5.33203125" style="104" customWidth="1"/>
    <col min="14564" max="14564" width="5.6640625" style="104" customWidth="1"/>
    <col min="14565" max="14565" width="6.21875" style="104" customWidth="1"/>
    <col min="14566" max="14577" width="5.6640625" style="104" customWidth="1"/>
    <col min="14578" max="14578" width="6.88671875" style="104" customWidth="1"/>
    <col min="14579" max="14590" width="5.6640625" style="104" customWidth="1"/>
    <col min="14591" max="14591" width="4.77734375" style="104" customWidth="1"/>
    <col min="14592" max="14592" width="4.44140625" style="104" customWidth="1"/>
    <col min="14593" max="14816" width="8.88671875" style="104"/>
    <col min="14817" max="14817" width="15.21875" style="104" customWidth="1"/>
    <col min="14818" max="14818" width="8.109375" style="104" customWidth="1"/>
    <col min="14819" max="14819" width="5.33203125" style="104" customWidth="1"/>
    <col min="14820" max="14820" width="5.6640625" style="104" customWidth="1"/>
    <col min="14821" max="14821" width="6.21875" style="104" customWidth="1"/>
    <col min="14822" max="14833" width="5.6640625" style="104" customWidth="1"/>
    <col min="14834" max="14834" width="6.88671875" style="104" customWidth="1"/>
    <col min="14835" max="14846" width="5.6640625" style="104" customWidth="1"/>
    <col min="14847" max="14847" width="4.77734375" style="104" customWidth="1"/>
    <col min="14848" max="14848" width="4.44140625" style="104" customWidth="1"/>
    <col min="14849" max="15072" width="8.88671875" style="104"/>
    <col min="15073" max="15073" width="15.21875" style="104" customWidth="1"/>
    <col min="15074" max="15074" width="8.109375" style="104" customWidth="1"/>
    <col min="15075" max="15075" width="5.33203125" style="104" customWidth="1"/>
    <col min="15076" max="15076" width="5.6640625" style="104" customWidth="1"/>
    <col min="15077" max="15077" width="6.21875" style="104" customWidth="1"/>
    <col min="15078" max="15089" width="5.6640625" style="104" customWidth="1"/>
    <col min="15090" max="15090" width="6.88671875" style="104" customWidth="1"/>
    <col min="15091" max="15102" width="5.6640625" style="104" customWidth="1"/>
    <col min="15103" max="15103" width="4.77734375" style="104" customWidth="1"/>
    <col min="15104" max="15104" width="4.44140625" style="104" customWidth="1"/>
    <col min="15105" max="15328" width="8.88671875" style="104"/>
    <col min="15329" max="15329" width="15.21875" style="104" customWidth="1"/>
    <col min="15330" max="15330" width="8.109375" style="104" customWidth="1"/>
    <col min="15331" max="15331" width="5.33203125" style="104" customWidth="1"/>
    <col min="15332" max="15332" width="5.6640625" style="104" customWidth="1"/>
    <col min="15333" max="15333" width="6.21875" style="104" customWidth="1"/>
    <col min="15334" max="15345" width="5.6640625" style="104" customWidth="1"/>
    <col min="15346" max="15346" width="6.88671875" style="104" customWidth="1"/>
    <col min="15347" max="15358" width="5.6640625" style="104" customWidth="1"/>
    <col min="15359" max="15359" width="4.77734375" style="104" customWidth="1"/>
    <col min="15360" max="15360" width="4.44140625" style="104" customWidth="1"/>
    <col min="15361" max="15584" width="8.88671875" style="104"/>
    <col min="15585" max="15585" width="15.21875" style="104" customWidth="1"/>
    <col min="15586" max="15586" width="8.109375" style="104" customWidth="1"/>
    <col min="15587" max="15587" width="5.33203125" style="104" customWidth="1"/>
    <col min="15588" max="15588" width="5.6640625" style="104" customWidth="1"/>
    <col min="15589" max="15589" width="6.21875" style="104" customWidth="1"/>
    <col min="15590" max="15601" width="5.6640625" style="104" customWidth="1"/>
    <col min="15602" max="15602" width="6.88671875" style="104" customWidth="1"/>
    <col min="15603" max="15614" width="5.6640625" style="104" customWidth="1"/>
    <col min="15615" max="15615" width="4.77734375" style="104" customWidth="1"/>
    <col min="15616" max="15616" width="4.44140625" style="104" customWidth="1"/>
    <col min="15617" max="15840" width="8.88671875" style="104"/>
    <col min="15841" max="15841" width="15.21875" style="104" customWidth="1"/>
    <col min="15842" max="15842" width="8.109375" style="104" customWidth="1"/>
    <col min="15843" max="15843" width="5.33203125" style="104" customWidth="1"/>
    <col min="15844" max="15844" width="5.6640625" style="104" customWidth="1"/>
    <col min="15845" max="15845" width="6.21875" style="104" customWidth="1"/>
    <col min="15846" max="15857" width="5.6640625" style="104" customWidth="1"/>
    <col min="15858" max="15858" width="6.88671875" style="104" customWidth="1"/>
    <col min="15859" max="15870" width="5.6640625" style="104" customWidth="1"/>
    <col min="15871" max="15871" width="4.77734375" style="104" customWidth="1"/>
    <col min="15872" max="15872" width="4.44140625" style="104" customWidth="1"/>
    <col min="15873" max="16096" width="8.88671875" style="104"/>
    <col min="16097" max="16097" width="15.21875" style="104" customWidth="1"/>
    <col min="16098" max="16098" width="8.109375" style="104" customWidth="1"/>
    <col min="16099" max="16099" width="5.33203125" style="104" customWidth="1"/>
    <col min="16100" max="16100" width="5.6640625" style="104" customWidth="1"/>
    <col min="16101" max="16101" width="6.21875" style="104" customWidth="1"/>
    <col min="16102" max="16113" width="5.6640625" style="104" customWidth="1"/>
    <col min="16114" max="16114" width="6.88671875" style="104" customWidth="1"/>
    <col min="16115" max="16126" width="5.6640625" style="104" customWidth="1"/>
    <col min="16127" max="16127" width="4.77734375" style="104" customWidth="1"/>
    <col min="16128" max="16128" width="4.44140625" style="104" customWidth="1"/>
    <col min="16129" max="16384" width="8.88671875" style="104"/>
  </cols>
  <sheetData>
    <row r="1" spans="1:32" s="99" customFormat="1" x14ac:dyDescent="0.3">
      <c r="A1" s="97" t="s">
        <v>147</v>
      </c>
      <c r="B1" s="98"/>
      <c r="C1" s="98"/>
      <c r="AB1" s="187" t="s">
        <v>148</v>
      </c>
      <c r="AC1" s="187"/>
      <c r="AD1" s="188" t="s">
        <v>149</v>
      </c>
      <c r="AE1" s="188"/>
      <c r="AF1" s="188"/>
    </row>
    <row r="2" spans="1:32" s="99" customFormat="1" x14ac:dyDescent="0.3">
      <c r="A2" s="100" t="s">
        <v>150</v>
      </c>
      <c r="B2" s="99" t="s">
        <v>35</v>
      </c>
      <c r="C2" s="98"/>
      <c r="AB2" s="186" t="s">
        <v>151</v>
      </c>
      <c r="AC2" s="186"/>
      <c r="AD2" s="189" t="s">
        <v>37</v>
      </c>
      <c r="AE2" s="189"/>
      <c r="AF2" s="189"/>
    </row>
    <row r="3" spans="1:32" s="99" customFormat="1" ht="22.2" customHeight="1" x14ac:dyDescent="0.3">
      <c r="A3" s="190" t="s">
        <v>152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1"/>
      <c r="AC3" s="191"/>
      <c r="AD3" s="191"/>
      <c r="AE3" s="191"/>
    </row>
    <row r="4" spans="1:32" s="99" customFormat="1" ht="15" customHeight="1" x14ac:dyDescent="0.3">
      <c r="A4" s="101"/>
      <c r="B4" s="101"/>
      <c r="C4" s="101"/>
      <c r="D4" s="102"/>
      <c r="E4" s="102"/>
      <c r="F4" s="102"/>
      <c r="G4" s="102"/>
      <c r="H4" s="102"/>
      <c r="I4" s="102"/>
      <c r="J4" s="102"/>
      <c r="K4" s="102"/>
      <c r="L4" s="102"/>
      <c r="M4" s="103" t="s">
        <v>153</v>
      </c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4"/>
      <c r="AE4" s="105" t="s">
        <v>154</v>
      </c>
    </row>
    <row r="5" spans="1:32" s="99" customFormat="1" ht="22.5" customHeight="1" x14ac:dyDescent="0.3">
      <c r="A5" s="178" t="s">
        <v>155</v>
      </c>
      <c r="B5" s="181" t="s">
        <v>156</v>
      </c>
      <c r="C5" s="181" t="s">
        <v>157</v>
      </c>
      <c r="D5" s="181" t="s">
        <v>158</v>
      </c>
      <c r="E5" s="184" t="s">
        <v>159</v>
      </c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6" t="s">
        <v>160</v>
      </c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4"/>
      <c r="AD5" s="106"/>
      <c r="AE5" s="172" t="s">
        <v>161</v>
      </c>
      <c r="AF5" s="173"/>
    </row>
    <row r="6" spans="1:32" s="99" customFormat="1" ht="49.5" customHeight="1" x14ac:dyDescent="0.3">
      <c r="A6" s="179"/>
      <c r="B6" s="182"/>
      <c r="C6" s="182"/>
      <c r="D6" s="182"/>
      <c r="E6" s="176" t="s">
        <v>162</v>
      </c>
      <c r="F6" s="170" t="s">
        <v>163</v>
      </c>
      <c r="G6" s="171"/>
      <c r="H6" s="170" t="s">
        <v>164</v>
      </c>
      <c r="I6" s="171"/>
      <c r="J6" s="170" t="s">
        <v>165</v>
      </c>
      <c r="K6" s="171"/>
      <c r="L6" s="170" t="s">
        <v>166</v>
      </c>
      <c r="M6" s="171"/>
      <c r="N6" s="170" t="s">
        <v>167</v>
      </c>
      <c r="O6" s="171"/>
      <c r="P6" s="170" t="s">
        <v>168</v>
      </c>
      <c r="Q6" s="171"/>
      <c r="R6" s="176" t="s">
        <v>162</v>
      </c>
      <c r="S6" s="170" t="s">
        <v>169</v>
      </c>
      <c r="T6" s="171"/>
      <c r="U6" s="170" t="s">
        <v>170</v>
      </c>
      <c r="V6" s="171"/>
      <c r="W6" s="170" t="s">
        <v>171</v>
      </c>
      <c r="X6" s="171"/>
      <c r="Y6" s="170" t="s">
        <v>172</v>
      </c>
      <c r="Z6" s="171"/>
      <c r="AA6" s="170" t="s">
        <v>173</v>
      </c>
      <c r="AB6" s="171"/>
      <c r="AC6" s="170" t="s">
        <v>174</v>
      </c>
      <c r="AD6" s="171"/>
      <c r="AE6" s="174"/>
      <c r="AF6" s="175"/>
    </row>
    <row r="7" spans="1:32" s="99" customFormat="1" ht="19.5" customHeight="1" x14ac:dyDescent="0.3">
      <c r="A7" s="180"/>
      <c r="B7" s="183"/>
      <c r="C7" s="183"/>
      <c r="D7" s="183"/>
      <c r="E7" s="177"/>
      <c r="F7" s="107" t="s">
        <v>157</v>
      </c>
      <c r="G7" s="107" t="s">
        <v>158</v>
      </c>
      <c r="H7" s="107" t="s">
        <v>157</v>
      </c>
      <c r="I7" s="107" t="s">
        <v>158</v>
      </c>
      <c r="J7" s="107" t="s">
        <v>157</v>
      </c>
      <c r="K7" s="107" t="s">
        <v>158</v>
      </c>
      <c r="L7" s="107" t="s">
        <v>157</v>
      </c>
      <c r="M7" s="107" t="s">
        <v>158</v>
      </c>
      <c r="N7" s="107" t="s">
        <v>157</v>
      </c>
      <c r="O7" s="107" t="s">
        <v>158</v>
      </c>
      <c r="P7" s="107" t="s">
        <v>157</v>
      </c>
      <c r="Q7" s="107" t="s">
        <v>158</v>
      </c>
      <c r="R7" s="177"/>
      <c r="S7" s="107" t="s">
        <v>157</v>
      </c>
      <c r="T7" s="107" t="s">
        <v>158</v>
      </c>
      <c r="U7" s="107" t="s">
        <v>157</v>
      </c>
      <c r="V7" s="107" t="s">
        <v>158</v>
      </c>
      <c r="W7" s="107" t="s">
        <v>157</v>
      </c>
      <c r="X7" s="107" t="s">
        <v>158</v>
      </c>
      <c r="Y7" s="107" t="s">
        <v>157</v>
      </c>
      <c r="Z7" s="107" t="s">
        <v>158</v>
      </c>
      <c r="AA7" s="107" t="s">
        <v>157</v>
      </c>
      <c r="AB7" s="107" t="s">
        <v>158</v>
      </c>
      <c r="AC7" s="107" t="s">
        <v>157</v>
      </c>
      <c r="AD7" s="107" t="s">
        <v>158</v>
      </c>
      <c r="AE7" s="107" t="s">
        <v>157</v>
      </c>
      <c r="AF7" s="124" t="s">
        <v>158</v>
      </c>
    </row>
    <row r="8" spans="1:32" s="99" customFormat="1" ht="16.95" customHeight="1" x14ac:dyDescent="0.3">
      <c r="A8" s="108" t="s">
        <v>175</v>
      </c>
      <c r="B8" s="109">
        <f>C8+D8</f>
        <v>8513</v>
      </c>
      <c r="C8" s="109">
        <f>SUM(F8+H8+J8+L8+N8+P8+S8+U8+W8+Y8+AA8+AC8+AE8)</f>
        <v>1963</v>
      </c>
      <c r="D8" s="109">
        <f>SUM(G8+I8+K8+M8+O8+Q8+T8+V8+X8+Z8+AB8+AD8+AF8)</f>
        <v>6550</v>
      </c>
      <c r="E8" s="109">
        <f>SUM(F8:Q8)</f>
        <v>5219</v>
      </c>
      <c r="F8" s="109">
        <f t="shared" ref="F8:Q8" si="0">SUM(F9:F10)</f>
        <v>133</v>
      </c>
      <c r="G8" s="109">
        <f t="shared" si="0"/>
        <v>472</v>
      </c>
      <c r="H8" s="109">
        <f t="shared" si="0"/>
        <v>191</v>
      </c>
      <c r="I8" s="109">
        <f t="shared" si="0"/>
        <v>619</v>
      </c>
      <c r="J8" s="109">
        <f t="shared" si="0"/>
        <v>216</v>
      </c>
      <c r="K8" s="109">
        <f t="shared" si="0"/>
        <v>422</v>
      </c>
      <c r="L8" s="109">
        <f t="shared" si="0"/>
        <v>631</v>
      </c>
      <c r="M8" s="109">
        <f t="shared" si="0"/>
        <v>2321</v>
      </c>
      <c r="N8" s="109">
        <f t="shared" si="0"/>
        <v>41</v>
      </c>
      <c r="O8" s="109">
        <f t="shared" si="0"/>
        <v>134</v>
      </c>
      <c r="P8" s="109">
        <f t="shared" si="0"/>
        <v>20</v>
      </c>
      <c r="Q8" s="109">
        <f t="shared" si="0"/>
        <v>19</v>
      </c>
      <c r="R8" s="109">
        <f>SUM(S8:AD8)</f>
        <v>2030</v>
      </c>
      <c r="S8" s="109">
        <f t="shared" ref="S8:AF8" si="1">SUM(S9:S10)</f>
        <v>61</v>
      </c>
      <c r="T8" s="109">
        <f t="shared" si="1"/>
        <v>164</v>
      </c>
      <c r="U8" s="109">
        <f t="shared" si="1"/>
        <v>110</v>
      </c>
      <c r="V8" s="109">
        <f t="shared" si="1"/>
        <v>350</v>
      </c>
      <c r="W8" s="109">
        <f t="shared" si="1"/>
        <v>86</v>
      </c>
      <c r="X8" s="109">
        <f t="shared" si="1"/>
        <v>194</v>
      </c>
      <c r="Y8" s="109">
        <f t="shared" si="1"/>
        <v>97</v>
      </c>
      <c r="Z8" s="109">
        <f t="shared" si="1"/>
        <v>466</v>
      </c>
      <c r="AA8" s="109">
        <f t="shared" si="1"/>
        <v>51</v>
      </c>
      <c r="AB8" s="109">
        <f t="shared" si="1"/>
        <v>152</v>
      </c>
      <c r="AC8" s="109">
        <f t="shared" si="1"/>
        <v>56</v>
      </c>
      <c r="AD8" s="109">
        <f t="shared" si="1"/>
        <v>243</v>
      </c>
      <c r="AE8" s="109">
        <f t="shared" si="1"/>
        <v>270</v>
      </c>
      <c r="AF8" s="109">
        <f t="shared" si="1"/>
        <v>994</v>
      </c>
    </row>
    <row r="9" spans="1:32" s="99" customFormat="1" ht="16.95" customHeight="1" x14ac:dyDescent="0.3">
      <c r="A9" s="110" t="s">
        <v>176</v>
      </c>
      <c r="B9" s="109">
        <f t="shared" ref="B9:B16" si="2">C9+D9</f>
        <v>6094</v>
      </c>
      <c r="C9" s="109">
        <f>SUM(F9+H9+J9+L9+N9+P9+S9+U9+W9+Y9+AA9+AC9+AE9)</f>
        <v>1647</v>
      </c>
      <c r="D9" s="109">
        <f>SUM(G9+I9+K9+M9+O9+Q9+T9+V9+X9+Z9+AB9+AD9+AF9)</f>
        <v>4447</v>
      </c>
      <c r="E9" s="109">
        <f>SUM(F9:Q9)</f>
        <v>3937</v>
      </c>
      <c r="F9" s="111">
        <v>105</v>
      </c>
      <c r="G9" s="111">
        <v>318</v>
      </c>
      <c r="H9" s="111">
        <v>167</v>
      </c>
      <c r="I9" s="111">
        <v>406</v>
      </c>
      <c r="J9" s="111">
        <v>151</v>
      </c>
      <c r="K9" s="111">
        <v>227</v>
      </c>
      <c r="L9" s="111">
        <v>568</v>
      </c>
      <c r="M9" s="111">
        <v>1872</v>
      </c>
      <c r="N9" s="111">
        <v>34</v>
      </c>
      <c r="O9" s="111">
        <v>59</v>
      </c>
      <c r="P9" s="111">
        <v>18</v>
      </c>
      <c r="Q9" s="111">
        <v>12</v>
      </c>
      <c r="R9" s="109">
        <f>SUM(S9:AD9)</f>
        <v>1280</v>
      </c>
      <c r="S9" s="111">
        <v>49</v>
      </c>
      <c r="T9" s="111">
        <v>76</v>
      </c>
      <c r="U9" s="111">
        <v>84</v>
      </c>
      <c r="V9" s="111">
        <v>217</v>
      </c>
      <c r="W9" s="111">
        <v>70</v>
      </c>
      <c r="X9" s="111">
        <v>126</v>
      </c>
      <c r="Y9" s="111">
        <v>88</v>
      </c>
      <c r="Z9" s="111">
        <v>285</v>
      </c>
      <c r="AA9" s="111">
        <v>38</v>
      </c>
      <c r="AB9" s="111">
        <v>76</v>
      </c>
      <c r="AC9" s="111">
        <v>47</v>
      </c>
      <c r="AD9" s="111">
        <v>124</v>
      </c>
      <c r="AE9" s="109">
        <v>228</v>
      </c>
      <c r="AF9" s="109">
        <v>649</v>
      </c>
    </row>
    <row r="10" spans="1:32" s="99" customFormat="1" ht="16.95" customHeight="1" x14ac:dyDescent="0.3">
      <c r="A10" s="110" t="s">
        <v>177</v>
      </c>
      <c r="B10" s="109">
        <f t="shared" si="2"/>
        <v>2419</v>
      </c>
      <c r="C10" s="109">
        <f t="shared" ref="C10:Q10" si="3">SUM(C11:C38)</f>
        <v>316</v>
      </c>
      <c r="D10" s="109">
        <f t="shared" si="3"/>
        <v>2103</v>
      </c>
      <c r="E10" s="109">
        <f t="shared" si="3"/>
        <v>1282</v>
      </c>
      <c r="F10" s="109">
        <f t="shared" si="3"/>
        <v>28</v>
      </c>
      <c r="G10" s="109">
        <f t="shared" si="3"/>
        <v>154</v>
      </c>
      <c r="H10" s="109">
        <f t="shared" si="3"/>
        <v>24</v>
      </c>
      <c r="I10" s="109">
        <f t="shared" si="3"/>
        <v>213</v>
      </c>
      <c r="J10" s="109">
        <f t="shared" si="3"/>
        <v>65</v>
      </c>
      <c r="K10" s="109">
        <f t="shared" si="3"/>
        <v>195</v>
      </c>
      <c r="L10" s="109">
        <f t="shared" si="3"/>
        <v>63</v>
      </c>
      <c r="M10" s="109">
        <f t="shared" si="3"/>
        <v>449</v>
      </c>
      <c r="N10" s="109">
        <f t="shared" si="3"/>
        <v>7</v>
      </c>
      <c r="O10" s="109">
        <f t="shared" si="3"/>
        <v>75</v>
      </c>
      <c r="P10" s="109">
        <f t="shared" si="3"/>
        <v>2</v>
      </c>
      <c r="Q10" s="109">
        <f t="shared" si="3"/>
        <v>7</v>
      </c>
      <c r="R10" s="109">
        <f>SUM(R11:R38)</f>
        <v>750</v>
      </c>
      <c r="S10" s="109">
        <f t="shared" ref="S10:AF10" si="4">SUM(S11:S38)</f>
        <v>12</v>
      </c>
      <c r="T10" s="109">
        <f t="shared" si="4"/>
        <v>88</v>
      </c>
      <c r="U10" s="109">
        <f t="shared" si="4"/>
        <v>26</v>
      </c>
      <c r="V10" s="109">
        <f t="shared" si="4"/>
        <v>133</v>
      </c>
      <c r="W10" s="109">
        <f t="shared" si="4"/>
        <v>16</v>
      </c>
      <c r="X10" s="109">
        <f t="shared" si="4"/>
        <v>68</v>
      </c>
      <c r="Y10" s="109">
        <f t="shared" si="4"/>
        <v>9</v>
      </c>
      <c r="Z10" s="109">
        <f t="shared" si="4"/>
        <v>181</v>
      </c>
      <c r="AA10" s="109">
        <f t="shared" si="4"/>
        <v>13</v>
      </c>
      <c r="AB10" s="109">
        <f t="shared" si="4"/>
        <v>76</v>
      </c>
      <c r="AC10" s="109">
        <f t="shared" si="4"/>
        <v>9</v>
      </c>
      <c r="AD10" s="109">
        <f t="shared" si="4"/>
        <v>119</v>
      </c>
      <c r="AE10" s="109">
        <f t="shared" si="4"/>
        <v>42</v>
      </c>
      <c r="AF10" s="109">
        <f t="shared" si="4"/>
        <v>345</v>
      </c>
    </row>
    <row r="11" spans="1:32" s="99" customFormat="1" ht="16.95" customHeight="1" x14ac:dyDescent="0.3">
      <c r="A11" s="110" t="s">
        <v>178</v>
      </c>
      <c r="B11" s="109">
        <f t="shared" si="2"/>
        <v>52</v>
      </c>
      <c r="C11" s="109">
        <f>SUM(F11+H11+J11+L11+N11+P11+S11+U11+W11+Y11+AA11+AC11+AE11)</f>
        <v>32</v>
      </c>
      <c r="D11" s="109">
        <f>SUM(G11+I11+K11+M11+O11+Q11+T11+V11+X11+Z11+AB11+AD11+AF11)</f>
        <v>20</v>
      </c>
      <c r="E11" s="109">
        <f>SUM(F11:Q11)</f>
        <v>38</v>
      </c>
      <c r="F11" s="111">
        <v>5</v>
      </c>
      <c r="G11" s="111">
        <v>2</v>
      </c>
      <c r="H11" s="111">
        <v>9</v>
      </c>
      <c r="I11" s="111">
        <v>14</v>
      </c>
      <c r="J11" s="111">
        <v>1</v>
      </c>
      <c r="K11" s="111">
        <v>1</v>
      </c>
      <c r="L11" s="111">
        <v>4</v>
      </c>
      <c r="M11" s="111">
        <v>1</v>
      </c>
      <c r="N11" s="111">
        <v>1</v>
      </c>
      <c r="O11" s="111">
        <v>0</v>
      </c>
      <c r="P11" s="111">
        <v>0</v>
      </c>
      <c r="Q11" s="111">
        <v>0</v>
      </c>
      <c r="R11" s="109">
        <f>SUM(S11:AD11)</f>
        <v>8</v>
      </c>
      <c r="S11" s="111">
        <v>0</v>
      </c>
      <c r="T11" s="111">
        <v>1</v>
      </c>
      <c r="U11" s="111">
        <v>2</v>
      </c>
      <c r="V11" s="111">
        <v>0</v>
      </c>
      <c r="W11" s="111">
        <v>2</v>
      </c>
      <c r="X11" s="111">
        <v>0</v>
      </c>
      <c r="Y11" s="111">
        <v>0</v>
      </c>
      <c r="Z11" s="111">
        <v>0</v>
      </c>
      <c r="AA11" s="111">
        <v>1</v>
      </c>
      <c r="AB11" s="111">
        <v>0</v>
      </c>
      <c r="AC11" s="111">
        <v>2</v>
      </c>
      <c r="AD11" s="111">
        <v>0</v>
      </c>
      <c r="AE11" s="109">
        <v>5</v>
      </c>
      <c r="AF11" s="109">
        <v>1</v>
      </c>
    </row>
    <row r="12" spans="1:32" s="99" customFormat="1" ht="16.95" customHeight="1" x14ac:dyDescent="0.3">
      <c r="A12" s="110" t="s">
        <v>179</v>
      </c>
      <c r="B12" s="109">
        <f t="shared" si="2"/>
        <v>1</v>
      </c>
      <c r="C12" s="109">
        <f t="shared" ref="C12:D38" si="5">SUM(F12+H12+J12+L12+N12+P12+S12+U12+W12+Y12+AA12+AC12+AE12)</f>
        <v>1</v>
      </c>
      <c r="D12" s="109">
        <f t="shared" si="5"/>
        <v>0</v>
      </c>
      <c r="E12" s="109">
        <f t="shared" ref="E12:E38" si="6">SUM(F12:Q12)</f>
        <v>1</v>
      </c>
      <c r="F12" s="111">
        <v>0</v>
      </c>
      <c r="G12" s="111">
        <v>0</v>
      </c>
      <c r="H12" s="111">
        <v>0</v>
      </c>
      <c r="I12" s="111">
        <v>0</v>
      </c>
      <c r="J12" s="111">
        <v>0</v>
      </c>
      <c r="K12" s="111">
        <v>0</v>
      </c>
      <c r="L12" s="111">
        <v>0</v>
      </c>
      <c r="M12" s="111">
        <v>0</v>
      </c>
      <c r="N12" s="111">
        <v>0</v>
      </c>
      <c r="O12" s="111">
        <v>0</v>
      </c>
      <c r="P12" s="111">
        <v>1</v>
      </c>
      <c r="Q12" s="111">
        <v>0</v>
      </c>
      <c r="R12" s="109">
        <f t="shared" ref="R12:R38" si="7">SUM(S12:AD12)</f>
        <v>0</v>
      </c>
      <c r="S12" s="111">
        <v>0</v>
      </c>
      <c r="T12" s="111">
        <v>0</v>
      </c>
      <c r="U12" s="111">
        <v>0</v>
      </c>
      <c r="V12" s="111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0</v>
      </c>
      <c r="AD12" s="111">
        <v>0</v>
      </c>
      <c r="AE12" s="109">
        <v>0</v>
      </c>
      <c r="AF12" s="109">
        <v>0</v>
      </c>
    </row>
    <row r="13" spans="1:32" s="99" customFormat="1" ht="16.95" customHeight="1" x14ac:dyDescent="0.3">
      <c r="A13" s="110" t="s">
        <v>180</v>
      </c>
      <c r="B13" s="109">
        <f t="shared" si="2"/>
        <v>5</v>
      </c>
      <c r="C13" s="109">
        <f t="shared" si="5"/>
        <v>1</v>
      </c>
      <c r="D13" s="109">
        <f t="shared" si="5"/>
        <v>4</v>
      </c>
      <c r="E13" s="109">
        <f t="shared" si="6"/>
        <v>5</v>
      </c>
      <c r="F13" s="111">
        <v>1</v>
      </c>
      <c r="G13" s="111">
        <v>3</v>
      </c>
      <c r="H13" s="111">
        <v>0</v>
      </c>
      <c r="I13" s="111">
        <v>0</v>
      </c>
      <c r="J13" s="111">
        <v>0</v>
      </c>
      <c r="K13" s="111">
        <v>1</v>
      </c>
      <c r="L13" s="111">
        <v>0</v>
      </c>
      <c r="M13" s="111">
        <v>0</v>
      </c>
      <c r="N13" s="111">
        <v>0</v>
      </c>
      <c r="O13" s="111">
        <v>0</v>
      </c>
      <c r="P13" s="111">
        <v>0</v>
      </c>
      <c r="Q13" s="111">
        <v>0</v>
      </c>
      <c r="R13" s="109">
        <f t="shared" si="7"/>
        <v>0</v>
      </c>
      <c r="S13" s="111">
        <v>0</v>
      </c>
      <c r="T13" s="111">
        <v>0</v>
      </c>
      <c r="U13" s="111">
        <v>0</v>
      </c>
      <c r="V13" s="111">
        <v>0</v>
      </c>
      <c r="W13" s="111">
        <v>0</v>
      </c>
      <c r="X13" s="111">
        <v>0</v>
      </c>
      <c r="Y13" s="111">
        <v>0</v>
      </c>
      <c r="Z13" s="111">
        <v>0</v>
      </c>
      <c r="AA13" s="111">
        <v>0</v>
      </c>
      <c r="AB13" s="111">
        <v>0</v>
      </c>
      <c r="AC13" s="111">
        <v>0</v>
      </c>
      <c r="AD13" s="111">
        <v>0</v>
      </c>
      <c r="AE13" s="109">
        <v>0</v>
      </c>
      <c r="AF13" s="109">
        <v>0</v>
      </c>
    </row>
    <row r="14" spans="1:32" s="99" customFormat="1" ht="16.95" customHeight="1" x14ac:dyDescent="0.3">
      <c r="A14" s="110" t="s">
        <v>181</v>
      </c>
      <c r="B14" s="109">
        <f t="shared" si="2"/>
        <v>292</v>
      </c>
      <c r="C14" s="109">
        <f t="shared" si="5"/>
        <v>89</v>
      </c>
      <c r="D14" s="109">
        <f t="shared" si="5"/>
        <v>203</v>
      </c>
      <c r="E14" s="109">
        <f t="shared" si="6"/>
        <v>229</v>
      </c>
      <c r="F14" s="111">
        <v>8</v>
      </c>
      <c r="G14" s="111">
        <v>17</v>
      </c>
      <c r="H14" s="111">
        <v>0</v>
      </c>
      <c r="I14" s="111">
        <v>0</v>
      </c>
      <c r="J14" s="111">
        <v>28</v>
      </c>
      <c r="K14" s="111">
        <v>88</v>
      </c>
      <c r="L14" s="111">
        <v>24</v>
      </c>
      <c r="M14" s="111">
        <v>57</v>
      </c>
      <c r="N14" s="111">
        <v>0</v>
      </c>
      <c r="O14" s="111">
        <v>0</v>
      </c>
      <c r="P14" s="111">
        <v>1</v>
      </c>
      <c r="Q14" s="111">
        <v>6</v>
      </c>
      <c r="R14" s="109">
        <f t="shared" si="7"/>
        <v>38</v>
      </c>
      <c r="S14" s="111">
        <v>0</v>
      </c>
      <c r="T14" s="111">
        <v>3</v>
      </c>
      <c r="U14" s="111">
        <v>10</v>
      </c>
      <c r="V14" s="111">
        <v>1</v>
      </c>
      <c r="W14" s="111">
        <v>3</v>
      </c>
      <c r="X14" s="111">
        <v>0</v>
      </c>
      <c r="Y14" s="111">
        <v>1</v>
      </c>
      <c r="Z14" s="111">
        <v>2</v>
      </c>
      <c r="AA14" s="111">
        <v>4</v>
      </c>
      <c r="AB14" s="111">
        <v>2</v>
      </c>
      <c r="AC14" s="111">
        <v>3</v>
      </c>
      <c r="AD14" s="111">
        <v>9</v>
      </c>
      <c r="AE14" s="109">
        <v>7</v>
      </c>
      <c r="AF14" s="109">
        <v>18</v>
      </c>
    </row>
    <row r="15" spans="1:32" s="99" customFormat="1" ht="16.95" customHeight="1" x14ac:dyDescent="0.3">
      <c r="A15" s="110" t="s">
        <v>182</v>
      </c>
      <c r="B15" s="109">
        <f>C15+D15</f>
        <v>14</v>
      </c>
      <c r="C15" s="109">
        <f t="shared" si="5"/>
        <v>12</v>
      </c>
      <c r="D15" s="109">
        <f t="shared" si="5"/>
        <v>2</v>
      </c>
      <c r="E15" s="109">
        <f t="shared" si="6"/>
        <v>14</v>
      </c>
      <c r="F15" s="111">
        <v>0</v>
      </c>
      <c r="G15" s="111">
        <v>0</v>
      </c>
      <c r="H15" s="111">
        <v>0</v>
      </c>
      <c r="I15" s="111">
        <v>0</v>
      </c>
      <c r="J15" s="111">
        <v>0</v>
      </c>
      <c r="K15" s="111">
        <v>0</v>
      </c>
      <c r="L15" s="111">
        <v>12</v>
      </c>
      <c r="M15" s="111">
        <v>2</v>
      </c>
      <c r="N15" s="111">
        <v>0</v>
      </c>
      <c r="O15" s="111">
        <v>0</v>
      </c>
      <c r="P15" s="111">
        <v>0</v>
      </c>
      <c r="Q15" s="111">
        <v>0</v>
      </c>
      <c r="R15" s="109">
        <f t="shared" si="7"/>
        <v>0</v>
      </c>
      <c r="S15" s="111">
        <v>0</v>
      </c>
      <c r="T15" s="111">
        <v>0</v>
      </c>
      <c r="U15" s="111">
        <v>0</v>
      </c>
      <c r="V15" s="111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09">
        <v>0</v>
      </c>
      <c r="AF15" s="109">
        <v>0</v>
      </c>
    </row>
    <row r="16" spans="1:32" s="99" customFormat="1" ht="16.95" customHeight="1" x14ac:dyDescent="0.3">
      <c r="A16" s="110" t="s">
        <v>183</v>
      </c>
      <c r="B16" s="133">
        <f t="shared" si="2"/>
        <v>277</v>
      </c>
      <c r="C16" s="109">
        <f t="shared" si="5"/>
        <v>85</v>
      </c>
      <c r="D16" s="109">
        <f t="shared" si="5"/>
        <v>192</v>
      </c>
      <c r="E16" s="109">
        <f t="shared" si="6"/>
        <v>120</v>
      </c>
      <c r="F16" s="111">
        <v>4</v>
      </c>
      <c r="G16" s="111">
        <v>17</v>
      </c>
      <c r="H16" s="132">
        <v>0</v>
      </c>
      <c r="I16" s="132">
        <v>0</v>
      </c>
      <c r="J16" s="111">
        <v>23</v>
      </c>
      <c r="K16" s="111">
        <v>35</v>
      </c>
      <c r="L16" s="111">
        <v>6</v>
      </c>
      <c r="M16" s="111">
        <v>28</v>
      </c>
      <c r="N16" s="111">
        <v>2</v>
      </c>
      <c r="O16" s="111">
        <v>5</v>
      </c>
      <c r="P16" s="111">
        <v>0</v>
      </c>
      <c r="Q16" s="111">
        <v>0</v>
      </c>
      <c r="R16" s="109">
        <f t="shared" si="7"/>
        <v>101</v>
      </c>
      <c r="S16" s="111">
        <v>5</v>
      </c>
      <c r="T16" s="111">
        <v>13</v>
      </c>
      <c r="U16" s="111">
        <v>7</v>
      </c>
      <c r="V16" s="111">
        <v>16</v>
      </c>
      <c r="W16" s="111">
        <v>9</v>
      </c>
      <c r="X16" s="111">
        <v>11</v>
      </c>
      <c r="Y16" s="111">
        <v>2</v>
      </c>
      <c r="Z16" s="111">
        <v>0</v>
      </c>
      <c r="AA16" s="111">
        <v>6</v>
      </c>
      <c r="AB16" s="111">
        <v>16</v>
      </c>
      <c r="AC16" s="111">
        <v>3</v>
      </c>
      <c r="AD16" s="111">
        <v>13</v>
      </c>
      <c r="AE16" s="109">
        <v>18</v>
      </c>
      <c r="AF16" s="109">
        <v>38</v>
      </c>
    </row>
    <row r="17" spans="1:32" s="99" customFormat="1" ht="16.95" customHeight="1" x14ac:dyDescent="0.3">
      <c r="A17" s="110" t="s">
        <v>184</v>
      </c>
      <c r="B17" s="109">
        <f>C17+D17</f>
        <v>4</v>
      </c>
      <c r="C17" s="109">
        <f t="shared" si="5"/>
        <v>3</v>
      </c>
      <c r="D17" s="109">
        <f t="shared" si="5"/>
        <v>1</v>
      </c>
      <c r="E17" s="109">
        <f t="shared" si="6"/>
        <v>3</v>
      </c>
      <c r="F17" s="111">
        <v>0</v>
      </c>
      <c r="G17" s="111">
        <v>0</v>
      </c>
      <c r="H17" s="111">
        <v>0</v>
      </c>
      <c r="I17" s="111">
        <v>0</v>
      </c>
      <c r="J17" s="111">
        <v>0</v>
      </c>
      <c r="K17" s="111">
        <v>0</v>
      </c>
      <c r="L17" s="111">
        <v>3</v>
      </c>
      <c r="M17" s="111">
        <v>0</v>
      </c>
      <c r="N17" s="111">
        <v>0</v>
      </c>
      <c r="O17" s="111">
        <v>0</v>
      </c>
      <c r="P17" s="111">
        <v>0</v>
      </c>
      <c r="Q17" s="111">
        <v>0</v>
      </c>
      <c r="R17" s="109">
        <f t="shared" si="7"/>
        <v>1</v>
      </c>
      <c r="S17" s="111">
        <v>0</v>
      </c>
      <c r="T17" s="111">
        <v>0</v>
      </c>
      <c r="U17" s="111">
        <v>0</v>
      </c>
      <c r="V17" s="111">
        <v>0</v>
      </c>
      <c r="W17" s="111">
        <v>0</v>
      </c>
      <c r="X17" s="111">
        <v>1</v>
      </c>
      <c r="Y17" s="111">
        <v>0</v>
      </c>
      <c r="Z17" s="111">
        <v>0</v>
      </c>
      <c r="AA17" s="111">
        <v>0</v>
      </c>
      <c r="AB17" s="111">
        <v>0</v>
      </c>
      <c r="AC17" s="111">
        <v>0</v>
      </c>
      <c r="AD17" s="111">
        <v>0</v>
      </c>
      <c r="AE17" s="109">
        <v>0</v>
      </c>
      <c r="AF17" s="109">
        <v>0</v>
      </c>
    </row>
    <row r="18" spans="1:32" s="99" customFormat="1" ht="16.95" customHeight="1" x14ac:dyDescent="0.3">
      <c r="A18" s="110" t="s">
        <v>185</v>
      </c>
      <c r="B18" s="133">
        <f>C18+D18</f>
        <v>34</v>
      </c>
      <c r="C18" s="109">
        <f t="shared" si="5"/>
        <v>13</v>
      </c>
      <c r="D18" s="109">
        <f t="shared" si="5"/>
        <v>21</v>
      </c>
      <c r="E18" s="109">
        <f t="shared" si="6"/>
        <v>23</v>
      </c>
      <c r="F18" s="111">
        <v>1</v>
      </c>
      <c r="G18" s="111">
        <v>1</v>
      </c>
      <c r="H18" s="132">
        <v>8</v>
      </c>
      <c r="I18" s="132">
        <v>1</v>
      </c>
      <c r="J18" s="111">
        <v>1</v>
      </c>
      <c r="K18" s="111">
        <v>2</v>
      </c>
      <c r="L18" s="111">
        <v>2</v>
      </c>
      <c r="M18" s="111">
        <v>7</v>
      </c>
      <c r="N18" s="111">
        <v>0</v>
      </c>
      <c r="O18" s="111">
        <v>0</v>
      </c>
      <c r="P18" s="111">
        <v>0</v>
      </c>
      <c r="Q18" s="111">
        <v>0</v>
      </c>
      <c r="R18" s="109">
        <f t="shared" si="7"/>
        <v>5</v>
      </c>
      <c r="S18" s="111">
        <v>0</v>
      </c>
      <c r="T18" s="111">
        <v>1</v>
      </c>
      <c r="U18" s="111">
        <v>0</v>
      </c>
      <c r="V18" s="111">
        <v>1</v>
      </c>
      <c r="W18" s="111">
        <v>0</v>
      </c>
      <c r="X18" s="111">
        <v>0</v>
      </c>
      <c r="Y18" s="111">
        <v>0</v>
      </c>
      <c r="Z18" s="111">
        <v>2</v>
      </c>
      <c r="AA18" s="111">
        <v>0</v>
      </c>
      <c r="AB18" s="111">
        <v>0</v>
      </c>
      <c r="AC18" s="111">
        <v>0</v>
      </c>
      <c r="AD18" s="111">
        <v>1</v>
      </c>
      <c r="AE18" s="109">
        <v>1</v>
      </c>
      <c r="AF18" s="109">
        <v>5</v>
      </c>
    </row>
    <row r="19" spans="1:32" s="99" customFormat="1" ht="16.95" customHeight="1" x14ac:dyDescent="0.3">
      <c r="A19" s="110" t="s">
        <v>186</v>
      </c>
      <c r="B19" s="109">
        <f t="shared" ref="B19" si="8">C19+D19</f>
        <v>1</v>
      </c>
      <c r="C19" s="109">
        <f t="shared" si="5"/>
        <v>1</v>
      </c>
      <c r="D19" s="109">
        <f t="shared" si="5"/>
        <v>0</v>
      </c>
      <c r="E19" s="109">
        <f t="shared" si="6"/>
        <v>1</v>
      </c>
      <c r="F19" s="111">
        <v>0</v>
      </c>
      <c r="G19" s="111">
        <v>0</v>
      </c>
      <c r="H19" s="111">
        <v>0</v>
      </c>
      <c r="I19" s="132">
        <v>0</v>
      </c>
      <c r="J19" s="111">
        <v>0</v>
      </c>
      <c r="K19" s="111">
        <v>0</v>
      </c>
      <c r="L19" s="111">
        <v>1</v>
      </c>
      <c r="M19" s="111">
        <v>0</v>
      </c>
      <c r="N19" s="111">
        <v>0</v>
      </c>
      <c r="O19" s="111">
        <v>0</v>
      </c>
      <c r="P19" s="111">
        <v>0</v>
      </c>
      <c r="Q19" s="111">
        <v>0</v>
      </c>
      <c r="R19" s="109">
        <f t="shared" si="7"/>
        <v>0</v>
      </c>
      <c r="S19" s="111">
        <v>0</v>
      </c>
      <c r="T19" s="111">
        <v>0</v>
      </c>
      <c r="U19" s="111">
        <v>0</v>
      </c>
      <c r="V19" s="111">
        <v>0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0</v>
      </c>
      <c r="AC19" s="111">
        <v>0</v>
      </c>
      <c r="AD19" s="111">
        <v>0</v>
      </c>
      <c r="AE19" s="109">
        <v>0</v>
      </c>
      <c r="AF19" s="109">
        <v>0</v>
      </c>
    </row>
    <row r="20" spans="1:32" s="99" customFormat="1" ht="16.95" customHeight="1" x14ac:dyDescent="0.3">
      <c r="A20" s="110" t="s">
        <v>187</v>
      </c>
      <c r="B20" s="133">
        <f>C20+D20</f>
        <v>1479</v>
      </c>
      <c r="C20" s="109">
        <f t="shared" si="5"/>
        <v>36</v>
      </c>
      <c r="D20" s="109">
        <f t="shared" si="5"/>
        <v>1443</v>
      </c>
      <c r="E20" s="109">
        <f t="shared" si="6"/>
        <v>717</v>
      </c>
      <c r="F20" s="111">
        <v>3</v>
      </c>
      <c r="G20" s="111">
        <v>104</v>
      </c>
      <c r="H20" s="132">
        <v>7</v>
      </c>
      <c r="I20" s="132">
        <v>195</v>
      </c>
      <c r="J20" s="111">
        <v>3</v>
      </c>
      <c r="K20" s="111">
        <v>26</v>
      </c>
      <c r="L20" s="111">
        <v>4</v>
      </c>
      <c r="M20" s="111">
        <v>312</v>
      </c>
      <c r="N20" s="111">
        <v>2</v>
      </c>
      <c r="O20" s="111">
        <v>60</v>
      </c>
      <c r="P20" s="111">
        <v>0</v>
      </c>
      <c r="Q20" s="111">
        <v>1</v>
      </c>
      <c r="R20" s="109">
        <f t="shared" si="7"/>
        <v>501</v>
      </c>
      <c r="S20" s="111">
        <v>4</v>
      </c>
      <c r="T20" s="111">
        <v>60</v>
      </c>
      <c r="U20" s="111">
        <v>3</v>
      </c>
      <c r="V20" s="111">
        <v>94</v>
      </c>
      <c r="W20" s="111">
        <v>1</v>
      </c>
      <c r="X20" s="111">
        <v>47</v>
      </c>
      <c r="Y20" s="111">
        <v>3</v>
      </c>
      <c r="Z20" s="111">
        <v>147</v>
      </c>
      <c r="AA20" s="111">
        <v>0</v>
      </c>
      <c r="AB20" s="111">
        <v>50</v>
      </c>
      <c r="AC20" s="111">
        <v>0</v>
      </c>
      <c r="AD20" s="111">
        <v>92</v>
      </c>
      <c r="AE20" s="109">
        <v>6</v>
      </c>
      <c r="AF20" s="109">
        <v>255</v>
      </c>
    </row>
    <row r="21" spans="1:32" s="99" customFormat="1" ht="16.95" customHeight="1" x14ac:dyDescent="0.3">
      <c r="A21" s="110" t="s">
        <v>188</v>
      </c>
      <c r="B21" s="109">
        <f t="shared" ref="B21" si="9">C21+D21</f>
        <v>44</v>
      </c>
      <c r="C21" s="109">
        <f t="shared" si="5"/>
        <v>0</v>
      </c>
      <c r="D21" s="109">
        <f t="shared" si="5"/>
        <v>44</v>
      </c>
      <c r="E21" s="109">
        <f t="shared" si="6"/>
        <v>20</v>
      </c>
      <c r="F21" s="111">
        <v>0</v>
      </c>
      <c r="G21" s="111">
        <v>1</v>
      </c>
      <c r="H21" s="111">
        <v>0</v>
      </c>
      <c r="I21" s="132">
        <v>3</v>
      </c>
      <c r="J21" s="111">
        <v>0</v>
      </c>
      <c r="K21" s="111">
        <v>0</v>
      </c>
      <c r="L21" s="111">
        <v>0</v>
      </c>
      <c r="M21" s="111">
        <v>14</v>
      </c>
      <c r="N21" s="111">
        <v>0</v>
      </c>
      <c r="O21" s="111">
        <v>2</v>
      </c>
      <c r="P21" s="111">
        <v>0</v>
      </c>
      <c r="Q21" s="111">
        <v>0</v>
      </c>
      <c r="R21" s="109">
        <f t="shared" si="7"/>
        <v>12</v>
      </c>
      <c r="S21" s="111">
        <v>0</v>
      </c>
      <c r="T21" s="111">
        <v>0</v>
      </c>
      <c r="U21" s="111">
        <v>0</v>
      </c>
      <c r="V21" s="111">
        <v>7</v>
      </c>
      <c r="W21" s="111"/>
      <c r="X21" s="111"/>
      <c r="Y21" s="111">
        <v>0</v>
      </c>
      <c r="Z21" s="111">
        <v>2</v>
      </c>
      <c r="AA21" s="111">
        <v>0</v>
      </c>
      <c r="AB21" s="111">
        <v>2</v>
      </c>
      <c r="AC21" s="111">
        <v>0</v>
      </c>
      <c r="AD21" s="111">
        <v>1</v>
      </c>
      <c r="AE21" s="109">
        <v>0</v>
      </c>
      <c r="AF21" s="109">
        <v>12</v>
      </c>
    </row>
    <row r="22" spans="1:32" s="99" customFormat="1" ht="16.95" customHeight="1" x14ac:dyDescent="0.3">
      <c r="A22" s="110" t="s">
        <v>189</v>
      </c>
      <c r="B22" s="109">
        <f>C22+D22</f>
        <v>1</v>
      </c>
      <c r="C22" s="109">
        <f t="shared" si="5"/>
        <v>0</v>
      </c>
      <c r="D22" s="109">
        <f t="shared" si="5"/>
        <v>1</v>
      </c>
      <c r="E22" s="109">
        <f t="shared" si="6"/>
        <v>0</v>
      </c>
      <c r="F22" s="111">
        <v>0</v>
      </c>
      <c r="G22" s="111">
        <v>0</v>
      </c>
      <c r="H22" s="111">
        <v>0</v>
      </c>
      <c r="I22" s="111">
        <v>0</v>
      </c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1">
        <v>0</v>
      </c>
      <c r="P22" s="111">
        <v>0</v>
      </c>
      <c r="Q22" s="111">
        <v>0</v>
      </c>
      <c r="R22" s="109">
        <f t="shared" si="7"/>
        <v>1</v>
      </c>
      <c r="S22" s="111">
        <v>0</v>
      </c>
      <c r="T22" s="111">
        <v>0</v>
      </c>
      <c r="U22" s="111">
        <v>0</v>
      </c>
      <c r="V22" s="111">
        <v>0</v>
      </c>
      <c r="W22" s="111">
        <v>0</v>
      </c>
      <c r="X22" s="111">
        <v>0</v>
      </c>
      <c r="Y22" s="111">
        <v>0</v>
      </c>
      <c r="Z22" s="111">
        <v>1</v>
      </c>
      <c r="AA22" s="111">
        <v>0</v>
      </c>
      <c r="AB22" s="111">
        <v>0</v>
      </c>
      <c r="AC22" s="111">
        <v>0</v>
      </c>
      <c r="AD22" s="111">
        <v>0</v>
      </c>
      <c r="AE22" s="109">
        <v>0</v>
      </c>
      <c r="AF22" s="109">
        <v>0</v>
      </c>
    </row>
    <row r="23" spans="1:32" s="99" customFormat="1" ht="16.95" customHeight="1" x14ac:dyDescent="0.3">
      <c r="A23" s="110" t="s">
        <v>190</v>
      </c>
      <c r="B23" s="109">
        <f t="shared" ref="B23:B24" si="10">C23+D23</f>
        <v>3</v>
      </c>
      <c r="C23" s="109">
        <f t="shared" si="5"/>
        <v>0</v>
      </c>
      <c r="D23" s="109">
        <f t="shared" si="5"/>
        <v>3</v>
      </c>
      <c r="E23" s="109">
        <f t="shared" si="6"/>
        <v>0</v>
      </c>
      <c r="F23" s="111">
        <v>0</v>
      </c>
      <c r="G23" s="111">
        <v>0</v>
      </c>
      <c r="H23" s="111">
        <v>0</v>
      </c>
      <c r="I23" s="111">
        <v>0</v>
      </c>
      <c r="J23" s="111">
        <v>0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>
        <v>0</v>
      </c>
      <c r="Q23" s="111">
        <v>0</v>
      </c>
      <c r="R23" s="109">
        <f t="shared" si="7"/>
        <v>1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1">
        <v>0</v>
      </c>
      <c r="AC23" s="111">
        <v>0</v>
      </c>
      <c r="AD23" s="111">
        <v>1</v>
      </c>
      <c r="AE23" s="109">
        <v>0</v>
      </c>
      <c r="AF23" s="109">
        <v>2</v>
      </c>
    </row>
    <row r="24" spans="1:32" s="99" customFormat="1" ht="16.95" customHeight="1" x14ac:dyDescent="0.3">
      <c r="A24" s="110" t="s">
        <v>191</v>
      </c>
      <c r="B24" s="109">
        <f t="shared" si="10"/>
        <v>0</v>
      </c>
      <c r="C24" s="109">
        <f t="shared" si="5"/>
        <v>0</v>
      </c>
      <c r="D24" s="109">
        <f t="shared" si="5"/>
        <v>0</v>
      </c>
      <c r="E24" s="109">
        <f t="shared" si="6"/>
        <v>0</v>
      </c>
      <c r="F24" s="111">
        <v>0</v>
      </c>
      <c r="G24" s="111">
        <v>0</v>
      </c>
      <c r="H24" s="111">
        <v>0</v>
      </c>
      <c r="I24" s="111">
        <v>0</v>
      </c>
      <c r="J24" s="111">
        <v>0</v>
      </c>
      <c r="K24" s="111">
        <v>0</v>
      </c>
      <c r="L24" s="111">
        <v>0</v>
      </c>
      <c r="M24" s="111">
        <v>0</v>
      </c>
      <c r="N24" s="111">
        <v>0</v>
      </c>
      <c r="O24" s="111">
        <v>0</v>
      </c>
      <c r="P24" s="111">
        <v>0</v>
      </c>
      <c r="Q24" s="111">
        <v>0</v>
      </c>
      <c r="R24" s="109">
        <f t="shared" si="7"/>
        <v>0</v>
      </c>
      <c r="S24" s="111">
        <v>0</v>
      </c>
      <c r="T24" s="111">
        <v>0</v>
      </c>
      <c r="U24" s="111">
        <v>0</v>
      </c>
      <c r="V24" s="111">
        <v>0</v>
      </c>
      <c r="W24" s="111">
        <v>0</v>
      </c>
      <c r="X24" s="111">
        <v>0</v>
      </c>
      <c r="Y24" s="111">
        <v>0</v>
      </c>
      <c r="Z24" s="111">
        <v>0</v>
      </c>
      <c r="AA24" s="111">
        <v>0</v>
      </c>
      <c r="AB24" s="111">
        <v>0</v>
      </c>
      <c r="AC24" s="111">
        <v>0</v>
      </c>
      <c r="AD24" s="111">
        <v>0</v>
      </c>
      <c r="AE24" s="109">
        <v>0</v>
      </c>
      <c r="AF24" s="109">
        <v>0</v>
      </c>
    </row>
    <row r="25" spans="1:32" s="99" customFormat="1" ht="16.95" customHeight="1" x14ac:dyDescent="0.3">
      <c r="A25" s="110" t="s">
        <v>192</v>
      </c>
      <c r="B25" s="109">
        <f>C25+D25</f>
        <v>135</v>
      </c>
      <c r="C25" s="109">
        <f t="shared" si="5"/>
        <v>25</v>
      </c>
      <c r="D25" s="109">
        <f t="shared" si="5"/>
        <v>110</v>
      </c>
      <c r="E25" s="109">
        <f t="shared" si="6"/>
        <v>65</v>
      </c>
      <c r="F25" s="111">
        <v>2</v>
      </c>
      <c r="G25" s="111">
        <v>3</v>
      </c>
      <c r="H25" s="111">
        <v>0</v>
      </c>
      <c r="I25" s="111">
        <v>0</v>
      </c>
      <c r="J25" s="111">
        <v>6</v>
      </c>
      <c r="K25" s="111">
        <v>34</v>
      </c>
      <c r="L25" s="111">
        <v>1</v>
      </c>
      <c r="M25" s="111">
        <v>11</v>
      </c>
      <c r="N25" s="111">
        <v>1</v>
      </c>
      <c r="O25" s="111">
        <v>7</v>
      </c>
      <c r="P25" s="111">
        <v>0</v>
      </c>
      <c r="Q25" s="111">
        <v>0</v>
      </c>
      <c r="R25" s="109">
        <f>SUM(S25:AD25)</f>
        <v>56</v>
      </c>
      <c r="S25" s="111">
        <v>2</v>
      </c>
      <c r="T25" s="111">
        <v>8</v>
      </c>
      <c r="U25" s="111">
        <v>3</v>
      </c>
      <c r="V25" s="111">
        <v>7</v>
      </c>
      <c r="W25" s="111">
        <v>0</v>
      </c>
      <c r="X25" s="111">
        <v>9</v>
      </c>
      <c r="Y25" s="111">
        <v>2</v>
      </c>
      <c r="Z25" s="111">
        <v>17</v>
      </c>
      <c r="AA25" s="111">
        <v>2</v>
      </c>
      <c r="AB25" s="111">
        <v>5</v>
      </c>
      <c r="AC25" s="111">
        <v>1</v>
      </c>
      <c r="AD25" s="111">
        <v>0</v>
      </c>
      <c r="AE25" s="109">
        <v>5</v>
      </c>
      <c r="AF25" s="109">
        <v>9</v>
      </c>
    </row>
    <row r="26" spans="1:32" s="99" customFormat="1" ht="16.95" customHeight="1" x14ac:dyDescent="0.3">
      <c r="A26" s="110" t="s">
        <v>193</v>
      </c>
      <c r="B26" s="109">
        <f t="shared" ref="B26:B27" si="11">C26+D26</f>
        <v>19</v>
      </c>
      <c r="C26" s="109">
        <f t="shared" si="5"/>
        <v>4</v>
      </c>
      <c r="D26" s="109">
        <f t="shared" si="5"/>
        <v>15</v>
      </c>
      <c r="E26" s="109">
        <f t="shared" si="6"/>
        <v>12</v>
      </c>
      <c r="F26" s="111">
        <v>1</v>
      </c>
      <c r="G26" s="111">
        <v>1</v>
      </c>
      <c r="H26" s="111">
        <v>0</v>
      </c>
      <c r="I26" s="111">
        <v>0</v>
      </c>
      <c r="J26" s="111">
        <v>1</v>
      </c>
      <c r="K26" s="111">
        <v>1</v>
      </c>
      <c r="L26" s="111">
        <v>1</v>
      </c>
      <c r="M26" s="111">
        <v>6</v>
      </c>
      <c r="N26" s="111">
        <v>0</v>
      </c>
      <c r="O26" s="111">
        <v>1</v>
      </c>
      <c r="P26" s="111">
        <v>0</v>
      </c>
      <c r="Q26" s="111">
        <v>0</v>
      </c>
      <c r="R26" s="109">
        <f>SUM(S26:AD26)</f>
        <v>7</v>
      </c>
      <c r="S26" s="111">
        <v>0</v>
      </c>
      <c r="T26" s="111">
        <v>1</v>
      </c>
      <c r="U26" s="111">
        <v>0</v>
      </c>
      <c r="V26" s="111">
        <v>1</v>
      </c>
      <c r="W26" s="111">
        <v>1</v>
      </c>
      <c r="X26" s="111">
        <v>0</v>
      </c>
      <c r="Y26" s="111">
        <v>0</v>
      </c>
      <c r="Z26" s="111">
        <v>3</v>
      </c>
      <c r="AA26" s="111">
        <v>0</v>
      </c>
      <c r="AB26" s="111">
        <v>1</v>
      </c>
      <c r="AC26" s="111">
        <v>0</v>
      </c>
      <c r="AD26" s="111">
        <v>0</v>
      </c>
      <c r="AE26" s="109">
        <v>0</v>
      </c>
      <c r="AF26" s="109">
        <v>0</v>
      </c>
    </row>
    <row r="27" spans="1:32" s="99" customFormat="1" ht="16.95" customHeight="1" x14ac:dyDescent="0.3">
      <c r="A27" s="110" t="s">
        <v>194</v>
      </c>
      <c r="B27" s="109">
        <f t="shared" si="11"/>
        <v>0</v>
      </c>
      <c r="C27" s="109">
        <f t="shared" si="5"/>
        <v>0</v>
      </c>
      <c r="D27" s="109">
        <f t="shared" si="5"/>
        <v>0</v>
      </c>
      <c r="E27" s="109">
        <f t="shared" si="6"/>
        <v>0</v>
      </c>
      <c r="F27" s="111">
        <v>0</v>
      </c>
      <c r="G27" s="111">
        <v>0</v>
      </c>
      <c r="H27" s="111">
        <v>0</v>
      </c>
      <c r="I27" s="111">
        <v>0</v>
      </c>
      <c r="J27" s="111">
        <v>0</v>
      </c>
      <c r="K27" s="111">
        <v>0</v>
      </c>
      <c r="L27" s="111">
        <v>0</v>
      </c>
      <c r="M27" s="111">
        <v>0</v>
      </c>
      <c r="N27" s="111">
        <v>0</v>
      </c>
      <c r="O27" s="111">
        <v>0</v>
      </c>
      <c r="P27" s="111">
        <v>0</v>
      </c>
      <c r="Q27" s="111">
        <v>0</v>
      </c>
      <c r="R27" s="109">
        <f t="shared" si="7"/>
        <v>0</v>
      </c>
      <c r="S27" s="111">
        <v>0</v>
      </c>
      <c r="T27" s="111">
        <v>0</v>
      </c>
      <c r="U27" s="111">
        <v>0</v>
      </c>
      <c r="V27" s="111">
        <v>0</v>
      </c>
      <c r="W27" s="111">
        <v>0</v>
      </c>
      <c r="X27" s="111">
        <v>0</v>
      </c>
      <c r="Y27" s="111">
        <v>0</v>
      </c>
      <c r="Z27" s="111">
        <v>0</v>
      </c>
      <c r="AA27" s="111">
        <v>0</v>
      </c>
      <c r="AB27" s="111">
        <v>0</v>
      </c>
      <c r="AC27" s="111">
        <v>0</v>
      </c>
      <c r="AD27" s="111">
        <v>0</v>
      </c>
      <c r="AE27" s="109">
        <v>0</v>
      </c>
      <c r="AF27" s="109">
        <v>0</v>
      </c>
    </row>
    <row r="28" spans="1:32" s="99" customFormat="1" ht="16.95" customHeight="1" x14ac:dyDescent="0.3">
      <c r="A28" s="110" t="s">
        <v>195</v>
      </c>
      <c r="B28" s="109">
        <f>C28+D28</f>
        <v>23</v>
      </c>
      <c r="C28" s="109">
        <f t="shared" si="5"/>
        <v>3</v>
      </c>
      <c r="D28" s="109">
        <f t="shared" si="5"/>
        <v>20</v>
      </c>
      <c r="E28" s="109">
        <f t="shared" si="6"/>
        <v>17</v>
      </c>
      <c r="F28" s="111">
        <v>0</v>
      </c>
      <c r="G28" s="111">
        <v>4</v>
      </c>
      <c r="H28" s="111">
        <v>0</v>
      </c>
      <c r="I28" s="111">
        <v>0</v>
      </c>
      <c r="J28" s="111">
        <v>0</v>
      </c>
      <c r="K28" s="111">
        <v>3</v>
      </c>
      <c r="L28" s="111">
        <v>3</v>
      </c>
      <c r="M28" s="111">
        <v>7</v>
      </c>
      <c r="N28" s="111">
        <v>0</v>
      </c>
      <c r="O28" s="111">
        <v>0</v>
      </c>
      <c r="P28" s="111">
        <v>0</v>
      </c>
      <c r="Q28" s="111">
        <v>0</v>
      </c>
      <c r="R28" s="109">
        <f t="shared" si="7"/>
        <v>6</v>
      </c>
      <c r="S28" s="111">
        <v>0</v>
      </c>
      <c r="T28" s="111">
        <v>0</v>
      </c>
      <c r="U28" s="111">
        <v>0</v>
      </c>
      <c r="V28" s="111">
        <v>1</v>
      </c>
      <c r="W28" s="111">
        <v>0</v>
      </c>
      <c r="X28" s="111">
        <v>0</v>
      </c>
      <c r="Y28" s="111">
        <v>0</v>
      </c>
      <c r="Z28" s="111">
        <v>4</v>
      </c>
      <c r="AA28" s="111">
        <v>0</v>
      </c>
      <c r="AB28" s="111">
        <v>0</v>
      </c>
      <c r="AC28" s="111">
        <v>0</v>
      </c>
      <c r="AD28" s="111">
        <v>1</v>
      </c>
      <c r="AE28" s="109">
        <v>0</v>
      </c>
      <c r="AF28" s="109">
        <v>0</v>
      </c>
    </row>
    <row r="29" spans="1:32" s="99" customFormat="1" ht="16.95" customHeight="1" x14ac:dyDescent="0.3">
      <c r="A29" s="110" t="s">
        <v>196</v>
      </c>
      <c r="B29" s="109">
        <f t="shared" ref="B29:B30" si="12">C29+D29</f>
        <v>1</v>
      </c>
      <c r="C29" s="109">
        <f t="shared" si="5"/>
        <v>0</v>
      </c>
      <c r="D29" s="109">
        <f t="shared" si="5"/>
        <v>1</v>
      </c>
      <c r="E29" s="109">
        <f t="shared" si="6"/>
        <v>0</v>
      </c>
      <c r="F29" s="111">
        <v>0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0</v>
      </c>
      <c r="M29" s="111">
        <v>0</v>
      </c>
      <c r="N29" s="111">
        <v>0</v>
      </c>
      <c r="O29" s="111">
        <v>0</v>
      </c>
      <c r="P29" s="111">
        <v>0</v>
      </c>
      <c r="Q29" s="111">
        <v>0</v>
      </c>
      <c r="R29" s="109">
        <f t="shared" si="7"/>
        <v>1</v>
      </c>
      <c r="S29" s="111">
        <v>0</v>
      </c>
      <c r="T29" s="111">
        <v>0</v>
      </c>
      <c r="U29" s="111">
        <v>0</v>
      </c>
      <c r="V29" s="111">
        <v>0</v>
      </c>
      <c r="W29" s="111">
        <v>0</v>
      </c>
      <c r="X29" s="111">
        <v>0</v>
      </c>
      <c r="Y29" s="111">
        <v>0</v>
      </c>
      <c r="Z29" s="111">
        <v>1</v>
      </c>
      <c r="AA29" s="111">
        <v>0</v>
      </c>
      <c r="AB29" s="111">
        <v>0</v>
      </c>
      <c r="AC29" s="111">
        <v>0</v>
      </c>
      <c r="AD29" s="111">
        <v>0</v>
      </c>
      <c r="AE29" s="109">
        <v>0</v>
      </c>
      <c r="AF29" s="109">
        <v>0</v>
      </c>
    </row>
    <row r="30" spans="1:32" s="99" customFormat="1" ht="16.95" customHeight="1" x14ac:dyDescent="0.3">
      <c r="A30" s="112" t="s">
        <v>197</v>
      </c>
      <c r="B30" s="109">
        <f t="shared" si="12"/>
        <v>7</v>
      </c>
      <c r="C30" s="109">
        <f t="shared" si="5"/>
        <v>3</v>
      </c>
      <c r="D30" s="109">
        <f t="shared" si="5"/>
        <v>4</v>
      </c>
      <c r="E30" s="109">
        <f t="shared" si="6"/>
        <v>4</v>
      </c>
      <c r="F30" s="111">
        <v>1</v>
      </c>
      <c r="G30" s="111">
        <v>1</v>
      </c>
      <c r="H30" s="111">
        <v>0</v>
      </c>
      <c r="I30" s="111">
        <v>0</v>
      </c>
      <c r="J30" s="111">
        <v>1</v>
      </c>
      <c r="K30" s="111">
        <v>1</v>
      </c>
      <c r="L30" s="111">
        <v>0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09">
        <f t="shared" si="7"/>
        <v>3</v>
      </c>
      <c r="S30" s="111">
        <v>1</v>
      </c>
      <c r="T30" s="111">
        <v>0</v>
      </c>
      <c r="U30" s="111">
        <v>0</v>
      </c>
      <c r="V30" s="111">
        <v>2</v>
      </c>
      <c r="W30" s="111">
        <v>0</v>
      </c>
      <c r="X30" s="111">
        <v>0</v>
      </c>
      <c r="Y30" s="111">
        <v>0</v>
      </c>
      <c r="Z30" s="111">
        <v>0</v>
      </c>
      <c r="AA30" s="111">
        <v>0</v>
      </c>
      <c r="AB30" s="111">
        <v>0</v>
      </c>
      <c r="AC30" s="111">
        <v>0</v>
      </c>
      <c r="AD30" s="111">
        <v>0</v>
      </c>
      <c r="AE30" s="109">
        <v>0</v>
      </c>
      <c r="AF30" s="109">
        <v>0</v>
      </c>
    </row>
    <row r="31" spans="1:32" s="99" customFormat="1" ht="16.95" customHeight="1" x14ac:dyDescent="0.3">
      <c r="A31" s="112" t="s">
        <v>198</v>
      </c>
      <c r="B31" s="109">
        <f>C31+D31</f>
        <v>10</v>
      </c>
      <c r="C31" s="109">
        <f t="shared" si="5"/>
        <v>3</v>
      </c>
      <c r="D31" s="109">
        <f t="shared" si="5"/>
        <v>7</v>
      </c>
      <c r="E31" s="109">
        <f t="shared" si="6"/>
        <v>1</v>
      </c>
      <c r="F31" s="111">
        <v>1</v>
      </c>
      <c r="G31" s="111">
        <v>0</v>
      </c>
      <c r="H31" s="111">
        <v>0</v>
      </c>
      <c r="I31" s="111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0</v>
      </c>
      <c r="R31" s="109">
        <f t="shared" si="7"/>
        <v>6</v>
      </c>
      <c r="S31" s="111">
        <v>0</v>
      </c>
      <c r="T31" s="111">
        <v>0</v>
      </c>
      <c r="U31" s="111">
        <v>1</v>
      </c>
      <c r="V31" s="111">
        <v>3</v>
      </c>
      <c r="W31" s="111">
        <v>0</v>
      </c>
      <c r="X31" s="111">
        <v>0</v>
      </c>
      <c r="Y31" s="111">
        <v>1</v>
      </c>
      <c r="Z31" s="111">
        <v>0</v>
      </c>
      <c r="AA31" s="111">
        <v>0</v>
      </c>
      <c r="AB31" s="111">
        <v>0</v>
      </c>
      <c r="AC31" s="111">
        <v>0</v>
      </c>
      <c r="AD31" s="111">
        <v>1</v>
      </c>
      <c r="AE31" s="109">
        <v>0</v>
      </c>
      <c r="AF31" s="109">
        <v>3</v>
      </c>
    </row>
    <row r="32" spans="1:32" s="99" customFormat="1" ht="16.95" customHeight="1" x14ac:dyDescent="0.3">
      <c r="A32" s="110" t="s">
        <v>199</v>
      </c>
      <c r="B32" s="109">
        <f t="shared" ref="B32:B35" si="13">C32+D32</f>
        <v>13</v>
      </c>
      <c r="C32" s="109">
        <f t="shared" si="5"/>
        <v>4</v>
      </c>
      <c r="D32" s="109">
        <f t="shared" si="5"/>
        <v>9</v>
      </c>
      <c r="E32" s="109">
        <f t="shared" si="6"/>
        <v>10</v>
      </c>
      <c r="F32" s="111">
        <v>1</v>
      </c>
      <c r="G32" s="111">
        <v>0</v>
      </c>
      <c r="H32" s="111">
        <v>0</v>
      </c>
      <c r="I32" s="111">
        <v>0</v>
      </c>
      <c r="J32" s="111">
        <v>1</v>
      </c>
      <c r="K32" s="111">
        <v>2</v>
      </c>
      <c r="L32" s="111">
        <v>2</v>
      </c>
      <c r="M32" s="111">
        <v>4</v>
      </c>
      <c r="N32" s="111">
        <v>0</v>
      </c>
      <c r="O32" s="111">
        <v>0</v>
      </c>
      <c r="P32" s="111">
        <v>0</v>
      </c>
      <c r="Q32" s="111">
        <v>0</v>
      </c>
      <c r="R32" s="109">
        <f t="shared" si="7"/>
        <v>2</v>
      </c>
      <c r="S32" s="111">
        <v>0</v>
      </c>
      <c r="T32" s="111">
        <v>0</v>
      </c>
      <c r="U32" s="111">
        <v>0</v>
      </c>
      <c r="V32" s="111">
        <v>0</v>
      </c>
      <c r="W32" s="111">
        <v>0</v>
      </c>
      <c r="X32" s="111">
        <v>0</v>
      </c>
      <c r="Y32" s="111">
        <v>0</v>
      </c>
      <c r="Z32" s="111">
        <v>2</v>
      </c>
      <c r="AA32" s="111">
        <v>0</v>
      </c>
      <c r="AB32" s="111">
        <v>0</v>
      </c>
      <c r="AC32" s="111">
        <v>0</v>
      </c>
      <c r="AD32" s="111">
        <v>0</v>
      </c>
      <c r="AE32" s="109">
        <v>0</v>
      </c>
      <c r="AF32" s="109">
        <v>1</v>
      </c>
    </row>
    <row r="33" spans="1:32" s="99" customFormat="1" ht="16.95" customHeight="1" x14ac:dyDescent="0.3">
      <c r="A33" s="113" t="s">
        <v>200</v>
      </c>
      <c r="B33" s="109">
        <f t="shared" si="13"/>
        <v>0</v>
      </c>
      <c r="C33" s="109">
        <f t="shared" si="5"/>
        <v>0</v>
      </c>
      <c r="D33" s="109">
        <f t="shared" si="5"/>
        <v>0</v>
      </c>
      <c r="E33" s="109">
        <f t="shared" si="6"/>
        <v>0</v>
      </c>
      <c r="F33" s="111">
        <v>0</v>
      </c>
      <c r="G33" s="111">
        <v>0</v>
      </c>
      <c r="H33" s="111">
        <v>0</v>
      </c>
      <c r="I33" s="111">
        <v>0</v>
      </c>
      <c r="J33" s="111">
        <v>0</v>
      </c>
      <c r="K33" s="111">
        <v>0</v>
      </c>
      <c r="L33" s="111">
        <v>0</v>
      </c>
      <c r="M33" s="111">
        <v>0</v>
      </c>
      <c r="N33" s="111">
        <v>0</v>
      </c>
      <c r="O33" s="111">
        <v>0</v>
      </c>
      <c r="P33" s="111">
        <v>0</v>
      </c>
      <c r="Q33" s="111">
        <v>0</v>
      </c>
      <c r="R33" s="109">
        <f t="shared" si="7"/>
        <v>0</v>
      </c>
      <c r="S33" s="111">
        <v>0</v>
      </c>
      <c r="T33" s="111">
        <v>0</v>
      </c>
      <c r="U33" s="111">
        <v>0</v>
      </c>
      <c r="V33" s="111">
        <v>0</v>
      </c>
      <c r="W33" s="111">
        <v>0</v>
      </c>
      <c r="X33" s="111">
        <v>0</v>
      </c>
      <c r="Y33" s="111">
        <v>0</v>
      </c>
      <c r="Z33" s="111">
        <v>0</v>
      </c>
      <c r="AA33" s="111">
        <v>0</v>
      </c>
      <c r="AB33" s="111">
        <v>0</v>
      </c>
      <c r="AC33" s="111">
        <v>0</v>
      </c>
      <c r="AD33" s="111">
        <v>0</v>
      </c>
      <c r="AE33" s="109">
        <v>0</v>
      </c>
      <c r="AF33" s="109">
        <v>0</v>
      </c>
    </row>
    <row r="34" spans="1:32" s="99" customFormat="1" ht="16.95" customHeight="1" x14ac:dyDescent="0.3">
      <c r="A34" s="110" t="s">
        <v>26</v>
      </c>
      <c r="B34" s="109">
        <f t="shared" si="13"/>
        <v>0</v>
      </c>
      <c r="C34" s="109">
        <f t="shared" si="5"/>
        <v>0</v>
      </c>
      <c r="D34" s="109">
        <f t="shared" si="5"/>
        <v>0</v>
      </c>
      <c r="E34" s="109">
        <f t="shared" si="6"/>
        <v>0</v>
      </c>
      <c r="F34" s="111">
        <v>0</v>
      </c>
      <c r="G34" s="111">
        <v>0</v>
      </c>
      <c r="H34" s="111">
        <v>0</v>
      </c>
      <c r="I34" s="111">
        <v>0</v>
      </c>
      <c r="J34" s="111">
        <v>0</v>
      </c>
      <c r="K34" s="111">
        <v>0</v>
      </c>
      <c r="L34" s="111">
        <v>0</v>
      </c>
      <c r="M34" s="111">
        <v>0</v>
      </c>
      <c r="N34" s="111">
        <v>0</v>
      </c>
      <c r="O34" s="111">
        <v>0</v>
      </c>
      <c r="P34" s="111">
        <v>0</v>
      </c>
      <c r="Q34" s="111">
        <v>0</v>
      </c>
      <c r="R34" s="109">
        <f t="shared" si="7"/>
        <v>0</v>
      </c>
      <c r="S34" s="111">
        <v>0</v>
      </c>
      <c r="T34" s="111">
        <v>0</v>
      </c>
      <c r="U34" s="111">
        <v>0</v>
      </c>
      <c r="V34" s="111">
        <v>0</v>
      </c>
      <c r="W34" s="111">
        <v>0</v>
      </c>
      <c r="X34" s="111">
        <v>0</v>
      </c>
      <c r="Y34" s="111">
        <v>0</v>
      </c>
      <c r="Z34" s="111">
        <v>0</v>
      </c>
      <c r="AA34" s="111">
        <v>0</v>
      </c>
      <c r="AB34" s="111">
        <v>0</v>
      </c>
      <c r="AC34" s="111">
        <v>0</v>
      </c>
      <c r="AD34" s="111">
        <v>0</v>
      </c>
      <c r="AE34" s="109">
        <v>0</v>
      </c>
      <c r="AF34" s="109">
        <v>0</v>
      </c>
    </row>
    <row r="35" spans="1:32" s="99" customFormat="1" ht="16.95" customHeight="1" x14ac:dyDescent="0.3">
      <c r="A35" s="110" t="s">
        <v>201</v>
      </c>
      <c r="B35" s="109">
        <f t="shared" si="13"/>
        <v>4</v>
      </c>
      <c r="C35" s="109">
        <f t="shared" si="5"/>
        <v>1</v>
      </c>
      <c r="D35" s="109">
        <f t="shared" si="5"/>
        <v>3</v>
      </c>
      <c r="E35" s="109">
        <f t="shared" si="6"/>
        <v>2</v>
      </c>
      <c r="F35" s="111">
        <v>0</v>
      </c>
      <c r="G35" s="111">
        <v>0</v>
      </c>
      <c r="H35" s="111">
        <v>0</v>
      </c>
      <c r="I35" s="111">
        <v>0</v>
      </c>
      <c r="J35" s="111">
        <v>0</v>
      </c>
      <c r="K35" s="111">
        <v>1</v>
      </c>
      <c r="L35" s="111">
        <v>0</v>
      </c>
      <c r="M35" s="111">
        <v>0</v>
      </c>
      <c r="N35" s="111">
        <v>1</v>
      </c>
      <c r="O35" s="111">
        <v>0</v>
      </c>
      <c r="P35" s="111">
        <v>0</v>
      </c>
      <c r="Q35" s="111">
        <v>0</v>
      </c>
      <c r="R35" s="109">
        <f t="shared" si="7"/>
        <v>1</v>
      </c>
      <c r="S35" s="111">
        <v>0</v>
      </c>
      <c r="T35" s="111">
        <v>1</v>
      </c>
      <c r="U35" s="111">
        <v>0</v>
      </c>
      <c r="V35" s="111">
        <v>0</v>
      </c>
      <c r="W35" s="111">
        <v>0</v>
      </c>
      <c r="X35" s="111">
        <v>0</v>
      </c>
      <c r="Y35" s="111">
        <v>0</v>
      </c>
      <c r="Z35" s="111">
        <v>0</v>
      </c>
      <c r="AA35" s="111">
        <v>0</v>
      </c>
      <c r="AB35" s="111">
        <v>0</v>
      </c>
      <c r="AC35" s="111">
        <v>0</v>
      </c>
      <c r="AD35" s="111">
        <v>0</v>
      </c>
      <c r="AE35" s="109">
        <v>0</v>
      </c>
      <c r="AF35" s="109">
        <v>1</v>
      </c>
    </row>
    <row r="36" spans="1:32" s="99" customFormat="1" ht="16.95" customHeight="1" x14ac:dyDescent="0.3">
      <c r="A36" s="110" t="s">
        <v>202</v>
      </c>
      <c r="B36" s="109">
        <f>C36+D36</f>
        <v>0</v>
      </c>
      <c r="C36" s="109">
        <f t="shared" si="5"/>
        <v>0</v>
      </c>
      <c r="D36" s="109">
        <f t="shared" si="5"/>
        <v>0</v>
      </c>
      <c r="E36" s="109">
        <f t="shared" si="6"/>
        <v>0</v>
      </c>
      <c r="F36" s="111"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0</v>
      </c>
      <c r="Q36" s="111">
        <v>0</v>
      </c>
      <c r="R36" s="109">
        <f t="shared" si="7"/>
        <v>0</v>
      </c>
      <c r="S36" s="111">
        <v>0</v>
      </c>
      <c r="T36" s="111">
        <v>0</v>
      </c>
      <c r="U36" s="111">
        <v>0</v>
      </c>
      <c r="V36" s="111">
        <v>0</v>
      </c>
      <c r="W36" s="111">
        <v>0</v>
      </c>
      <c r="X36" s="111">
        <v>0</v>
      </c>
      <c r="Y36" s="111">
        <v>0</v>
      </c>
      <c r="Z36" s="111">
        <v>0</v>
      </c>
      <c r="AA36" s="111">
        <v>0</v>
      </c>
      <c r="AB36" s="111">
        <v>0</v>
      </c>
      <c r="AC36" s="111">
        <v>0</v>
      </c>
      <c r="AD36" s="111">
        <v>0</v>
      </c>
      <c r="AE36" s="109">
        <v>0</v>
      </c>
      <c r="AF36" s="109">
        <v>0</v>
      </c>
    </row>
    <row r="37" spans="1:32" s="99" customFormat="1" ht="16.95" customHeight="1" x14ac:dyDescent="0.3">
      <c r="A37" s="110" t="s">
        <v>203</v>
      </c>
      <c r="B37" s="109">
        <f t="shared" ref="B37:B38" si="14">C37+D37</f>
        <v>0</v>
      </c>
      <c r="C37" s="109">
        <f t="shared" si="5"/>
        <v>0</v>
      </c>
      <c r="D37" s="109">
        <f t="shared" si="5"/>
        <v>0</v>
      </c>
      <c r="E37" s="109">
        <f t="shared" si="6"/>
        <v>0</v>
      </c>
      <c r="F37" s="111">
        <v>0</v>
      </c>
      <c r="G37" s="111">
        <v>0</v>
      </c>
      <c r="H37" s="111">
        <v>0</v>
      </c>
      <c r="I37" s="111">
        <v>0</v>
      </c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1">
        <v>0</v>
      </c>
      <c r="R37" s="109">
        <f t="shared" si="7"/>
        <v>0</v>
      </c>
      <c r="S37" s="111">
        <v>0</v>
      </c>
      <c r="T37" s="111">
        <v>0</v>
      </c>
      <c r="U37" s="111">
        <v>0</v>
      </c>
      <c r="V37" s="111">
        <v>0</v>
      </c>
      <c r="W37" s="111">
        <v>0</v>
      </c>
      <c r="X37" s="111">
        <v>0</v>
      </c>
      <c r="Y37" s="111">
        <v>0</v>
      </c>
      <c r="Z37" s="111">
        <v>0</v>
      </c>
      <c r="AA37" s="111">
        <v>0</v>
      </c>
      <c r="AB37" s="111">
        <v>0</v>
      </c>
      <c r="AC37" s="111">
        <v>0</v>
      </c>
      <c r="AD37" s="111">
        <v>0</v>
      </c>
      <c r="AE37" s="109">
        <v>0</v>
      </c>
      <c r="AF37" s="109">
        <v>0</v>
      </c>
    </row>
    <row r="38" spans="1:32" s="99" customFormat="1" ht="16.95" customHeight="1" x14ac:dyDescent="0.3">
      <c r="A38" s="114" t="s">
        <v>204</v>
      </c>
      <c r="B38" s="125">
        <f t="shared" si="14"/>
        <v>0</v>
      </c>
      <c r="C38" s="115">
        <f t="shared" si="5"/>
        <v>0</v>
      </c>
      <c r="D38" s="115">
        <f t="shared" si="5"/>
        <v>0</v>
      </c>
      <c r="E38" s="115">
        <f t="shared" si="6"/>
        <v>0</v>
      </c>
      <c r="F38" s="116">
        <v>0</v>
      </c>
      <c r="G38" s="116">
        <v>0</v>
      </c>
      <c r="H38" s="116">
        <v>0</v>
      </c>
      <c r="I38" s="116">
        <v>0</v>
      </c>
      <c r="J38" s="116">
        <v>0</v>
      </c>
      <c r="K38" s="116">
        <v>0</v>
      </c>
      <c r="L38" s="116">
        <v>0</v>
      </c>
      <c r="M38" s="116">
        <v>0</v>
      </c>
      <c r="N38" s="116">
        <v>0</v>
      </c>
      <c r="O38" s="116">
        <v>0</v>
      </c>
      <c r="P38" s="116">
        <v>0</v>
      </c>
      <c r="Q38" s="116">
        <v>0</v>
      </c>
      <c r="R38" s="115">
        <f t="shared" si="7"/>
        <v>0</v>
      </c>
      <c r="S38" s="116">
        <v>0</v>
      </c>
      <c r="T38" s="116">
        <v>0</v>
      </c>
      <c r="U38" s="116">
        <v>0</v>
      </c>
      <c r="V38" s="116">
        <v>0</v>
      </c>
      <c r="W38" s="116">
        <v>0</v>
      </c>
      <c r="X38" s="116">
        <v>0</v>
      </c>
      <c r="Y38" s="116">
        <v>0</v>
      </c>
      <c r="Z38" s="116">
        <v>0</v>
      </c>
      <c r="AA38" s="116">
        <v>0</v>
      </c>
      <c r="AB38" s="116">
        <v>0</v>
      </c>
      <c r="AC38" s="116">
        <v>0</v>
      </c>
      <c r="AD38" s="116">
        <v>0</v>
      </c>
      <c r="AE38" s="115">
        <v>0</v>
      </c>
      <c r="AF38" s="115">
        <v>0</v>
      </c>
    </row>
    <row r="39" spans="1:32" s="117" customFormat="1" x14ac:dyDescent="0.3">
      <c r="A39" s="117" t="s">
        <v>65</v>
      </c>
      <c r="E39" s="117" t="s">
        <v>205</v>
      </c>
      <c r="K39" s="118" t="s">
        <v>206</v>
      </c>
      <c r="L39" s="118"/>
      <c r="M39" s="118"/>
      <c r="R39" s="119" t="s">
        <v>207</v>
      </c>
      <c r="S39" s="104"/>
      <c r="T39" s="104"/>
      <c r="AE39" s="120" t="s">
        <v>208</v>
      </c>
    </row>
    <row r="40" spans="1:32" s="117" customFormat="1" x14ac:dyDescent="0.3">
      <c r="K40" s="118" t="s">
        <v>70</v>
      </c>
      <c r="L40" s="118"/>
      <c r="M40" s="118"/>
      <c r="P40" s="121"/>
      <c r="R40" s="122"/>
      <c r="S40" s="104"/>
      <c r="T40" s="104"/>
      <c r="U40" s="122"/>
      <c r="V40" s="122"/>
      <c r="W40" s="122"/>
      <c r="X40" s="122"/>
    </row>
    <row r="41" spans="1:32" s="99" customFormat="1" ht="3" customHeight="1" x14ac:dyDescent="0.3">
      <c r="AA41" s="123"/>
      <c r="AB41" s="123"/>
      <c r="AC41" s="123"/>
      <c r="AD41" s="123"/>
      <c r="AE41" s="123"/>
    </row>
    <row r="42" spans="1:32" s="99" customFormat="1" x14ac:dyDescent="0.3">
      <c r="A42" s="99" t="s">
        <v>209</v>
      </c>
    </row>
    <row r="43" spans="1:32" s="99" customFormat="1" x14ac:dyDescent="0.3">
      <c r="A43" s="99" t="s">
        <v>210</v>
      </c>
    </row>
  </sheetData>
  <mergeCells count="26">
    <mergeCell ref="AC6:AD6"/>
    <mergeCell ref="R5:AC5"/>
    <mergeCell ref="AE5:AF6"/>
    <mergeCell ref="E6:E7"/>
    <mergeCell ref="F6:G6"/>
    <mergeCell ref="H6:I6"/>
    <mergeCell ref="J6:K6"/>
    <mergeCell ref="L6:M6"/>
    <mergeCell ref="N6:O6"/>
    <mergeCell ref="P6:Q6"/>
    <mergeCell ref="R6:R7"/>
    <mergeCell ref="S6:T6"/>
    <mergeCell ref="U6:V6"/>
    <mergeCell ref="W6:X6"/>
    <mergeCell ref="Y6:Z6"/>
    <mergeCell ref="AA6:AB6"/>
    <mergeCell ref="AB1:AC1"/>
    <mergeCell ref="AD1:AF1"/>
    <mergeCell ref="AB2:AC2"/>
    <mergeCell ref="AD2:AF2"/>
    <mergeCell ref="A3:AE3"/>
    <mergeCell ref="A5:A7"/>
    <mergeCell ref="B5:B7"/>
    <mergeCell ref="C5:C7"/>
    <mergeCell ref="D5:D7"/>
    <mergeCell ref="E5:Q5"/>
  </mergeCells>
  <phoneticPr fontId="27" type="noConversion"/>
  <printOptions horizontalCentered="1"/>
  <pageMargins left="0.39370078740157483" right="0.39370078740157483" top="0.98425196850393704" bottom="0.59055118110236227" header="0.51181102362204722" footer="0.51181102362204722"/>
  <pageSetup paperSize="8" firstPageNumber="183" orientation="landscape" r:id="rId1"/>
  <headerFooter alignWithMargins="0"/>
  <ignoredErrors>
    <ignoredError sqref="C10:E10 R10 R8" formula="1"/>
    <ignoredError sqref="R11:R38 R9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3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6.2" x14ac:dyDescent="0.3"/>
  <cols>
    <col min="1" max="1" width="21.6640625" style="15" customWidth="1"/>
    <col min="2" max="2" width="8.109375" style="15" customWidth="1"/>
    <col min="3" max="4" width="6.88671875" style="15" customWidth="1"/>
    <col min="5" max="5" width="7.21875" style="15" customWidth="1"/>
    <col min="6" max="12" width="5.6640625" style="15" customWidth="1"/>
    <col min="13" max="13" width="6.6640625" style="15" customWidth="1"/>
    <col min="14" max="17" width="5.6640625" style="15" customWidth="1"/>
    <col min="18" max="18" width="6.88671875" style="15" customWidth="1"/>
    <col min="19" max="19" width="5.6640625" style="15" customWidth="1"/>
    <col min="20" max="20" width="5.109375" style="15" customWidth="1"/>
    <col min="21" max="25" width="5.6640625" style="15" customWidth="1"/>
    <col min="26" max="26" width="5.21875" style="15" customWidth="1"/>
    <col min="27" max="27" width="5.6640625" style="15" customWidth="1"/>
    <col min="28" max="28" width="5.21875" style="15" customWidth="1"/>
    <col min="29" max="29" width="5.33203125" style="15" customWidth="1"/>
    <col min="30" max="30" width="5.6640625" style="15" customWidth="1"/>
    <col min="31" max="31" width="6.44140625" style="15" customWidth="1"/>
    <col min="32" max="32" width="5.77734375" style="15" customWidth="1"/>
    <col min="33" max="33" width="9" customWidth="1"/>
  </cols>
  <sheetData>
    <row r="1" spans="1:32" x14ac:dyDescent="0.3">
      <c r="A1" s="9" t="s">
        <v>31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96" t="s">
        <v>32</v>
      </c>
      <c r="AC1" s="196"/>
      <c r="AD1" s="197" t="s">
        <v>33</v>
      </c>
      <c r="AE1" s="197"/>
      <c r="AF1" s="197"/>
    </row>
    <row r="2" spans="1:32" x14ac:dyDescent="0.3">
      <c r="A2" s="12" t="s">
        <v>34</v>
      </c>
      <c r="B2" s="11" t="s">
        <v>35</v>
      </c>
      <c r="C2" s="1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95" t="s">
        <v>36</v>
      </c>
      <c r="AC2" s="195"/>
      <c r="AD2" s="198" t="s">
        <v>37</v>
      </c>
      <c r="AE2" s="198"/>
      <c r="AF2" s="198"/>
    </row>
    <row r="3" spans="1:32" ht="22.2" x14ac:dyDescent="0.3">
      <c r="A3" s="199" t="s">
        <v>145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1"/>
    </row>
    <row r="4" spans="1:32" x14ac:dyDescent="0.3">
      <c r="A4" s="13"/>
      <c r="B4" s="13"/>
      <c r="C4" s="13"/>
      <c r="D4" s="14"/>
      <c r="E4" s="14"/>
      <c r="F4" s="14"/>
      <c r="G4" s="14"/>
      <c r="H4" s="14"/>
      <c r="I4" s="14"/>
      <c r="J4" s="14"/>
      <c r="K4" s="14"/>
      <c r="L4" s="14"/>
      <c r="M4" s="96" t="s">
        <v>146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E4" s="16" t="s">
        <v>1</v>
      </c>
      <c r="AF4" s="11"/>
    </row>
    <row r="5" spans="1:32" ht="21" customHeight="1" x14ac:dyDescent="0.3">
      <c r="A5" s="194" t="s">
        <v>39</v>
      </c>
      <c r="B5" s="195" t="s">
        <v>40</v>
      </c>
      <c r="C5" s="195" t="s">
        <v>41</v>
      </c>
      <c r="D5" s="195" t="s">
        <v>42</v>
      </c>
      <c r="E5" s="195" t="s">
        <v>144</v>
      </c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201" t="s">
        <v>44</v>
      </c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17"/>
      <c r="AE5" s="202" t="s">
        <v>45</v>
      </c>
      <c r="AF5" s="202"/>
    </row>
    <row r="6" spans="1:32" ht="54.75" customHeight="1" x14ac:dyDescent="0.3">
      <c r="A6" s="194"/>
      <c r="B6" s="195"/>
      <c r="C6" s="195"/>
      <c r="D6" s="195"/>
      <c r="E6" s="200" t="s">
        <v>46</v>
      </c>
      <c r="F6" s="200" t="s">
        <v>47</v>
      </c>
      <c r="G6" s="200"/>
      <c r="H6" s="200" t="s">
        <v>48</v>
      </c>
      <c r="I6" s="200"/>
      <c r="J6" s="200" t="s">
        <v>49</v>
      </c>
      <c r="K6" s="200"/>
      <c r="L6" s="200" t="s">
        <v>50</v>
      </c>
      <c r="M6" s="200"/>
      <c r="N6" s="200" t="s">
        <v>51</v>
      </c>
      <c r="O6" s="200"/>
      <c r="P6" s="200" t="s">
        <v>142</v>
      </c>
      <c r="Q6" s="200"/>
      <c r="R6" s="200" t="s">
        <v>46</v>
      </c>
      <c r="S6" s="200" t="s">
        <v>53</v>
      </c>
      <c r="T6" s="200"/>
      <c r="U6" s="200" t="s">
        <v>54</v>
      </c>
      <c r="V6" s="200"/>
      <c r="W6" s="200" t="s">
        <v>55</v>
      </c>
      <c r="X6" s="200"/>
      <c r="Y6" s="200" t="s">
        <v>56</v>
      </c>
      <c r="Z6" s="200"/>
      <c r="AA6" s="200" t="s">
        <v>57</v>
      </c>
      <c r="AB6" s="200"/>
      <c r="AC6" s="200" t="s">
        <v>58</v>
      </c>
      <c r="AD6" s="200"/>
      <c r="AE6" s="202"/>
      <c r="AF6" s="202"/>
    </row>
    <row r="7" spans="1:32" ht="18.75" customHeight="1" x14ac:dyDescent="0.3">
      <c r="A7" s="194"/>
      <c r="B7" s="195"/>
      <c r="C7" s="195"/>
      <c r="D7" s="195"/>
      <c r="E7" s="200"/>
      <c r="F7" s="19" t="s">
        <v>41</v>
      </c>
      <c r="G7" s="19" t="s">
        <v>42</v>
      </c>
      <c r="H7" s="19" t="s">
        <v>41</v>
      </c>
      <c r="I7" s="19" t="s">
        <v>42</v>
      </c>
      <c r="J7" s="19" t="s">
        <v>41</v>
      </c>
      <c r="K7" s="19" t="s">
        <v>42</v>
      </c>
      <c r="L7" s="19" t="s">
        <v>41</v>
      </c>
      <c r="M7" s="19" t="s">
        <v>42</v>
      </c>
      <c r="N7" s="19" t="s">
        <v>41</v>
      </c>
      <c r="O7" s="19" t="s">
        <v>42</v>
      </c>
      <c r="P7" s="19" t="s">
        <v>41</v>
      </c>
      <c r="Q7" s="19" t="s">
        <v>42</v>
      </c>
      <c r="R7" s="200"/>
      <c r="S7" s="19" t="s">
        <v>41</v>
      </c>
      <c r="T7" s="19" t="s">
        <v>42</v>
      </c>
      <c r="U7" s="19" t="s">
        <v>41</v>
      </c>
      <c r="V7" s="19" t="s">
        <v>42</v>
      </c>
      <c r="W7" s="19" t="s">
        <v>41</v>
      </c>
      <c r="X7" s="19" t="s">
        <v>42</v>
      </c>
      <c r="Y7" s="19" t="s">
        <v>41</v>
      </c>
      <c r="Z7" s="19" t="s">
        <v>42</v>
      </c>
      <c r="AA7" s="19" t="s">
        <v>41</v>
      </c>
      <c r="AB7" s="19" t="s">
        <v>42</v>
      </c>
      <c r="AC7" s="19" t="s">
        <v>41</v>
      </c>
      <c r="AD7" s="19" t="s">
        <v>42</v>
      </c>
      <c r="AE7" s="19" t="s">
        <v>41</v>
      </c>
      <c r="AF7" s="18" t="s">
        <v>42</v>
      </c>
    </row>
    <row r="8" spans="1:32" x14ac:dyDescent="0.3">
      <c r="A8" s="20" t="s">
        <v>59</v>
      </c>
      <c r="B8" s="21">
        <f>SUM(E8+R8+AE8+AF8)</f>
        <v>8491</v>
      </c>
      <c r="C8" s="21">
        <f>SUM(F8+H8+J8+L8+N8+P8+S8+U8+W8+Y8+AA8+AC8+AE8)</f>
        <v>1963</v>
      </c>
      <c r="D8" s="21">
        <f>SUM(G8+I8+K8+M8+O8+Q8+T8+V8+X8+Z8+AB8+AD8+AF8)</f>
        <v>6528</v>
      </c>
      <c r="E8" s="21">
        <f>SUM(F8:Q8)</f>
        <v>5289</v>
      </c>
      <c r="F8" s="21">
        <f t="shared" ref="F8:Q8" si="0">SUM(F9:F10)</f>
        <v>143</v>
      </c>
      <c r="G8" s="21">
        <f t="shared" si="0"/>
        <v>466</v>
      </c>
      <c r="H8" s="21">
        <f t="shared" si="0"/>
        <v>189</v>
      </c>
      <c r="I8" s="21">
        <f t="shared" si="0"/>
        <v>621</v>
      </c>
      <c r="J8" s="21">
        <f t="shared" si="0"/>
        <v>206</v>
      </c>
      <c r="K8" s="21">
        <f t="shared" si="0"/>
        <v>428</v>
      </c>
      <c r="L8" s="21">
        <f t="shared" si="0"/>
        <v>633</v>
      </c>
      <c r="M8" s="21">
        <f t="shared" si="0"/>
        <v>2378</v>
      </c>
      <c r="N8" s="21">
        <f t="shared" si="0"/>
        <v>46</v>
      </c>
      <c r="O8" s="21">
        <f t="shared" si="0"/>
        <v>140</v>
      </c>
      <c r="P8" s="21">
        <f t="shared" si="0"/>
        <v>20</v>
      </c>
      <c r="Q8" s="21">
        <f t="shared" si="0"/>
        <v>19</v>
      </c>
      <c r="R8" s="21">
        <f>SUM(S8:AD8)</f>
        <v>1989</v>
      </c>
      <c r="S8" s="21">
        <f t="shared" ref="S8:AD8" si="1">SUM(S9:S10)</f>
        <v>64</v>
      </c>
      <c r="T8" s="21">
        <f t="shared" si="1"/>
        <v>174</v>
      </c>
      <c r="U8" s="21">
        <f t="shared" si="1"/>
        <v>111</v>
      </c>
      <c r="V8" s="21">
        <f t="shared" si="1"/>
        <v>364</v>
      </c>
      <c r="W8" s="21">
        <f t="shared" si="1"/>
        <v>77</v>
      </c>
      <c r="X8" s="21">
        <f t="shared" si="1"/>
        <v>156</v>
      </c>
      <c r="Y8" s="21">
        <f t="shared" si="1"/>
        <v>83</v>
      </c>
      <c r="Z8" s="21">
        <f t="shared" si="1"/>
        <v>442</v>
      </c>
      <c r="AA8" s="21">
        <f t="shared" si="1"/>
        <v>54</v>
      </c>
      <c r="AB8" s="21">
        <f t="shared" si="1"/>
        <v>162</v>
      </c>
      <c r="AC8" s="21">
        <f t="shared" si="1"/>
        <v>59</v>
      </c>
      <c r="AD8" s="21">
        <f t="shared" si="1"/>
        <v>243</v>
      </c>
      <c r="AE8" s="21">
        <v>278</v>
      </c>
      <c r="AF8" s="21">
        <v>935</v>
      </c>
    </row>
    <row r="9" spans="1:32" ht="21" customHeight="1" x14ac:dyDescent="0.3">
      <c r="A9" s="22" t="s">
        <v>60</v>
      </c>
      <c r="B9" s="21">
        <f>SUM(E9+R9+AE9+AF9)</f>
        <v>6106</v>
      </c>
      <c r="C9" s="21">
        <f>SUM(F9+H9+J9+L9+N9+P9+S9+U9+W9+Y9+AA9+AC9+AE9)</f>
        <v>1667</v>
      </c>
      <c r="D9" s="21">
        <f>SUM(G9+I9+K9+M9+O9+Q9+T9+V9+X9+Z9+AB9+AD9+AF9)</f>
        <v>4439</v>
      </c>
      <c r="E9" s="21">
        <f>SUM(F9:Q9)</f>
        <v>4002</v>
      </c>
      <c r="F9" s="23">
        <v>118</v>
      </c>
      <c r="G9" s="23">
        <v>322</v>
      </c>
      <c r="H9" s="23">
        <v>170</v>
      </c>
      <c r="I9" s="23">
        <v>426</v>
      </c>
      <c r="J9" s="23">
        <v>136</v>
      </c>
      <c r="K9" s="23">
        <v>225</v>
      </c>
      <c r="L9" s="23">
        <v>572</v>
      </c>
      <c r="M9" s="23">
        <v>1911</v>
      </c>
      <c r="N9" s="23">
        <v>38</v>
      </c>
      <c r="O9" s="23">
        <v>54</v>
      </c>
      <c r="P9" s="23">
        <v>18</v>
      </c>
      <c r="Q9" s="23">
        <v>12</v>
      </c>
      <c r="R9" s="21">
        <f>SUM(S9:AD9)</f>
        <v>1229</v>
      </c>
      <c r="S9" s="23">
        <v>53</v>
      </c>
      <c r="T9" s="23">
        <v>79</v>
      </c>
      <c r="U9" s="23">
        <v>93</v>
      </c>
      <c r="V9" s="23">
        <v>197</v>
      </c>
      <c r="W9" s="23">
        <v>63</v>
      </c>
      <c r="X9" s="23">
        <v>85</v>
      </c>
      <c r="Y9" s="23">
        <v>78</v>
      </c>
      <c r="Z9" s="23">
        <v>294</v>
      </c>
      <c r="AA9" s="23">
        <v>39</v>
      </c>
      <c r="AB9" s="23">
        <v>83</v>
      </c>
      <c r="AC9" s="23">
        <v>49</v>
      </c>
      <c r="AD9" s="23">
        <v>116</v>
      </c>
      <c r="AE9" s="21">
        <v>240</v>
      </c>
      <c r="AF9" s="21">
        <v>635</v>
      </c>
    </row>
    <row r="10" spans="1:32" x14ac:dyDescent="0.3">
      <c r="A10" s="22" t="s">
        <v>3</v>
      </c>
      <c r="B10" s="21">
        <f t="shared" ref="B10:AD10" si="2">SUM(B11:B38)</f>
        <v>2385</v>
      </c>
      <c r="C10" s="21">
        <f t="shared" si="2"/>
        <v>296</v>
      </c>
      <c r="D10" s="21">
        <f t="shared" si="2"/>
        <v>2089</v>
      </c>
      <c r="E10" s="21">
        <f t="shared" si="2"/>
        <v>1287</v>
      </c>
      <c r="F10" s="21">
        <f t="shared" si="2"/>
        <v>25</v>
      </c>
      <c r="G10" s="21">
        <f t="shared" si="2"/>
        <v>144</v>
      </c>
      <c r="H10" s="21">
        <f t="shared" si="2"/>
        <v>19</v>
      </c>
      <c r="I10" s="21">
        <f t="shared" si="2"/>
        <v>195</v>
      </c>
      <c r="J10" s="21">
        <f t="shared" si="2"/>
        <v>70</v>
      </c>
      <c r="K10" s="21">
        <f t="shared" si="2"/>
        <v>203</v>
      </c>
      <c r="L10" s="21">
        <f t="shared" si="2"/>
        <v>61</v>
      </c>
      <c r="M10" s="21">
        <f t="shared" si="2"/>
        <v>467</v>
      </c>
      <c r="N10" s="21">
        <f t="shared" si="2"/>
        <v>8</v>
      </c>
      <c r="O10" s="21">
        <f t="shared" si="2"/>
        <v>86</v>
      </c>
      <c r="P10" s="21">
        <f t="shared" si="2"/>
        <v>2</v>
      </c>
      <c r="Q10" s="21">
        <f t="shared" si="2"/>
        <v>7</v>
      </c>
      <c r="R10" s="21">
        <f t="shared" si="2"/>
        <v>760</v>
      </c>
      <c r="S10" s="21">
        <f t="shared" si="2"/>
        <v>11</v>
      </c>
      <c r="T10" s="21">
        <f t="shared" si="2"/>
        <v>95</v>
      </c>
      <c r="U10" s="21">
        <f t="shared" si="2"/>
        <v>18</v>
      </c>
      <c r="V10" s="21">
        <f t="shared" si="2"/>
        <v>167</v>
      </c>
      <c r="W10" s="21">
        <f t="shared" si="2"/>
        <v>14</v>
      </c>
      <c r="X10" s="21">
        <f t="shared" si="2"/>
        <v>71</v>
      </c>
      <c r="Y10" s="21">
        <f t="shared" si="2"/>
        <v>5</v>
      </c>
      <c r="Z10" s="21">
        <f t="shared" si="2"/>
        <v>148</v>
      </c>
      <c r="AA10" s="21">
        <f t="shared" si="2"/>
        <v>15</v>
      </c>
      <c r="AB10" s="21">
        <f t="shared" si="2"/>
        <v>79</v>
      </c>
      <c r="AC10" s="21">
        <f t="shared" si="2"/>
        <v>10</v>
      </c>
      <c r="AD10" s="21">
        <f t="shared" si="2"/>
        <v>127</v>
      </c>
      <c r="AE10" s="21">
        <v>38</v>
      </c>
      <c r="AF10" s="21">
        <v>300</v>
      </c>
    </row>
    <row r="11" spans="1:32" x14ac:dyDescent="0.3">
      <c r="A11" s="22" t="s">
        <v>4</v>
      </c>
      <c r="B11" s="21">
        <f t="shared" ref="B11:B38" si="3">SUM(E11+R11+AE11+AF11)</f>
        <v>47</v>
      </c>
      <c r="C11" s="21">
        <f t="shared" ref="C11:C29" si="4">SUM(F11+H11+J11+L11+N11+P11+S11+U11+W11+Y11+AA11+AC11+AE11)</f>
        <v>31</v>
      </c>
      <c r="D11" s="21">
        <f t="shared" ref="D11:D38" si="5">SUM(G11+I11+K11+M11+O11+Q11+T11+V11+X11+Z11+AB11+AD11+AF11)</f>
        <v>16</v>
      </c>
      <c r="E11" s="21">
        <f t="shared" ref="E11:E38" si="6">SUM(F11:Q11)</f>
        <v>34</v>
      </c>
      <c r="F11" s="23">
        <v>5</v>
      </c>
      <c r="G11" s="23">
        <v>2</v>
      </c>
      <c r="H11" s="23">
        <v>7</v>
      </c>
      <c r="I11" s="23">
        <v>11</v>
      </c>
      <c r="J11" s="23">
        <v>1</v>
      </c>
      <c r="K11" s="23">
        <v>1</v>
      </c>
      <c r="L11" s="23">
        <v>4</v>
      </c>
      <c r="M11" s="23">
        <v>1</v>
      </c>
      <c r="N11" s="23">
        <v>2</v>
      </c>
      <c r="O11" s="23">
        <v>0</v>
      </c>
      <c r="P11" s="23">
        <v>0</v>
      </c>
      <c r="Q11" s="23">
        <v>0</v>
      </c>
      <c r="R11" s="21">
        <f t="shared" ref="R11:R24" si="7">SUM(S11:AD11)</f>
        <v>7</v>
      </c>
      <c r="S11" s="23">
        <v>0</v>
      </c>
      <c r="T11" s="23">
        <v>1</v>
      </c>
      <c r="U11" s="23">
        <v>1</v>
      </c>
      <c r="V11" s="23">
        <v>0</v>
      </c>
      <c r="W11" s="23">
        <v>2</v>
      </c>
      <c r="X11" s="23">
        <v>0</v>
      </c>
      <c r="Y11" s="23">
        <v>0</v>
      </c>
      <c r="Z11" s="23">
        <v>0</v>
      </c>
      <c r="AA11" s="23">
        <v>1</v>
      </c>
      <c r="AB11" s="23">
        <v>0</v>
      </c>
      <c r="AC11" s="23">
        <v>2</v>
      </c>
      <c r="AD11" s="23">
        <v>0</v>
      </c>
      <c r="AE11" s="21">
        <v>6</v>
      </c>
      <c r="AF11" s="21">
        <v>0</v>
      </c>
    </row>
    <row r="12" spans="1:32" x14ac:dyDescent="0.3">
      <c r="A12" s="22" t="s">
        <v>5</v>
      </c>
      <c r="B12" s="21">
        <f t="shared" si="3"/>
        <v>1</v>
      </c>
      <c r="C12" s="21">
        <f t="shared" si="4"/>
        <v>1</v>
      </c>
      <c r="D12" s="21">
        <f t="shared" si="5"/>
        <v>0</v>
      </c>
      <c r="E12" s="21">
        <f t="shared" si="6"/>
        <v>1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1</v>
      </c>
      <c r="Q12" s="23">
        <v>0</v>
      </c>
      <c r="R12" s="21">
        <f t="shared" si="7"/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1">
        <v>0</v>
      </c>
      <c r="AF12" s="21">
        <v>0</v>
      </c>
    </row>
    <row r="13" spans="1:32" x14ac:dyDescent="0.3">
      <c r="A13" s="22" t="s">
        <v>6</v>
      </c>
      <c r="B13" s="21">
        <f t="shared" si="3"/>
        <v>6</v>
      </c>
      <c r="C13" s="21">
        <f t="shared" si="4"/>
        <v>1</v>
      </c>
      <c r="D13" s="21">
        <f t="shared" si="5"/>
        <v>5</v>
      </c>
      <c r="E13" s="21">
        <f t="shared" si="6"/>
        <v>6</v>
      </c>
      <c r="F13" s="23">
        <v>1</v>
      </c>
      <c r="G13" s="23">
        <v>4</v>
      </c>
      <c r="H13" s="23">
        <v>0</v>
      </c>
      <c r="I13" s="23">
        <v>0</v>
      </c>
      <c r="J13" s="23">
        <v>0</v>
      </c>
      <c r="K13" s="23">
        <v>1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1">
        <f t="shared" si="7"/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1">
        <v>0</v>
      </c>
      <c r="AF13" s="21">
        <v>0</v>
      </c>
    </row>
    <row r="14" spans="1:32" x14ac:dyDescent="0.3">
      <c r="A14" s="22" t="s">
        <v>7</v>
      </c>
      <c r="B14" s="21">
        <f t="shared" si="3"/>
        <v>298</v>
      </c>
      <c r="C14" s="21">
        <f t="shared" si="4"/>
        <v>81</v>
      </c>
      <c r="D14" s="21">
        <f t="shared" si="5"/>
        <v>217</v>
      </c>
      <c r="E14" s="21">
        <f t="shared" si="6"/>
        <v>237</v>
      </c>
      <c r="F14" s="23">
        <v>10</v>
      </c>
      <c r="G14" s="23">
        <v>15</v>
      </c>
      <c r="H14" s="23">
        <v>0</v>
      </c>
      <c r="I14" s="23">
        <v>0</v>
      </c>
      <c r="J14" s="23">
        <v>29</v>
      </c>
      <c r="K14" s="23">
        <v>95</v>
      </c>
      <c r="L14" s="23">
        <v>23</v>
      </c>
      <c r="M14" s="23">
        <v>58</v>
      </c>
      <c r="N14" s="23">
        <v>0</v>
      </c>
      <c r="O14" s="23">
        <v>0</v>
      </c>
      <c r="P14" s="23">
        <v>1</v>
      </c>
      <c r="Q14" s="23">
        <v>6</v>
      </c>
      <c r="R14" s="21">
        <f t="shared" si="7"/>
        <v>38</v>
      </c>
      <c r="S14" s="23">
        <v>0</v>
      </c>
      <c r="T14" s="23">
        <v>3</v>
      </c>
      <c r="U14" s="23">
        <v>1</v>
      </c>
      <c r="V14" s="23">
        <v>11</v>
      </c>
      <c r="W14" s="23">
        <v>2</v>
      </c>
      <c r="X14" s="23">
        <v>0</v>
      </c>
      <c r="Y14" s="23">
        <v>1</v>
      </c>
      <c r="Z14" s="23">
        <v>1</v>
      </c>
      <c r="AA14" s="23">
        <v>4</v>
      </c>
      <c r="AB14" s="23">
        <v>1</v>
      </c>
      <c r="AC14" s="23">
        <v>3</v>
      </c>
      <c r="AD14" s="23">
        <v>11</v>
      </c>
      <c r="AE14" s="21">
        <v>7</v>
      </c>
      <c r="AF14" s="21">
        <v>16</v>
      </c>
    </row>
    <row r="15" spans="1:32" x14ac:dyDescent="0.3">
      <c r="A15" s="22" t="s">
        <v>8</v>
      </c>
      <c r="B15" s="21">
        <f t="shared" si="3"/>
        <v>16</v>
      </c>
      <c r="C15" s="21">
        <f t="shared" si="4"/>
        <v>13</v>
      </c>
      <c r="D15" s="21">
        <f t="shared" si="5"/>
        <v>3</v>
      </c>
      <c r="E15" s="21">
        <f t="shared" si="6"/>
        <v>15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13</v>
      </c>
      <c r="M15" s="23">
        <v>2</v>
      </c>
      <c r="N15" s="23">
        <v>0</v>
      </c>
      <c r="O15" s="23">
        <v>0</v>
      </c>
      <c r="P15" s="23">
        <v>0</v>
      </c>
      <c r="Q15" s="23">
        <v>0</v>
      </c>
      <c r="R15" s="21">
        <f t="shared" si="7"/>
        <v>1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1</v>
      </c>
      <c r="AC15" s="23">
        <v>0</v>
      </c>
      <c r="AD15" s="23">
        <v>0</v>
      </c>
      <c r="AE15" s="21">
        <v>0</v>
      </c>
      <c r="AF15" s="21">
        <v>0</v>
      </c>
    </row>
    <row r="16" spans="1:32" x14ac:dyDescent="0.3">
      <c r="A16" s="22" t="s">
        <v>9</v>
      </c>
      <c r="B16" s="21">
        <f t="shared" si="3"/>
        <v>279</v>
      </c>
      <c r="C16" s="21">
        <f t="shared" si="4"/>
        <v>86</v>
      </c>
      <c r="D16" s="21">
        <f t="shared" si="5"/>
        <v>193</v>
      </c>
      <c r="E16" s="21">
        <f t="shared" si="6"/>
        <v>115</v>
      </c>
      <c r="F16" s="23">
        <v>2</v>
      </c>
      <c r="G16" s="23">
        <v>14</v>
      </c>
      <c r="H16" s="23">
        <v>0</v>
      </c>
      <c r="I16" s="23">
        <v>0</v>
      </c>
      <c r="J16" s="23">
        <v>25</v>
      </c>
      <c r="K16" s="23">
        <v>35</v>
      </c>
      <c r="L16" s="23">
        <v>5</v>
      </c>
      <c r="M16" s="23">
        <v>26</v>
      </c>
      <c r="N16" s="23">
        <v>2</v>
      </c>
      <c r="O16" s="23">
        <v>6</v>
      </c>
      <c r="P16" s="23">
        <v>0</v>
      </c>
      <c r="Q16" s="23">
        <v>0</v>
      </c>
      <c r="R16" s="21">
        <f t="shared" si="7"/>
        <v>111</v>
      </c>
      <c r="S16" s="23">
        <v>4</v>
      </c>
      <c r="T16" s="23">
        <v>13</v>
      </c>
      <c r="U16" s="23">
        <v>8</v>
      </c>
      <c r="V16" s="23">
        <v>18</v>
      </c>
      <c r="W16" s="23">
        <v>9</v>
      </c>
      <c r="X16" s="23">
        <v>12</v>
      </c>
      <c r="Y16" s="23">
        <v>3</v>
      </c>
      <c r="Z16" s="23">
        <v>3</v>
      </c>
      <c r="AA16" s="23">
        <v>7</v>
      </c>
      <c r="AB16" s="23">
        <v>17</v>
      </c>
      <c r="AC16" s="23">
        <v>3</v>
      </c>
      <c r="AD16" s="23">
        <v>14</v>
      </c>
      <c r="AE16" s="21">
        <v>18</v>
      </c>
      <c r="AF16" s="21">
        <v>35</v>
      </c>
    </row>
    <row r="17" spans="1:32" x14ac:dyDescent="0.3">
      <c r="A17" s="22" t="s">
        <v>10</v>
      </c>
      <c r="B17" s="21">
        <f t="shared" si="3"/>
        <v>4</v>
      </c>
      <c r="C17" s="21">
        <f t="shared" si="4"/>
        <v>3</v>
      </c>
      <c r="D17" s="21">
        <f t="shared" si="5"/>
        <v>1</v>
      </c>
      <c r="E17" s="21">
        <f t="shared" si="6"/>
        <v>3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3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1">
        <f t="shared" si="7"/>
        <v>1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1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1">
        <v>0</v>
      </c>
      <c r="AF17" s="21">
        <v>0</v>
      </c>
    </row>
    <row r="18" spans="1:32" x14ac:dyDescent="0.3">
      <c r="A18" s="22" t="s">
        <v>11</v>
      </c>
      <c r="B18" s="21">
        <f t="shared" si="3"/>
        <v>37</v>
      </c>
      <c r="C18" s="21">
        <f t="shared" si="4"/>
        <v>15</v>
      </c>
      <c r="D18" s="21">
        <f t="shared" si="5"/>
        <v>22</v>
      </c>
      <c r="E18" s="21">
        <f t="shared" si="6"/>
        <v>25</v>
      </c>
      <c r="F18" s="23">
        <v>1</v>
      </c>
      <c r="G18" s="23">
        <v>1</v>
      </c>
      <c r="H18" s="23">
        <v>8</v>
      </c>
      <c r="I18" s="23">
        <v>1</v>
      </c>
      <c r="J18" s="23">
        <v>1</v>
      </c>
      <c r="K18" s="23">
        <v>2</v>
      </c>
      <c r="L18" s="23">
        <v>2</v>
      </c>
      <c r="M18" s="23">
        <v>9</v>
      </c>
      <c r="N18" s="23">
        <v>0</v>
      </c>
      <c r="O18" s="23">
        <v>0</v>
      </c>
      <c r="P18" s="23">
        <v>0</v>
      </c>
      <c r="Q18" s="23">
        <v>0</v>
      </c>
      <c r="R18" s="21">
        <f t="shared" si="7"/>
        <v>8</v>
      </c>
      <c r="S18" s="23">
        <v>1</v>
      </c>
      <c r="T18" s="23">
        <v>3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2</v>
      </c>
      <c r="AA18" s="23">
        <v>0</v>
      </c>
      <c r="AB18" s="23">
        <v>0</v>
      </c>
      <c r="AC18" s="23">
        <v>1</v>
      </c>
      <c r="AD18" s="23">
        <v>1</v>
      </c>
      <c r="AE18" s="21">
        <v>1</v>
      </c>
      <c r="AF18" s="21">
        <v>3</v>
      </c>
    </row>
    <row r="19" spans="1:32" x14ac:dyDescent="0.3">
      <c r="A19" s="22" t="s">
        <v>12</v>
      </c>
      <c r="B19" s="21">
        <f t="shared" si="3"/>
        <v>2</v>
      </c>
      <c r="C19" s="21">
        <f t="shared" si="4"/>
        <v>1</v>
      </c>
      <c r="D19" s="21">
        <f t="shared" si="5"/>
        <v>1</v>
      </c>
      <c r="E19" s="21">
        <f t="shared" si="6"/>
        <v>1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1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1">
        <f t="shared" si="7"/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1">
        <v>0</v>
      </c>
      <c r="AF19" s="21">
        <v>1</v>
      </c>
    </row>
    <row r="20" spans="1:32" x14ac:dyDescent="0.3">
      <c r="A20" s="22" t="s">
        <v>13</v>
      </c>
      <c r="B20" s="21">
        <f t="shared" si="3"/>
        <v>1465</v>
      </c>
      <c r="C20" s="21">
        <f t="shared" si="4"/>
        <v>27</v>
      </c>
      <c r="D20" s="21">
        <f t="shared" si="5"/>
        <v>1438</v>
      </c>
      <c r="E20" s="21">
        <f t="shared" si="6"/>
        <v>724</v>
      </c>
      <c r="F20" s="23">
        <v>3</v>
      </c>
      <c r="G20" s="23">
        <v>99</v>
      </c>
      <c r="H20" s="23">
        <v>4</v>
      </c>
      <c r="I20" s="23">
        <v>179</v>
      </c>
      <c r="J20" s="23">
        <v>4</v>
      </c>
      <c r="K20" s="23">
        <v>28</v>
      </c>
      <c r="L20" s="23">
        <v>3</v>
      </c>
      <c r="M20" s="23">
        <v>330</v>
      </c>
      <c r="N20" s="23">
        <v>2</v>
      </c>
      <c r="O20" s="23">
        <v>71</v>
      </c>
      <c r="P20" s="23">
        <v>0</v>
      </c>
      <c r="Q20" s="23">
        <v>1</v>
      </c>
      <c r="R20" s="21">
        <f t="shared" si="7"/>
        <v>517</v>
      </c>
      <c r="S20" s="23">
        <v>3</v>
      </c>
      <c r="T20" s="23">
        <v>64</v>
      </c>
      <c r="U20" s="23">
        <v>3</v>
      </c>
      <c r="V20" s="23">
        <v>107</v>
      </c>
      <c r="W20" s="23">
        <v>0</v>
      </c>
      <c r="X20" s="23">
        <v>49</v>
      </c>
      <c r="Y20" s="23">
        <v>1</v>
      </c>
      <c r="Z20" s="23">
        <v>140</v>
      </c>
      <c r="AA20" s="23">
        <v>1</v>
      </c>
      <c r="AB20" s="23">
        <v>52</v>
      </c>
      <c r="AC20" s="23">
        <v>0</v>
      </c>
      <c r="AD20" s="23">
        <v>97</v>
      </c>
      <c r="AE20" s="21">
        <v>3</v>
      </c>
      <c r="AF20" s="21">
        <v>221</v>
      </c>
    </row>
    <row r="21" spans="1:32" x14ac:dyDescent="0.3">
      <c r="A21" s="22" t="s">
        <v>14</v>
      </c>
      <c r="B21" s="21">
        <f t="shared" si="3"/>
        <v>52</v>
      </c>
      <c r="C21" s="21">
        <f t="shared" si="4"/>
        <v>0</v>
      </c>
      <c r="D21" s="21">
        <f t="shared" si="5"/>
        <v>52</v>
      </c>
      <c r="E21" s="21">
        <f t="shared" si="6"/>
        <v>24</v>
      </c>
      <c r="F21" s="23">
        <v>0</v>
      </c>
      <c r="G21" s="23">
        <v>1</v>
      </c>
      <c r="H21" s="23">
        <v>0</v>
      </c>
      <c r="I21" s="23">
        <v>4</v>
      </c>
      <c r="J21" s="23">
        <v>0</v>
      </c>
      <c r="K21" s="23">
        <v>0</v>
      </c>
      <c r="L21" s="23">
        <v>0</v>
      </c>
      <c r="M21" s="23">
        <v>17</v>
      </c>
      <c r="N21" s="23">
        <v>0</v>
      </c>
      <c r="O21" s="23">
        <v>2</v>
      </c>
      <c r="P21" s="23">
        <v>0</v>
      </c>
      <c r="Q21" s="23">
        <v>0</v>
      </c>
      <c r="R21" s="21">
        <f t="shared" si="7"/>
        <v>16</v>
      </c>
      <c r="S21" s="23">
        <v>0</v>
      </c>
      <c r="T21" s="23">
        <v>0</v>
      </c>
      <c r="U21" s="23">
        <v>0</v>
      </c>
      <c r="V21" s="23">
        <v>11</v>
      </c>
      <c r="W21" s="23">
        <v>0</v>
      </c>
      <c r="X21" s="23">
        <v>0</v>
      </c>
      <c r="Y21" s="23">
        <v>0</v>
      </c>
      <c r="Z21" s="23">
        <v>2</v>
      </c>
      <c r="AA21" s="23">
        <v>0</v>
      </c>
      <c r="AB21" s="23">
        <v>2</v>
      </c>
      <c r="AC21" s="23">
        <v>0</v>
      </c>
      <c r="AD21" s="23">
        <v>1</v>
      </c>
      <c r="AE21" s="21">
        <v>0</v>
      </c>
      <c r="AF21" s="21">
        <v>12</v>
      </c>
    </row>
    <row r="22" spans="1:32" x14ac:dyDescent="0.3">
      <c r="A22" s="22" t="s">
        <v>15</v>
      </c>
      <c r="B22" s="21">
        <f t="shared" si="3"/>
        <v>0</v>
      </c>
      <c r="C22" s="21">
        <f t="shared" si="4"/>
        <v>0</v>
      </c>
      <c r="D22" s="21">
        <f t="shared" si="5"/>
        <v>0</v>
      </c>
      <c r="E22" s="21">
        <f t="shared" si="6"/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1">
        <f t="shared" si="7"/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1">
        <v>0</v>
      </c>
      <c r="AF22" s="21">
        <v>0</v>
      </c>
    </row>
    <row r="23" spans="1:32" x14ac:dyDescent="0.3">
      <c r="A23" s="22" t="s">
        <v>16</v>
      </c>
      <c r="B23" s="21">
        <f t="shared" si="3"/>
        <v>1</v>
      </c>
      <c r="C23" s="21">
        <f t="shared" si="4"/>
        <v>0</v>
      </c>
      <c r="D23" s="21">
        <f t="shared" si="5"/>
        <v>1</v>
      </c>
      <c r="E23" s="21">
        <f t="shared" si="6"/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1">
        <f t="shared" si="7"/>
        <v>1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1</v>
      </c>
      <c r="AE23" s="21">
        <v>0</v>
      </c>
      <c r="AF23" s="21">
        <v>0</v>
      </c>
    </row>
    <row r="24" spans="1:32" x14ac:dyDescent="0.3">
      <c r="A24" s="22" t="s">
        <v>17</v>
      </c>
      <c r="B24" s="21">
        <f t="shared" si="3"/>
        <v>0</v>
      </c>
      <c r="C24" s="21">
        <f t="shared" si="4"/>
        <v>0</v>
      </c>
      <c r="D24" s="21">
        <f t="shared" si="5"/>
        <v>0</v>
      </c>
      <c r="E24" s="21">
        <f t="shared" si="6"/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1">
        <f t="shared" si="7"/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1">
        <v>0</v>
      </c>
      <c r="AF24" s="21">
        <v>0</v>
      </c>
    </row>
    <row r="25" spans="1:32" x14ac:dyDescent="0.3">
      <c r="A25" s="22" t="s">
        <v>18</v>
      </c>
      <c r="B25" s="21">
        <f t="shared" si="3"/>
        <v>112</v>
      </c>
      <c r="C25" s="21">
        <f t="shared" si="4"/>
        <v>21</v>
      </c>
      <c r="D25" s="21">
        <f t="shared" si="5"/>
        <v>91</v>
      </c>
      <c r="E25" s="21">
        <f t="shared" si="6"/>
        <v>60</v>
      </c>
      <c r="F25" s="23">
        <v>2</v>
      </c>
      <c r="G25" s="23">
        <v>2</v>
      </c>
      <c r="H25" s="23">
        <v>0</v>
      </c>
      <c r="I25" s="23">
        <v>0</v>
      </c>
      <c r="J25" s="23">
        <v>6</v>
      </c>
      <c r="K25" s="23">
        <v>33</v>
      </c>
      <c r="L25" s="23">
        <v>1</v>
      </c>
      <c r="M25" s="23">
        <v>9</v>
      </c>
      <c r="N25" s="23">
        <v>1</v>
      </c>
      <c r="O25" s="23">
        <v>6</v>
      </c>
      <c r="P25" s="23">
        <v>0</v>
      </c>
      <c r="Q25" s="23">
        <v>0</v>
      </c>
      <c r="R25" s="21">
        <f>SUM(S25:AD25)</f>
        <v>40</v>
      </c>
      <c r="S25" s="23">
        <v>2</v>
      </c>
      <c r="T25" s="23">
        <v>8</v>
      </c>
      <c r="U25" s="23">
        <v>3</v>
      </c>
      <c r="V25" s="23">
        <v>12</v>
      </c>
      <c r="W25" s="23">
        <v>0</v>
      </c>
      <c r="X25" s="23">
        <v>8</v>
      </c>
      <c r="Y25" s="23">
        <v>0</v>
      </c>
      <c r="Z25" s="23">
        <v>0</v>
      </c>
      <c r="AA25" s="23">
        <v>2</v>
      </c>
      <c r="AB25" s="23">
        <v>4</v>
      </c>
      <c r="AC25" s="23">
        <v>1</v>
      </c>
      <c r="AD25" s="23">
        <v>0</v>
      </c>
      <c r="AE25" s="21">
        <v>3</v>
      </c>
      <c r="AF25" s="21">
        <v>9</v>
      </c>
    </row>
    <row r="26" spans="1:32" x14ac:dyDescent="0.3">
      <c r="A26" s="22" t="s">
        <v>19</v>
      </c>
      <c r="B26" s="21">
        <f t="shared" si="3"/>
        <v>16</v>
      </c>
      <c r="C26" s="21">
        <f t="shared" si="4"/>
        <v>5</v>
      </c>
      <c r="D26" s="21">
        <f t="shared" si="5"/>
        <v>11</v>
      </c>
      <c r="E26" s="21">
        <f t="shared" si="6"/>
        <v>10</v>
      </c>
      <c r="F26" s="23">
        <v>0</v>
      </c>
      <c r="G26" s="23">
        <v>0</v>
      </c>
      <c r="H26" s="23">
        <v>0</v>
      </c>
      <c r="I26" s="23">
        <v>0</v>
      </c>
      <c r="J26" s="23">
        <v>1</v>
      </c>
      <c r="K26" s="23">
        <v>1</v>
      </c>
      <c r="L26" s="23">
        <v>2</v>
      </c>
      <c r="M26" s="23">
        <v>5</v>
      </c>
      <c r="N26" s="23">
        <v>0</v>
      </c>
      <c r="O26" s="23">
        <v>1</v>
      </c>
      <c r="P26" s="23">
        <v>0</v>
      </c>
      <c r="Q26" s="23">
        <v>0</v>
      </c>
      <c r="R26" s="21">
        <f>SUM(S26:AD26)</f>
        <v>6</v>
      </c>
      <c r="S26" s="23">
        <v>0</v>
      </c>
      <c r="T26" s="23">
        <v>1</v>
      </c>
      <c r="U26" s="23">
        <v>1</v>
      </c>
      <c r="V26" s="23">
        <v>2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1</v>
      </c>
      <c r="AC26" s="23">
        <v>0</v>
      </c>
      <c r="AD26" s="23">
        <v>0</v>
      </c>
      <c r="AE26" s="21">
        <v>0</v>
      </c>
      <c r="AF26" s="21">
        <v>0</v>
      </c>
    </row>
    <row r="27" spans="1:32" x14ac:dyDescent="0.3">
      <c r="A27" s="22" t="s">
        <v>20</v>
      </c>
      <c r="B27" s="21">
        <f t="shared" si="3"/>
        <v>0</v>
      </c>
      <c r="C27" s="21">
        <f t="shared" si="4"/>
        <v>0</v>
      </c>
      <c r="D27" s="21">
        <f t="shared" si="5"/>
        <v>0</v>
      </c>
      <c r="E27" s="21">
        <f t="shared" si="6"/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1">
        <f t="shared" ref="R27:R38" si="8">SUM(S27:AD27)</f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1">
        <v>0</v>
      </c>
      <c r="AF27" s="21">
        <v>0</v>
      </c>
    </row>
    <row r="28" spans="1:32" x14ac:dyDescent="0.3">
      <c r="A28" s="22" t="s">
        <v>21</v>
      </c>
      <c r="B28" s="21">
        <f t="shared" si="3"/>
        <v>19</v>
      </c>
      <c r="C28" s="21">
        <f t="shared" si="4"/>
        <v>3</v>
      </c>
      <c r="D28" s="21">
        <f t="shared" si="5"/>
        <v>16</v>
      </c>
      <c r="E28" s="21">
        <f t="shared" si="6"/>
        <v>17</v>
      </c>
      <c r="F28" s="23">
        <v>0</v>
      </c>
      <c r="G28" s="23">
        <v>4</v>
      </c>
      <c r="H28" s="23">
        <v>0</v>
      </c>
      <c r="I28" s="23">
        <v>0</v>
      </c>
      <c r="J28" s="23">
        <v>0</v>
      </c>
      <c r="K28" s="23">
        <v>3</v>
      </c>
      <c r="L28" s="23">
        <v>3</v>
      </c>
      <c r="M28" s="23">
        <v>7</v>
      </c>
      <c r="N28" s="23">
        <v>0</v>
      </c>
      <c r="O28" s="23">
        <v>0</v>
      </c>
      <c r="P28" s="23">
        <v>0</v>
      </c>
      <c r="Q28" s="23">
        <v>0</v>
      </c>
      <c r="R28" s="21">
        <f t="shared" si="8"/>
        <v>2</v>
      </c>
      <c r="S28" s="23">
        <v>0</v>
      </c>
      <c r="T28" s="23">
        <v>1</v>
      </c>
      <c r="U28" s="23">
        <v>0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1">
        <v>0</v>
      </c>
      <c r="AF28" s="21">
        <v>0</v>
      </c>
    </row>
    <row r="29" spans="1:32" x14ac:dyDescent="0.3">
      <c r="A29" s="22" t="s">
        <v>22</v>
      </c>
      <c r="B29" s="21">
        <f t="shared" si="3"/>
        <v>0</v>
      </c>
      <c r="C29" s="21">
        <f t="shared" si="4"/>
        <v>0</v>
      </c>
      <c r="D29" s="21">
        <f t="shared" si="5"/>
        <v>0</v>
      </c>
      <c r="E29" s="21">
        <f t="shared" si="6"/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1">
        <f t="shared" si="8"/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1">
        <v>0</v>
      </c>
      <c r="AF29" s="21">
        <v>0</v>
      </c>
    </row>
    <row r="30" spans="1:32" x14ac:dyDescent="0.3">
      <c r="A30" s="24" t="s">
        <v>61</v>
      </c>
      <c r="B30" s="21">
        <f t="shared" si="3"/>
        <v>6</v>
      </c>
      <c r="C30" s="21">
        <f t="shared" ref="C30:C38" si="9">SUM(F30+H30+J30+L30+N30+P30+S30+U30+W30+Y30+AA30+AC30+AE30)</f>
        <v>2</v>
      </c>
      <c r="D30" s="21">
        <f t="shared" si="5"/>
        <v>4</v>
      </c>
      <c r="E30" s="21">
        <f t="shared" si="6"/>
        <v>3</v>
      </c>
      <c r="F30" s="23">
        <v>0</v>
      </c>
      <c r="G30" s="23">
        <v>1</v>
      </c>
      <c r="H30" s="23">
        <v>0</v>
      </c>
      <c r="I30" s="23">
        <v>0</v>
      </c>
      <c r="J30" s="23">
        <v>1</v>
      </c>
      <c r="K30" s="23">
        <v>1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1">
        <f t="shared" si="8"/>
        <v>3</v>
      </c>
      <c r="S30" s="23">
        <v>1</v>
      </c>
      <c r="T30" s="23">
        <v>0</v>
      </c>
      <c r="U30" s="23">
        <v>0</v>
      </c>
      <c r="V30" s="23">
        <v>2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1">
        <v>0</v>
      </c>
      <c r="AF30" s="21">
        <v>0</v>
      </c>
    </row>
    <row r="31" spans="1:32" x14ac:dyDescent="0.3">
      <c r="A31" s="24" t="s">
        <v>62</v>
      </c>
      <c r="B31" s="21">
        <f t="shared" si="3"/>
        <v>6</v>
      </c>
      <c r="C31" s="21">
        <f t="shared" si="9"/>
        <v>1</v>
      </c>
      <c r="D31" s="21">
        <f t="shared" si="5"/>
        <v>5</v>
      </c>
      <c r="E31" s="21">
        <f t="shared" si="6"/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1">
        <f t="shared" si="8"/>
        <v>4</v>
      </c>
      <c r="S31" s="23">
        <v>0</v>
      </c>
      <c r="T31" s="23">
        <v>0</v>
      </c>
      <c r="U31" s="23">
        <v>1</v>
      </c>
      <c r="V31" s="23">
        <v>3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1">
        <v>0</v>
      </c>
      <c r="AF31" s="21">
        <v>2</v>
      </c>
    </row>
    <row r="32" spans="1:32" x14ac:dyDescent="0.3">
      <c r="A32" s="22" t="s">
        <v>63</v>
      </c>
      <c r="B32" s="21">
        <f t="shared" si="3"/>
        <v>14</v>
      </c>
      <c r="C32" s="21">
        <f t="shared" si="9"/>
        <v>4</v>
      </c>
      <c r="D32" s="21">
        <f t="shared" si="5"/>
        <v>10</v>
      </c>
      <c r="E32" s="21">
        <f t="shared" si="6"/>
        <v>10</v>
      </c>
      <c r="F32" s="23">
        <v>1</v>
      </c>
      <c r="G32" s="23">
        <v>1</v>
      </c>
      <c r="H32" s="23">
        <v>0</v>
      </c>
      <c r="I32" s="23">
        <v>0</v>
      </c>
      <c r="J32" s="23">
        <v>2</v>
      </c>
      <c r="K32" s="23">
        <v>2</v>
      </c>
      <c r="L32" s="23">
        <v>1</v>
      </c>
      <c r="M32" s="23">
        <v>3</v>
      </c>
      <c r="N32" s="23">
        <v>0</v>
      </c>
      <c r="O32" s="23">
        <v>0</v>
      </c>
      <c r="P32" s="23">
        <v>0</v>
      </c>
      <c r="Q32" s="23">
        <v>0</v>
      </c>
      <c r="R32" s="21">
        <f t="shared" si="8"/>
        <v>4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1</v>
      </c>
      <c r="Y32" s="23">
        <v>0</v>
      </c>
      <c r="Z32" s="23">
        <v>0</v>
      </c>
      <c r="AA32" s="23">
        <v>0</v>
      </c>
      <c r="AB32" s="23">
        <v>1</v>
      </c>
      <c r="AC32" s="23">
        <v>0</v>
      </c>
      <c r="AD32" s="23">
        <v>2</v>
      </c>
      <c r="AE32" s="21">
        <v>0</v>
      </c>
      <c r="AF32" s="21">
        <v>0</v>
      </c>
    </row>
    <row r="33" spans="1:32" x14ac:dyDescent="0.3">
      <c r="A33" s="25" t="s">
        <v>64</v>
      </c>
      <c r="B33" s="21">
        <f t="shared" si="3"/>
        <v>0</v>
      </c>
      <c r="C33" s="21">
        <f t="shared" si="9"/>
        <v>0</v>
      </c>
      <c r="D33" s="21">
        <f t="shared" si="5"/>
        <v>0</v>
      </c>
      <c r="E33" s="21">
        <f t="shared" si="6"/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1">
        <f t="shared" si="8"/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1">
        <v>0</v>
      </c>
      <c r="AF33" s="21">
        <v>0</v>
      </c>
    </row>
    <row r="34" spans="1:32" x14ac:dyDescent="0.3">
      <c r="A34" s="22" t="s">
        <v>26</v>
      </c>
      <c r="B34" s="21">
        <f t="shared" si="3"/>
        <v>0</v>
      </c>
      <c r="C34" s="21">
        <f t="shared" si="9"/>
        <v>0</v>
      </c>
      <c r="D34" s="21">
        <f t="shared" si="5"/>
        <v>0</v>
      </c>
      <c r="E34" s="21">
        <f t="shared" si="6"/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1">
        <f t="shared" si="8"/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1">
        <v>0</v>
      </c>
      <c r="AF34" s="21">
        <v>0</v>
      </c>
    </row>
    <row r="35" spans="1:32" x14ac:dyDescent="0.3">
      <c r="A35" s="22" t="s">
        <v>27</v>
      </c>
      <c r="B35" s="21">
        <f t="shared" si="3"/>
        <v>4</v>
      </c>
      <c r="C35" s="21">
        <f t="shared" si="9"/>
        <v>1</v>
      </c>
      <c r="D35" s="21">
        <f t="shared" si="5"/>
        <v>3</v>
      </c>
      <c r="E35" s="21">
        <f t="shared" si="6"/>
        <v>2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1</v>
      </c>
      <c r="L35" s="23">
        <v>0</v>
      </c>
      <c r="M35" s="23">
        <v>0</v>
      </c>
      <c r="N35" s="23">
        <v>1</v>
      </c>
      <c r="O35" s="23">
        <v>0</v>
      </c>
      <c r="P35" s="23">
        <v>0</v>
      </c>
      <c r="Q35" s="23">
        <v>0</v>
      </c>
      <c r="R35" s="21">
        <f t="shared" si="8"/>
        <v>1</v>
      </c>
      <c r="S35" s="23">
        <v>0</v>
      </c>
      <c r="T35" s="23">
        <v>1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1">
        <v>0</v>
      </c>
      <c r="AF35" s="21">
        <v>1</v>
      </c>
    </row>
    <row r="36" spans="1:32" x14ac:dyDescent="0.3">
      <c r="A36" s="22" t="s">
        <v>28</v>
      </c>
      <c r="B36" s="21">
        <f t="shared" si="3"/>
        <v>0</v>
      </c>
      <c r="C36" s="21">
        <f t="shared" si="9"/>
        <v>0</v>
      </c>
      <c r="D36" s="21">
        <f t="shared" si="5"/>
        <v>0</v>
      </c>
      <c r="E36" s="21">
        <f t="shared" si="6"/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1">
        <f t="shared" si="8"/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1">
        <v>0</v>
      </c>
      <c r="AF36" s="21">
        <v>0</v>
      </c>
    </row>
    <row r="37" spans="1:32" x14ac:dyDescent="0.3">
      <c r="A37" s="22" t="s">
        <v>29</v>
      </c>
      <c r="B37" s="21">
        <f t="shared" si="3"/>
        <v>0</v>
      </c>
      <c r="C37" s="21">
        <f t="shared" si="9"/>
        <v>0</v>
      </c>
      <c r="D37" s="21">
        <f t="shared" si="5"/>
        <v>0</v>
      </c>
      <c r="E37" s="21">
        <f t="shared" si="6"/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1">
        <f t="shared" si="8"/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1">
        <v>0</v>
      </c>
      <c r="AF37" s="21">
        <v>0</v>
      </c>
    </row>
    <row r="38" spans="1:32" x14ac:dyDescent="0.3">
      <c r="A38" s="26" t="s">
        <v>30</v>
      </c>
      <c r="B38" s="27">
        <f t="shared" si="3"/>
        <v>0</v>
      </c>
      <c r="C38" s="94">
        <f t="shared" si="9"/>
        <v>0</v>
      </c>
      <c r="D38" s="94">
        <f t="shared" si="5"/>
        <v>0</v>
      </c>
      <c r="E38" s="27">
        <f t="shared" si="6"/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7">
        <f t="shared" si="8"/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7">
        <v>0</v>
      </c>
      <c r="AF38" s="27">
        <v>0</v>
      </c>
    </row>
    <row r="39" spans="1:32" x14ac:dyDescent="0.3">
      <c r="A39" s="29" t="s">
        <v>65</v>
      </c>
      <c r="B39" s="29"/>
      <c r="C39" s="29"/>
      <c r="D39" s="29"/>
      <c r="E39" s="29" t="s">
        <v>66</v>
      </c>
      <c r="F39" s="29"/>
      <c r="G39" s="29"/>
      <c r="H39" s="29"/>
      <c r="I39" s="29"/>
      <c r="J39" s="29"/>
      <c r="K39" s="30" t="s">
        <v>67</v>
      </c>
      <c r="L39" s="30"/>
      <c r="M39" s="30"/>
      <c r="N39" s="29"/>
      <c r="O39" s="29"/>
      <c r="P39" s="29"/>
      <c r="Q39" s="29"/>
      <c r="R39" s="31" t="s">
        <v>68</v>
      </c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32" t="s">
        <v>69</v>
      </c>
      <c r="AF39" s="29"/>
    </row>
    <row r="40" spans="1:32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30" t="s">
        <v>70</v>
      </c>
      <c r="L40" s="30"/>
      <c r="M40" s="30"/>
      <c r="N40" s="29"/>
      <c r="O40" s="29"/>
      <c r="P40" s="33"/>
      <c r="Q40" s="29"/>
      <c r="R40" s="34"/>
      <c r="U40" s="34"/>
      <c r="V40" s="34"/>
      <c r="W40" s="34"/>
      <c r="X40" s="34"/>
      <c r="Y40" s="29"/>
      <c r="Z40" s="29"/>
      <c r="AA40" s="29"/>
      <c r="AB40" s="29"/>
      <c r="AC40" s="29"/>
      <c r="AD40" s="29"/>
      <c r="AE40" s="29"/>
      <c r="AF40" s="29"/>
    </row>
    <row r="41" spans="1:32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35"/>
      <c r="AB41" s="35"/>
      <c r="AC41" s="35"/>
      <c r="AD41" s="35"/>
      <c r="AE41" s="35"/>
      <c r="AF41" s="11"/>
    </row>
    <row r="42" spans="1:32" x14ac:dyDescent="0.3">
      <c r="A42" s="11" t="s">
        <v>71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 x14ac:dyDescent="0.3">
      <c r="A43" s="11" t="s">
        <v>72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</sheetData>
  <mergeCells count="26">
    <mergeCell ref="AC6:AD6"/>
    <mergeCell ref="R5:AC5"/>
    <mergeCell ref="AE5:AF6"/>
    <mergeCell ref="E6:E7"/>
    <mergeCell ref="F6:G6"/>
    <mergeCell ref="H6:I6"/>
    <mergeCell ref="J6:K6"/>
    <mergeCell ref="L6:M6"/>
    <mergeCell ref="N6:O6"/>
    <mergeCell ref="P6:Q6"/>
    <mergeCell ref="R6:R7"/>
    <mergeCell ref="S6:T6"/>
    <mergeCell ref="U6:V6"/>
    <mergeCell ref="W6:X6"/>
    <mergeCell ref="Y6:Z6"/>
    <mergeCell ref="AA6:AB6"/>
    <mergeCell ref="AB1:AC1"/>
    <mergeCell ref="AD1:AF1"/>
    <mergeCell ref="AB2:AC2"/>
    <mergeCell ref="AD2:AF2"/>
    <mergeCell ref="A3:AE3"/>
    <mergeCell ref="A5:A7"/>
    <mergeCell ref="B5:B7"/>
    <mergeCell ref="C5:C7"/>
    <mergeCell ref="D5:D7"/>
    <mergeCell ref="E5:Q5"/>
  </mergeCells>
  <phoneticPr fontId="27" type="noConversion"/>
  <printOptions horizontalCentered="1"/>
  <pageMargins left="0.70866141732283516" right="0.70866141732283516" top="0.74803149606299213" bottom="0.74803149606299213" header="0.31496062992126012" footer="0.31496062992126012"/>
  <pageSetup paperSize="9" fitToWidth="0" fitToHeight="0" orientation="portrait" verticalDpi="0" r:id="rId1"/>
  <ignoredErrors>
    <ignoredError sqref="R8 B10:E11" formula="1"/>
    <ignoredError sqref="R9:R20" formula="1" formulaRange="1"/>
    <ignoredError sqref="R21:R24 R36:R38 R27:R35 R25:R26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42"/>
  <sheetViews>
    <sheetView workbookViewId="0"/>
  </sheetViews>
  <sheetFormatPr defaultColWidth="9" defaultRowHeight="16.2" x14ac:dyDescent="0.3"/>
  <cols>
    <col min="1" max="1" width="20.88671875" style="15" customWidth="1"/>
    <col min="2" max="2" width="8.109375" style="15" customWidth="1"/>
    <col min="3" max="3" width="6.77734375" style="15" customWidth="1"/>
    <col min="4" max="4" width="6.88671875" style="15" customWidth="1"/>
    <col min="5" max="5" width="6.77734375" style="15" customWidth="1"/>
    <col min="6" max="12" width="5.6640625" style="15" customWidth="1"/>
    <col min="13" max="13" width="6.88671875" style="15" customWidth="1"/>
    <col min="14" max="17" width="5.6640625" style="15" customWidth="1"/>
    <col min="18" max="18" width="6.88671875" style="15" customWidth="1"/>
    <col min="19" max="19" width="5.6640625" style="15" customWidth="1"/>
    <col min="20" max="20" width="5.109375" style="15" customWidth="1"/>
    <col min="21" max="21" width="5.6640625" style="15" customWidth="1"/>
    <col min="22" max="22" width="5.109375" style="15" customWidth="1"/>
    <col min="23" max="25" width="5.6640625" style="15" customWidth="1"/>
    <col min="26" max="26" width="5.21875" style="15" customWidth="1"/>
    <col min="27" max="27" width="5.6640625" style="15" customWidth="1"/>
    <col min="28" max="28" width="5.21875" style="15" customWidth="1"/>
    <col min="29" max="29" width="5.33203125" style="15" customWidth="1"/>
    <col min="30" max="30" width="5.6640625" style="15" customWidth="1"/>
    <col min="31" max="31" width="6.109375" style="15" customWidth="1"/>
    <col min="32" max="32" width="6" style="15" customWidth="1"/>
    <col min="33" max="33" width="9" style="15" customWidth="1"/>
    <col min="34" max="16384" width="9" style="15"/>
  </cols>
  <sheetData>
    <row r="1" spans="1:32" s="11" customFormat="1" x14ac:dyDescent="0.3">
      <c r="A1" s="9" t="s">
        <v>31</v>
      </c>
      <c r="B1" s="10"/>
      <c r="C1" s="10"/>
      <c r="AB1" s="196" t="s">
        <v>32</v>
      </c>
      <c r="AC1" s="196"/>
      <c r="AD1" s="197" t="s">
        <v>33</v>
      </c>
      <c r="AE1" s="197"/>
      <c r="AF1" s="197"/>
    </row>
    <row r="2" spans="1:32" s="11" customFormat="1" x14ac:dyDescent="0.3">
      <c r="A2" s="12" t="s">
        <v>34</v>
      </c>
      <c r="B2" s="11" t="s">
        <v>35</v>
      </c>
      <c r="C2" s="10"/>
      <c r="AB2" s="195" t="s">
        <v>36</v>
      </c>
      <c r="AC2" s="195"/>
      <c r="AD2" s="198" t="s">
        <v>37</v>
      </c>
      <c r="AE2" s="198"/>
      <c r="AF2" s="198"/>
    </row>
    <row r="3" spans="1:32" s="11" customFormat="1" ht="27.75" customHeight="1" x14ac:dyDescent="0.3">
      <c r="A3" s="199" t="s">
        <v>38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</row>
    <row r="4" spans="1:32" s="11" customFormat="1" ht="18.75" customHeight="1" x14ac:dyDescent="0.3">
      <c r="A4" s="13"/>
      <c r="B4" s="13"/>
      <c r="C4" s="13"/>
      <c r="D4" s="14"/>
      <c r="E4" s="14"/>
      <c r="F4" s="14"/>
      <c r="G4" s="14"/>
      <c r="H4" s="14"/>
      <c r="I4" s="14"/>
      <c r="J4" s="14"/>
      <c r="K4" s="14"/>
      <c r="L4" s="14"/>
      <c r="M4" s="13" t="s">
        <v>73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5"/>
      <c r="AE4" s="16" t="s">
        <v>1</v>
      </c>
    </row>
    <row r="5" spans="1:32" s="11" customFormat="1" ht="22.5" customHeight="1" x14ac:dyDescent="0.3">
      <c r="A5" s="194" t="s">
        <v>39</v>
      </c>
      <c r="B5" s="195" t="s">
        <v>40</v>
      </c>
      <c r="C5" s="195" t="s">
        <v>41</v>
      </c>
      <c r="D5" s="195" t="s">
        <v>42</v>
      </c>
      <c r="E5" s="195" t="s">
        <v>43</v>
      </c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201" t="s">
        <v>44</v>
      </c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17"/>
      <c r="AE5" s="202" t="s">
        <v>45</v>
      </c>
      <c r="AF5" s="202"/>
    </row>
    <row r="6" spans="1:32" s="11" customFormat="1" ht="49.5" customHeight="1" x14ac:dyDescent="0.3">
      <c r="A6" s="194"/>
      <c r="B6" s="195"/>
      <c r="C6" s="195"/>
      <c r="D6" s="195"/>
      <c r="E6" s="200" t="s">
        <v>46</v>
      </c>
      <c r="F6" s="200" t="s">
        <v>47</v>
      </c>
      <c r="G6" s="200"/>
      <c r="H6" s="200" t="s">
        <v>48</v>
      </c>
      <c r="I6" s="200"/>
      <c r="J6" s="200" t="s">
        <v>49</v>
      </c>
      <c r="K6" s="200"/>
      <c r="L6" s="200" t="s">
        <v>50</v>
      </c>
      <c r="M6" s="200"/>
      <c r="N6" s="200" t="s">
        <v>51</v>
      </c>
      <c r="O6" s="200"/>
      <c r="P6" s="200" t="s">
        <v>52</v>
      </c>
      <c r="Q6" s="200"/>
      <c r="R6" s="200" t="s">
        <v>46</v>
      </c>
      <c r="S6" s="200" t="s">
        <v>53</v>
      </c>
      <c r="T6" s="200"/>
      <c r="U6" s="200" t="s">
        <v>54</v>
      </c>
      <c r="V6" s="200"/>
      <c r="W6" s="200" t="s">
        <v>55</v>
      </c>
      <c r="X6" s="200"/>
      <c r="Y6" s="200" t="s">
        <v>56</v>
      </c>
      <c r="Z6" s="200"/>
      <c r="AA6" s="200" t="s">
        <v>57</v>
      </c>
      <c r="AB6" s="200"/>
      <c r="AC6" s="200" t="s">
        <v>58</v>
      </c>
      <c r="AD6" s="200"/>
      <c r="AE6" s="202"/>
      <c r="AF6" s="202"/>
    </row>
    <row r="7" spans="1:32" s="11" customFormat="1" ht="19.5" customHeight="1" x14ac:dyDescent="0.3">
      <c r="A7" s="194"/>
      <c r="B7" s="195"/>
      <c r="C7" s="195"/>
      <c r="D7" s="195"/>
      <c r="E7" s="200"/>
      <c r="F7" s="19" t="s">
        <v>41</v>
      </c>
      <c r="G7" s="19" t="s">
        <v>42</v>
      </c>
      <c r="H7" s="19" t="s">
        <v>41</v>
      </c>
      <c r="I7" s="19" t="s">
        <v>42</v>
      </c>
      <c r="J7" s="19" t="s">
        <v>41</v>
      </c>
      <c r="K7" s="19" t="s">
        <v>42</v>
      </c>
      <c r="L7" s="19" t="s">
        <v>41</v>
      </c>
      <c r="M7" s="19" t="s">
        <v>42</v>
      </c>
      <c r="N7" s="19" t="s">
        <v>41</v>
      </c>
      <c r="O7" s="19" t="s">
        <v>42</v>
      </c>
      <c r="P7" s="19" t="s">
        <v>41</v>
      </c>
      <c r="Q7" s="19" t="s">
        <v>42</v>
      </c>
      <c r="R7" s="200"/>
      <c r="S7" s="19" t="s">
        <v>41</v>
      </c>
      <c r="T7" s="19" t="s">
        <v>42</v>
      </c>
      <c r="U7" s="19" t="s">
        <v>41</v>
      </c>
      <c r="V7" s="19" t="s">
        <v>42</v>
      </c>
      <c r="W7" s="19" t="s">
        <v>41</v>
      </c>
      <c r="X7" s="19" t="s">
        <v>42</v>
      </c>
      <c r="Y7" s="19" t="s">
        <v>41</v>
      </c>
      <c r="Z7" s="19" t="s">
        <v>42</v>
      </c>
      <c r="AA7" s="19" t="s">
        <v>41</v>
      </c>
      <c r="AB7" s="19" t="s">
        <v>42</v>
      </c>
      <c r="AC7" s="19" t="s">
        <v>41</v>
      </c>
      <c r="AD7" s="19" t="s">
        <v>42</v>
      </c>
      <c r="AE7" s="19" t="s">
        <v>41</v>
      </c>
      <c r="AF7" s="18" t="s">
        <v>42</v>
      </c>
    </row>
    <row r="8" spans="1:32" s="11" customFormat="1" ht="16.95" customHeight="1" x14ac:dyDescent="0.3">
      <c r="A8" s="20" t="s">
        <v>59</v>
      </c>
      <c r="B8" s="21">
        <f>SUM(E8+R8+AE8+AF8)</f>
        <v>7728</v>
      </c>
      <c r="C8" s="21">
        <f>SUM(F8+H8+J8+L8+N8+P8+S8+U8+W8+Y8+AA8+AC8+AE8)</f>
        <v>1829</v>
      </c>
      <c r="D8" s="21">
        <f>SUM(G8+I8+K8+M8+O8+Q8+T8+V8+X8+Z8+AB8+AD8+AF8)</f>
        <v>5899</v>
      </c>
      <c r="E8" s="21">
        <f>SUM(F8:Q8)</f>
        <v>4892</v>
      </c>
      <c r="F8" s="21">
        <f t="shared" ref="F8:AF8" si="0">SUM(F9:F10)</f>
        <v>151</v>
      </c>
      <c r="G8" s="21">
        <f t="shared" si="0"/>
        <v>472</v>
      </c>
      <c r="H8" s="21">
        <f t="shared" si="0"/>
        <v>170</v>
      </c>
      <c r="I8" s="21">
        <f t="shared" si="0"/>
        <v>585</v>
      </c>
      <c r="J8" s="21">
        <f t="shared" si="0"/>
        <v>185</v>
      </c>
      <c r="K8" s="21">
        <f t="shared" si="0"/>
        <v>394</v>
      </c>
      <c r="L8" s="21">
        <f t="shared" si="0"/>
        <v>621</v>
      </c>
      <c r="M8" s="21">
        <f t="shared" si="0"/>
        <v>2087</v>
      </c>
      <c r="N8" s="21">
        <f t="shared" si="0"/>
        <v>38</v>
      </c>
      <c r="O8" s="21">
        <f t="shared" si="0"/>
        <v>150</v>
      </c>
      <c r="P8" s="21">
        <f t="shared" si="0"/>
        <v>20</v>
      </c>
      <c r="Q8" s="21">
        <f t="shared" si="0"/>
        <v>19</v>
      </c>
      <c r="R8" s="21">
        <f t="shared" si="0"/>
        <v>1650</v>
      </c>
      <c r="S8" s="21">
        <f t="shared" si="0"/>
        <v>58</v>
      </c>
      <c r="T8" s="21">
        <f t="shared" si="0"/>
        <v>179</v>
      </c>
      <c r="U8" s="21">
        <f t="shared" si="0"/>
        <v>90</v>
      </c>
      <c r="V8" s="21">
        <f t="shared" si="0"/>
        <v>367</v>
      </c>
      <c r="W8" s="21">
        <f t="shared" si="0"/>
        <v>72</v>
      </c>
      <c r="X8" s="21">
        <f t="shared" si="0"/>
        <v>193</v>
      </c>
      <c r="Y8" s="21">
        <f t="shared" si="0"/>
        <v>37</v>
      </c>
      <c r="Z8" s="21">
        <f t="shared" si="0"/>
        <v>137</v>
      </c>
      <c r="AA8" s="21">
        <f t="shared" si="0"/>
        <v>54</v>
      </c>
      <c r="AB8" s="21">
        <f t="shared" si="0"/>
        <v>169</v>
      </c>
      <c r="AC8" s="21">
        <f t="shared" si="0"/>
        <v>66</v>
      </c>
      <c r="AD8" s="21">
        <f t="shared" si="0"/>
        <v>228</v>
      </c>
      <c r="AE8" s="21">
        <f t="shared" si="0"/>
        <v>267</v>
      </c>
      <c r="AF8" s="21">
        <f t="shared" si="0"/>
        <v>919</v>
      </c>
    </row>
    <row r="9" spans="1:32" s="11" customFormat="1" ht="16.95" customHeight="1" x14ac:dyDescent="0.3">
      <c r="A9" s="22" t="s">
        <v>60</v>
      </c>
      <c r="B9" s="21">
        <f>SUM(E9+R9+AE9+AF9)</f>
        <v>5478</v>
      </c>
      <c r="C9" s="21">
        <f>SUM(F9+H9+J9+L9+N9+P9+S9+U9+W9+Y9+AA9+AC9+AE9)</f>
        <v>1536</v>
      </c>
      <c r="D9" s="21">
        <f>SUM(G9+I9+K9+M9+O9+Q9+T9+V9+X9+Z9+AB9+AD9+AF9)</f>
        <v>3942</v>
      </c>
      <c r="E9" s="21">
        <f>SUM(F9:Q9)</f>
        <v>3624</v>
      </c>
      <c r="F9" s="21">
        <v>119</v>
      </c>
      <c r="G9" s="21">
        <v>342</v>
      </c>
      <c r="H9" s="21">
        <v>151</v>
      </c>
      <c r="I9" s="21">
        <v>419</v>
      </c>
      <c r="J9" s="21">
        <v>119</v>
      </c>
      <c r="K9" s="21">
        <v>190</v>
      </c>
      <c r="L9" s="21">
        <v>562</v>
      </c>
      <c r="M9" s="21">
        <v>1605</v>
      </c>
      <c r="N9" s="23">
        <v>30</v>
      </c>
      <c r="O9" s="23">
        <v>56</v>
      </c>
      <c r="P9" s="21">
        <v>18</v>
      </c>
      <c r="Q9" s="23">
        <v>13</v>
      </c>
      <c r="R9" s="21">
        <f>SUM(S9:AD9)</f>
        <v>1028</v>
      </c>
      <c r="S9" s="23">
        <v>50</v>
      </c>
      <c r="T9" s="23">
        <v>87</v>
      </c>
      <c r="U9" s="23">
        <v>72</v>
      </c>
      <c r="V9" s="23">
        <v>185</v>
      </c>
      <c r="W9" s="23">
        <v>59</v>
      </c>
      <c r="X9" s="23">
        <v>125</v>
      </c>
      <c r="Y9" s="23">
        <v>36</v>
      </c>
      <c r="Z9" s="23">
        <v>137</v>
      </c>
      <c r="AA9" s="23">
        <v>39</v>
      </c>
      <c r="AB9" s="23">
        <v>84</v>
      </c>
      <c r="AC9" s="23">
        <v>53</v>
      </c>
      <c r="AD9" s="23">
        <v>101</v>
      </c>
      <c r="AE9" s="21">
        <v>228</v>
      </c>
      <c r="AF9" s="21">
        <v>598</v>
      </c>
    </row>
    <row r="10" spans="1:32" s="11" customFormat="1" ht="16.95" customHeight="1" x14ac:dyDescent="0.3">
      <c r="A10" s="22" t="s">
        <v>3</v>
      </c>
      <c r="B10" s="21">
        <f t="shared" ref="B10:AF10" si="1">SUM(B11:B37)</f>
        <v>2250</v>
      </c>
      <c r="C10" s="21">
        <f t="shared" si="1"/>
        <v>293</v>
      </c>
      <c r="D10" s="21">
        <f t="shared" si="1"/>
        <v>1957</v>
      </c>
      <c r="E10" s="21">
        <f t="shared" si="1"/>
        <v>1268</v>
      </c>
      <c r="F10" s="21">
        <f t="shared" si="1"/>
        <v>32</v>
      </c>
      <c r="G10" s="21">
        <f t="shared" si="1"/>
        <v>130</v>
      </c>
      <c r="H10" s="21">
        <f t="shared" si="1"/>
        <v>19</v>
      </c>
      <c r="I10" s="21">
        <f t="shared" si="1"/>
        <v>166</v>
      </c>
      <c r="J10" s="21">
        <f t="shared" si="1"/>
        <v>66</v>
      </c>
      <c r="K10" s="21">
        <f t="shared" si="1"/>
        <v>204</v>
      </c>
      <c r="L10" s="21">
        <f t="shared" si="1"/>
        <v>59</v>
      </c>
      <c r="M10" s="21">
        <f t="shared" si="1"/>
        <v>482</v>
      </c>
      <c r="N10" s="21">
        <f t="shared" si="1"/>
        <v>8</v>
      </c>
      <c r="O10" s="21">
        <f t="shared" si="1"/>
        <v>94</v>
      </c>
      <c r="P10" s="21">
        <f t="shared" si="1"/>
        <v>2</v>
      </c>
      <c r="Q10" s="21">
        <f t="shared" si="1"/>
        <v>6</v>
      </c>
      <c r="R10" s="21">
        <f t="shared" si="1"/>
        <v>622</v>
      </c>
      <c r="S10" s="21">
        <f t="shared" si="1"/>
        <v>8</v>
      </c>
      <c r="T10" s="21">
        <f t="shared" si="1"/>
        <v>92</v>
      </c>
      <c r="U10" s="21">
        <f t="shared" si="1"/>
        <v>18</v>
      </c>
      <c r="V10" s="21">
        <f t="shared" si="1"/>
        <v>182</v>
      </c>
      <c r="W10" s="21">
        <f t="shared" si="1"/>
        <v>13</v>
      </c>
      <c r="X10" s="21">
        <f t="shared" si="1"/>
        <v>68</v>
      </c>
      <c r="Y10" s="21">
        <f t="shared" si="1"/>
        <v>1</v>
      </c>
      <c r="Z10" s="21">
        <f t="shared" si="1"/>
        <v>0</v>
      </c>
      <c r="AA10" s="21">
        <f t="shared" si="1"/>
        <v>15</v>
      </c>
      <c r="AB10" s="21">
        <f t="shared" si="1"/>
        <v>85</v>
      </c>
      <c r="AC10" s="21">
        <f t="shared" si="1"/>
        <v>13</v>
      </c>
      <c r="AD10" s="21">
        <f t="shared" si="1"/>
        <v>127</v>
      </c>
      <c r="AE10" s="21">
        <f t="shared" si="1"/>
        <v>39</v>
      </c>
      <c r="AF10" s="21">
        <f t="shared" si="1"/>
        <v>321</v>
      </c>
    </row>
    <row r="11" spans="1:32" s="11" customFormat="1" ht="16.95" customHeight="1" x14ac:dyDescent="0.3">
      <c r="A11" s="22" t="s">
        <v>4</v>
      </c>
      <c r="B11" s="21">
        <f t="shared" ref="B11:B37" si="2">SUM(E11+R11+AE11+AF11)</f>
        <v>55</v>
      </c>
      <c r="C11" s="21">
        <f t="shared" ref="C11:C37" si="3">SUM(F11+H11+J11+L11+N11+P11+S11+U11+W11+Y11+AA11+AC11+AE11)</f>
        <v>35</v>
      </c>
      <c r="D11" s="21">
        <f t="shared" ref="D11:D37" si="4">SUM(G11+I11+K11+M11+O11+Q11+T11+V11+X11+Z11+AB11+AD11+AF11)</f>
        <v>20</v>
      </c>
      <c r="E11" s="21">
        <f t="shared" ref="E11:E37" si="5">SUM(F11:Q11)</f>
        <v>40</v>
      </c>
      <c r="F11" s="23">
        <v>7</v>
      </c>
      <c r="G11" s="23">
        <v>2</v>
      </c>
      <c r="H11" s="23">
        <v>9</v>
      </c>
      <c r="I11" s="23">
        <v>14</v>
      </c>
      <c r="J11" s="23">
        <v>1</v>
      </c>
      <c r="K11" s="23">
        <v>1</v>
      </c>
      <c r="L11" s="23">
        <v>4</v>
      </c>
      <c r="M11" s="23">
        <v>0</v>
      </c>
      <c r="N11" s="23">
        <v>2</v>
      </c>
      <c r="O11" s="23">
        <v>0</v>
      </c>
      <c r="P11" s="23">
        <v>0</v>
      </c>
      <c r="Q11" s="23">
        <v>0</v>
      </c>
      <c r="R11" s="21">
        <f t="shared" ref="R11:R37" si="6">SUM(S11:AD11)</f>
        <v>7</v>
      </c>
      <c r="S11" s="23">
        <v>0</v>
      </c>
      <c r="T11" s="23">
        <v>1</v>
      </c>
      <c r="U11" s="23">
        <v>1</v>
      </c>
      <c r="V11" s="23">
        <v>0</v>
      </c>
      <c r="W11" s="23">
        <v>2</v>
      </c>
      <c r="X11" s="23">
        <v>0</v>
      </c>
      <c r="Y11" s="23">
        <v>0</v>
      </c>
      <c r="Z11" s="23">
        <v>0</v>
      </c>
      <c r="AA11" s="23">
        <v>1</v>
      </c>
      <c r="AB11" s="23">
        <v>0</v>
      </c>
      <c r="AC11" s="23">
        <v>2</v>
      </c>
      <c r="AD11" s="23">
        <v>0</v>
      </c>
      <c r="AE11" s="21">
        <v>6</v>
      </c>
      <c r="AF11" s="21">
        <v>2</v>
      </c>
    </row>
    <row r="12" spans="1:32" s="11" customFormat="1" ht="16.95" customHeight="1" x14ac:dyDescent="0.3">
      <c r="A12" s="22" t="s">
        <v>5</v>
      </c>
      <c r="B12" s="21">
        <f t="shared" si="2"/>
        <v>1</v>
      </c>
      <c r="C12" s="21">
        <f t="shared" si="3"/>
        <v>1</v>
      </c>
      <c r="D12" s="21">
        <f t="shared" si="4"/>
        <v>0</v>
      </c>
      <c r="E12" s="21">
        <f t="shared" si="5"/>
        <v>1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1</v>
      </c>
      <c r="Q12" s="23">
        <v>0</v>
      </c>
      <c r="R12" s="21">
        <f t="shared" si="6"/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1">
        <v>0</v>
      </c>
      <c r="AF12" s="21">
        <v>0</v>
      </c>
    </row>
    <row r="13" spans="1:32" s="11" customFormat="1" ht="16.95" customHeight="1" x14ac:dyDescent="0.3">
      <c r="A13" s="22" t="s">
        <v>6</v>
      </c>
      <c r="B13" s="21">
        <f t="shared" si="2"/>
        <v>7</v>
      </c>
      <c r="C13" s="21">
        <f t="shared" si="3"/>
        <v>2</v>
      </c>
      <c r="D13" s="21">
        <f t="shared" si="4"/>
        <v>5</v>
      </c>
      <c r="E13" s="21">
        <f t="shared" si="5"/>
        <v>6</v>
      </c>
      <c r="F13" s="23">
        <v>1</v>
      </c>
      <c r="G13" s="23">
        <v>4</v>
      </c>
      <c r="H13" s="23">
        <v>0</v>
      </c>
      <c r="I13" s="23">
        <v>0</v>
      </c>
      <c r="J13" s="23">
        <v>0</v>
      </c>
      <c r="K13" s="23">
        <v>1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1">
        <f t="shared" si="6"/>
        <v>1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1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1">
        <v>0</v>
      </c>
      <c r="AF13" s="21">
        <v>0</v>
      </c>
    </row>
    <row r="14" spans="1:32" s="11" customFormat="1" ht="16.95" customHeight="1" x14ac:dyDescent="0.3">
      <c r="A14" s="22" t="s">
        <v>7</v>
      </c>
      <c r="B14" s="21">
        <f t="shared" si="2"/>
        <v>319</v>
      </c>
      <c r="C14" s="21">
        <f t="shared" si="3"/>
        <v>84</v>
      </c>
      <c r="D14" s="21">
        <f t="shared" si="4"/>
        <v>235</v>
      </c>
      <c r="E14" s="21">
        <f t="shared" si="5"/>
        <v>248</v>
      </c>
      <c r="F14" s="23">
        <v>12</v>
      </c>
      <c r="G14" s="23">
        <v>14</v>
      </c>
      <c r="H14" s="23">
        <v>0</v>
      </c>
      <c r="I14" s="23">
        <v>0</v>
      </c>
      <c r="J14" s="23">
        <v>30</v>
      </c>
      <c r="K14" s="23">
        <v>99</v>
      </c>
      <c r="L14" s="23">
        <v>22</v>
      </c>
      <c r="M14" s="23">
        <v>65</v>
      </c>
      <c r="N14" s="23">
        <v>0</v>
      </c>
      <c r="O14" s="23">
        <v>0</v>
      </c>
      <c r="P14" s="23">
        <v>1</v>
      </c>
      <c r="Q14" s="23">
        <v>5</v>
      </c>
      <c r="R14" s="21">
        <f t="shared" si="6"/>
        <v>44</v>
      </c>
      <c r="S14" s="23">
        <v>0</v>
      </c>
      <c r="T14" s="23">
        <v>3</v>
      </c>
      <c r="U14" s="23">
        <v>2</v>
      </c>
      <c r="V14" s="23">
        <v>17</v>
      </c>
      <c r="W14" s="23">
        <v>2</v>
      </c>
      <c r="X14" s="23">
        <v>0</v>
      </c>
      <c r="Y14" s="23">
        <v>0</v>
      </c>
      <c r="Z14" s="23">
        <v>0</v>
      </c>
      <c r="AA14" s="23">
        <v>4</v>
      </c>
      <c r="AB14" s="23">
        <v>2</v>
      </c>
      <c r="AC14" s="23">
        <v>3</v>
      </c>
      <c r="AD14" s="23">
        <v>11</v>
      </c>
      <c r="AE14" s="21">
        <v>8</v>
      </c>
      <c r="AF14" s="21">
        <v>19</v>
      </c>
    </row>
    <row r="15" spans="1:32" s="11" customFormat="1" ht="16.95" customHeight="1" x14ac:dyDescent="0.3">
      <c r="A15" s="22" t="s">
        <v>8</v>
      </c>
      <c r="B15" s="21">
        <f t="shared" si="2"/>
        <v>20</v>
      </c>
      <c r="C15" s="21">
        <f t="shared" si="3"/>
        <v>16</v>
      </c>
      <c r="D15" s="21">
        <f t="shared" si="4"/>
        <v>4</v>
      </c>
      <c r="E15" s="21">
        <f t="shared" si="5"/>
        <v>19</v>
      </c>
      <c r="F15" s="23">
        <v>1</v>
      </c>
      <c r="G15" s="23">
        <v>0</v>
      </c>
      <c r="H15" s="23">
        <v>0</v>
      </c>
      <c r="I15" s="23">
        <v>0</v>
      </c>
      <c r="J15" s="23"/>
      <c r="K15" s="23">
        <v>0</v>
      </c>
      <c r="L15" s="23">
        <v>15</v>
      </c>
      <c r="M15" s="23">
        <v>3</v>
      </c>
      <c r="N15" s="23">
        <v>0</v>
      </c>
      <c r="O15" s="23">
        <v>0</v>
      </c>
      <c r="P15" s="23">
        <v>0</v>
      </c>
      <c r="Q15" s="23">
        <v>0</v>
      </c>
      <c r="R15" s="21">
        <f t="shared" si="6"/>
        <v>1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1</v>
      </c>
      <c r="AC15" s="23">
        <v>0</v>
      </c>
      <c r="AD15" s="23">
        <v>0</v>
      </c>
      <c r="AE15" s="21">
        <v>0</v>
      </c>
      <c r="AF15" s="21">
        <v>0</v>
      </c>
    </row>
    <row r="16" spans="1:32" s="11" customFormat="1" ht="16.95" customHeight="1" x14ac:dyDescent="0.3">
      <c r="A16" s="22" t="s">
        <v>9</v>
      </c>
      <c r="B16" s="21">
        <f t="shared" si="2"/>
        <v>275</v>
      </c>
      <c r="C16" s="21">
        <f t="shared" si="3"/>
        <v>82</v>
      </c>
      <c r="D16" s="21">
        <f t="shared" si="4"/>
        <v>193</v>
      </c>
      <c r="E16" s="21">
        <f t="shared" si="5"/>
        <v>110</v>
      </c>
      <c r="F16" s="23">
        <v>2</v>
      </c>
      <c r="G16" s="23">
        <v>14</v>
      </c>
      <c r="H16" s="23">
        <v>0</v>
      </c>
      <c r="I16" s="23">
        <v>0</v>
      </c>
      <c r="J16" s="23">
        <v>22</v>
      </c>
      <c r="K16" s="23">
        <v>33</v>
      </c>
      <c r="L16" s="23">
        <v>4</v>
      </c>
      <c r="M16" s="23">
        <v>25</v>
      </c>
      <c r="N16" s="23">
        <v>3</v>
      </c>
      <c r="O16" s="23">
        <v>7</v>
      </c>
      <c r="P16" s="23">
        <v>0</v>
      </c>
      <c r="Q16" s="23">
        <v>0</v>
      </c>
      <c r="R16" s="21">
        <f t="shared" si="6"/>
        <v>113</v>
      </c>
      <c r="S16" s="23">
        <v>4</v>
      </c>
      <c r="T16" s="23">
        <v>12</v>
      </c>
      <c r="U16" s="23">
        <v>8</v>
      </c>
      <c r="V16" s="23">
        <v>22</v>
      </c>
      <c r="W16" s="23">
        <v>8</v>
      </c>
      <c r="X16" s="23">
        <v>13</v>
      </c>
      <c r="Y16" s="23">
        <v>0</v>
      </c>
      <c r="Z16" s="23">
        <v>0</v>
      </c>
      <c r="AA16" s="23">
        <v>8</v>
      </c>
      <c r="AB16" s="23">
        <v>18</v>
      </c>
      <c r="AC16" s="23">
        <v>6</v>
      </c>
      <c r="AD16" s="23">
        <v>14</v>
      </c>
      <c r="AE16" s="21">
        <v>17</v>
      </c>
      <c r="AF16" s="21">
        <v>35</v>
      </c>
    </row>
    <row r="17" spans="1:32" s="11" customFormat="1" ht="16.95" customHeight="1" x14ac:dyDescent="0.3">
      <c r="A17" s="22" t="s">
        <v>10</v>
      </c>
      <c r="B17" s="21">
        <f t="shared" si="2"/>
        <v>5</v>
      </c>
      <c r="C17" s="21">
        <f t="shared" si="3"/>
        <v>3</v>
      </c>
      <c r="D17" s="21">
        <f t="shared" si="4"/>
        <v>2</v>
      </c>
      <c r="E17" s="21">
        <f t="shared" si="5"/>
        <v>3</v>
      </c>
      <c r="F17" s="23">
        <v>0</v>
      </c>
      <c r="G17" s="23">
        <v>0</v>
      </c>
      <c r="H17" s="23">
        <v>0</v>
      </c>
      <c r="I17" s="23">
        <v>0</v>
      </c>
      <c r="J17" s="23"/>
      <c r="K17" s="23">
        <v>0</v>
      </c>
      <c r="L17" s="23">
        <v>3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1">
        <f t="shared" si="6"/>
        <v>1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1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1">
        <v>0</v>
      </c>
      <c r="AF17" s="21">
        <v>1</v>
      </c>
    </row>
    <row r="18" spans="1:32" s="11" customFormat="1" ht="15.75" customHeight="1" x14ac:dyDescent="0.3">
      <c r="A18" s="22" t="s">
        <v>11</v>
      </c>
      <c r="B18" s="134">
        <f t="shared" si="2"/>
        <v>36</v>
      </c>
      <c r="C18" s="21">
        <f t="shared" si="3"/>
        <v>15</v>
      </c>
      <c r="D18" s="21">
        <f t="shared" si="4"/>
        <v>21</v>
      </c>
      <c r="E18" s="21">
        <f t="shared" si="5"/>
        <v>23</v>
      </c>
      <c r="F18" s="23">
        <v>1</v>
      </c>
      <c r="G18" s="23">
        <v>1</v>
      </c>
      <c r="H18" s="135">
        <v>8</v>
      </c>
      <c r="I18" s="135">
        <v>1</v>
      </c>
      <c r="J18" s="23">
        <v>1</v>
      </c>
      <c r="K18" s="23">
        <v>2</v>
      </c>
      <c r="L18" s="23">
        <v>1</v>
      </c>
      <c r="M18" s="23">
        <v>8</v>
      </c>
      <c r="N18" s="23">
        <v>0</v>
      </c>
      <c r="O18" s="23">
        <v>0</v>
      </c>
      <c r="P18" s="23">
        <v>0</v>
      </c>
      <c r="Q18" s="23">
        <v>0</v>
      </c>
      <c r="R18" s="21">
        <f t="shared" si="6"/>
        <v>4</v>
      </c>
      <c r="S18" s="23">
        <v>1</v>
      </c>
      <c r="T18" s="23">
        <v>1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1</v>
      </c>
      <c r="AD18" s="23">
        <v>1</v>
      </c>
      <c r="AE18" s="21">
        <v>2</v>
      </c>
      <c r="AF18" s="21">
        <v>7</v>
      </c>
    </row>
    <row r="19" spans="1:32" s="11" customFormat="1" ht="16.95" customHeight="1" x14ac:dyDescent="0.3">
      <c r="A19" s="22" t="s">
        <v>12</v>
      </c>
      <c r="B19" s="134">
        <f t="shared" si="2"/>
        <v>2</v>
      </c>
      <c r="C19" s="21">
        <f t="shared" si="3"/>
        <v>1</v>
      </c>
      <c r="D19" s="21">
        <f t="shared" si="4"/>
        <v>1</v>
      </c>
      <c r="E19" s="21">
        <f t="shared" si="5"/>
        <v>1</v>
      </c>
      <c r="F19" s="23">
        <v>0</v>
      </c>
      <c r="G19" s="23">
        <v>0</v>
      </c>
      <c r="H19" s="135">
        <v>0</v>
      </c>
      <c r="I19" s="135">
        <v>0</v>
      </c>
      <c r="J19" s="23">
        <v>0</v>
      </c>
      <c r="K19" s="23">
        <v>0</v>
      </c>
      <c r="L19" s="23">
        <v>1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1">
        <f t="shared" si="6"/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1">
        <v>0</v>
      </c>
      <c r="AF19" s="21">
        <v>1</v>
      </c>
    </row>
    <row r="20" spans="1:32" s="11" customFormat="1" ht="16.95" customHeight="1" x14ac:dyDescent="0.3">
      <c r="A20" s="22" t="s">
        <v>13</v>
      </c>
      <c r="B20" s="21">
        <f t="shared" si="2"/>
        <v>1315</v>
      </c>
      <c r="C20" s="21">
        <f t="shared" si="3"/>
        <v>21</v>
      </c>
      <c r="D20" s="21">
        <f t="shared" si="4"/>
        <v>1294</v>
      </c>
      <c r="E20" s="21">
        <f t="shared" si="5"/>
        <v>696</v>
      </c>
      <c r="F20" s="23">
        <v>4</v>
      </c>
      <c r="G20" s="23">
        <v>88</v>
      </c>
      <c r="H20" s="23">
        <v>2</v>
      </c>
      <c r="I20" s="23">
        <v>145</v>
      </c>
      <c r="J20" s="23">
        <v>4</v>
      </c>
      <c r="K20" s="23">
        <v>29</v>
      </c>
      <c r="L20" s="23">
        <v>2</v>
      </c>
      <c r="M20" s="23">
        <v>344</v>
      </c>
      <c r="N20" s="23">
        <v>1</v>
      </c>
      <c r="O20" s="23">
        <v>76</v>
      </c>
      <c r="P20" s="23">
        <v>0</v>
      </c>
      <c r="Q20" s="23">
        <v>1</v>
      </c>
      <c r="R20" s="21">
        <f t="shared" si="6"/>
        <v>386</v>
      </c>
      <c r="S20" s="23">
        <v>0</v>
      </c>
      <c r="T20" s="23">
        <v>69</v>
      </c>
      <c r="U20" s="23">
        <v>3</v>
      </c>
      <c r="V20" s="23">
        <v>114</v>
      </c>
      <c r="W20" s="23">
        <v>0</v>
      </c>
      <c r="X20" s="23">
        <v>46</v>
      </c>
      <c r="Y20" s="23">
        <v>0</v>
      </c>
      <c r="Z20" s="23">
        <v>0</v>
      </c>
      <c r="AA20" s="23">
        <v>0</v>
      </c>
      <c r="AB20" s="23">
        <v>56</v>
      </c>
      <c r="AC20" s="23">
        <v>0</v>
      </c>
      <c r="AD20" s="23">
        <v>98</v>
      </c>
      <c r="AE20" s="21">
        <v>5</v>
      </c>
      <c r="AF20" s="21">
        <v>228</v>
      </c>
    </row>
    <row r="21" spans="1:32" s="11" customFormat="1" ht="16.95" customHeight="1" x14ac:dyDescent="0.3">
      <c r="A21" s="22" t="s">
        <v>14</v>
      </c>
      <c r="B21" s="21">
        <f t="shared" si="2"/>
        <v>57</v>
      </c>
      <c r="C21" s="21">
        <f t="shared" si="3"/>
        <v>0</v>
      </c>
      <c r="D21" s="21">
        <f t="shared" si="4"/>
        <v>57</v>
      </c>
      <c r="E21" s="21">
        <f t="shared" si="5"/>
        <v>30</v>
      </c>
      <c r="F21" s="23">
        <v>0</v>
      </c>
      <c r="G21" s="23">
        <v>1</v>
      </c>
      <c r="H21" s="23">
        <v>0</v>
      </c>
      <c r="I21" s="23">
        <v>6</v>
      </c>
      <c r="J21" s="23">
        <v>0</v>
      </c>
      <c r="K21" s="23">
        <v>0</v>
      </c>
      <c r="L21" s="23">
        <v>0</v>
      </c>
      <c r="M21" s="23">
        <v>19</v>
      </c>
      <c r="N21" s="23">
        <v>0</v>
      </c>
      <c r="O21" s="23">
        <v>4</v>
      </c>
      <c r="P21" s="23">
        <v>0</v>
      </c>
      <c r="Q21" s="23">
        <v>0</v>
      </c>
      <c r="R21" s="21">
        <f t="shared" si="6"/>
        <v>11</v>
      </c>
      <c r="S21" s="23">
        <v>0</v>
      </c>
      <c r="T21" s="23">
        <v>0</v>
      </c>
      <c r="U21" s="23">
        <v>0</v>
      </c>
      <c r="V21" s="23">
        <v>8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2</v>
      </c>
      <c r="AC21" s="23">
        <v>0</v>
      </c>
      <c r="AD21" s="23">
        <v>1</v>
      </c>
      <c r="AE21" s="21">
        <v>0</v>
      </c>
      <c r="AF21" s="21">
        <v>16</v>
      </c>
    </row>
    <row r="22" spans="1:32" s="11" customFormat="1" ht="16.95" customHeight="1" x14ac:dyDescent="0.3">
      <c r="A22" s="22" t="s">
        <v>15</v>
      </c>
      <c r="B22" s="21">
        <f t="shared" si="2"/>
        <v>0</v>
      </c>
      <c r="C22" s="21">
        <f t="shared" si="3"/>
        <v>0</v>
      </c>
      <c r="D22" s="21">
        <f t="shared" si="4"/>
        <v>0</v>
      </c>
      <c r="E22" s="21">
        <f t="shared" si="5"/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1">
        <f t="shared" si="6"/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/>
      <c r="AE22" s="21">
        <v>0</v>
      </c>
      <c r="AF22" s="21">
        <v>0</v>
      </c>
    </row>
    <row r="23" spans="1:32" s="11" customFormat="1" ht="16.95" customHeight="1" x14ac:dyDescent="0.3">
      <c r="A23" s="22" t="s">
        <v>16</v>
      </c>
      <c r="B23" s="21">
        <f t="shared" si="2"/>
        <v>1</v>
      </c>
      <c r="C23" s="21">
        <f t="shared" si="3"/>
        <v>0</v>
      </c>
      <c r="D23" s="21">
        <f t="shared" si="4"/>
        <v>1</v>
      </c>
      <c r="E23" s="21">
        <f t="shared" si="5"/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1">
        <f t="shared" si="6"/>
        <v>1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1</v>
      </c>
      <c r="AE23" s="21">
        <v>0</v>
      </c>
      <c r="AF23" s="21">
        <v>0</v>
      </c>
    </row>
    <row r="24" spans="1:32" s="11" customFormat="1" ht="16.95" customHeight="1" x14ac:dyDescent="0.3">
      <c r="A24" s="22" t="s">
        <v>17</v>
      </c>
      <c r="B24" s="21">
        <f t="shared" si="2"/>
        <v>0</v>
      </c>
      <c r="C24" s="21">
        <f t="shared" si="3"/>
        <v>0</v>
      </c>
      <c r="D24" s="21">
        <f t="shared" si="4"/>
        <v>0</v>
      </c>
      <c r="E24" s="21">
        <f t="shared" si="5"/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1">
        <f t="shared" si="6"/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1">
        <v>0</v>
      </c>
      <c r="AF24" s="21">
        <v>0</v>
      </c>
    </row>
    <row r="25" spans="1:32" s="11" customFormat="1" ht="16.95" customHeight="1" x14ac:dyDescent="0.3">
      <c r="A25" s="22" t="s">
        <v>18</v>
      </c>
      <c r="B25" s="21">
        <f t="shared" si="2"/>
        <v>105</v>
      </c>
      <c r="C25" s="21">
        <f t="shared" si="3"/>
        <v>18</v>
      </c>
      <c r="D25" s="21">
        <f t="shared" si="4"/>
        <v>87</v>
      </c>
      <c r="E25" s="21">
        <f t="shared" si="5"/>
        <v>58</v>
      </c>
      <c r="F25" s="23">
        <v>2</v>
      </c>
      <c r="G25" s="23">
        <v>3</v>
      </c>
      <c r="H25" s="23">
        <v>0</v>
      </c>
      <c r="I25" s="23">
        <v>0</v>
      </c>
      <c r="J25" s="23">
        <v>6</v>
      </c>
      <c r="K25" s="23">
        <v>34</v>
      </c>
      <c r="L25" s="23">
        <v>0</v>
      </c>
      <c r="M25" s="23">
        <v>5</v>
      </c>
      <c r="N25" s="23">
        <v>2</v>
      </c>
      <c r="O25" s="23">
        <v>6</v>
      </c>
      <c r="P25" s="23">
        <v>0</v>
      </c>
      <c r="Q25" s="23">
        <v>0</v>
      </c>
      <c r="R25" s="21">
        <f t="shared" si="6"/>
        <v>36</v>
      </c>
      <c r="S25" s="23">
        <v>2</v>
      </c>
      <c r="T25" s="23">
        <v>5</v>
      </c>
      <c r="U25" s="23">
        <v>2</v>
      </c>
      <c r="V25" s="23">
        <v>14</v>
      </c>
      <c r="W25" s="23">
        <v>0</v>
      </c>
      <c r="X25" s="23">
        <v>6</v>
      </c>
      <c r="Y25" s="23">
        <v>0</v>
      </c>
      <c r="Z25" s="23">
        <v>0</v>
      </c>
      <c r="AA25" s="23">
        <v>2</v>
      </c>
      <c r="AB25" s="23">
        <v>4</v>
      </c>
      <c r="AC25" s="23">
        <v>1</v>
      </c>
      <c r="AD25" s="23">
        <v>0</v>
      </c>
      <c r="AE25" s="21">
        <v>1</v>
      </c>
      <c r="AF25" s="21">
        <v>10</v>
      </c>
    </row>
    <row r="26" spans="1:32" s="11" customFormat="1" ht="16.95" customHeight="1" x14ac:dyDescent="0.3">
      <c r="A26" s="22" t="s">
        <v>19</v>
      </c>
      <c r="B26" s="21">
        <f t="shared" si="2"/>
        <v>18</v>
      </c>
      <c r="C26" s="21">
        <f t="shared" si="3"/>
        <v>7</v>
      </c>
      <c r="D26" s="21">
        <f t="shared" si="4"/>
        <v>11</v>
      </c>
      <c r="E26" s="21">
        <f t="shared" si="5"/>
        <v>12</v>
      </c>
      <c r="F26" s="23">
        <v>1</v>
      </c>
      <c r="G26" s="23">
        <v>0</v>
      </c>
      <c r="H26" s="23">
        <v>0</v>
      </c>
      <c r="I26" s="23">
        <v>0</v>
      </c>
      <c r="J26" s="23">
        <v>1</v>
      </c>
      <c r="K26" s="23">
        <v>1</v>
      </c>
      <c r="L26" s="23">
        <v>3</v>
      </c>
      <c r="M26" s="23">
        <v>5</v>
      </c>
      <c r="N26" s="23">
        <v>0</v>
      </c>
      <c r="O26" s="23">
        <v>1</v>
      </c>
      <c r="P26" s="23">
        <v>0</v>
      </c>
      <c r="Q26" s="23">
        <v>0</v>
      </c>
      <c r="R26" s="21">
        <f t="shared" si="6"/>
        <v>6</v>
      </c>
      <c r="S26" s="23">
        <v>0</v>
      </c>
      <c r="T26" s="23">
        <v>1</v>
      </c>
      <c r="U26" s="23">
        <v>1</v>
      </c>
      <c r="V26" s="23">
        <v>2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1</v>
      </c>
      <c r="AC26" s="23">
        <v>0</v>
      </c>
      <c r="AD26" s="23">
        <v>0</v>
      </c>
      <c r="AE26" s="21">
        <v>0</v>
      </c>
      <c r="AF26" s="21">
        <v>0</v>
      </c>
    </row>
    <row r="27" spans="1:32" s="11" customFormat="1" ht="16.95" customHeight="1" x14ac:dyDescent="0.3">
      <c r="A27" s="22" t="s">
        <v>20</v>
      </c>
      <c r="B27" s="21">
        <f t="shared" si="2"/>
        <v>0</v>
      </c>
      <c r="C27" s="21">
        <f t="shared" si="3"/>
        <v>0</v>
      </c>
      <c r="D27" s="21">
        <f t="shared" si="4"/>
        <v>0</v>
      </c>
      <c r="E27" s="21">
        <f t="shared" si="5"/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1">
        <f t="shared" si="6"/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1">
        <v>0</v>
      </c>
      <c r="AF27" s="21">
        <v>0</v>
      </c>
    </row>
    <row r="28" spans="1:32" s="11" customFormat="1" ht="16.95" customHeight="1" x14ac:dyDescent="0.3">
      <c r="A28" s="22" t="s">
        <v>21</v>
      </c>
      <c r="B28" s="21">
        <f t="shared" si="2"/>
        <v>14</v>
      </c>
      <c r="C28" s="21">
        <f t="shared" si="3"/>
        <v>3</v>
      </c>
      <c r="D28" s="21">
        <f t="shared" si="4"/>
        <v>11</v>
      </c>
      <c r="E28" s="21">
        <f t="shared" si="5"/>
        <v>13</v>
      </c>
      <c r="F28" s="23">
        <v>0</v>
      </c>
      <c r="G28" s="23">
        <v>2</v>
      </c>
      <c r="H28" s="23">
        <v>0</v>
      </c>
      <c r="I28" s="23">
        <v>0</v>
      </c>
      <c r="J28" s="23">
        <v>0</v>
      </c>
      <c r="K28" s="23">
        <v>3</v>
      </c>
      <c r="L28" s="23">
        <v>3</v>
      </c>
      <c r="M28" s="23">
        <v>5</v>
      </c>
      <c r="N28" s="23">
        <v>0</v>
      </c>
      <c r="O28" s="23">
        <v>0</v>
      </c>
      <c r="P28" s="23">
        <v>0</v>
      </c>
      <c r="Q28" s="23">
        <v>0</v>
      </c>
      <c r="R28" s="21">
        <f t="shared" si="6"/>
        <v>1</v>
      </c>
      <c r="S28" s="23">
        <v>0</v>
      </c>
      <c r="T28" s="23">
        <v>0</v>
      </c>
      <c r="U28" s="23">
        <v>0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1">
        <v>0</v>
      </c>
      <c r="AF28" s="21">
        <v>0</v>
      </c>
    </row>
    <row r="29" spans="1:32" s="11" customFormat="1" ht="16.95" customHeight="1" x14ac:dyDescent="0.3">
      <c r="A29" s="22" t="s">
        <v>22</v>
      </c>
      <c r="B29" s="21">
        <f t="shared" si="2"/>
        <v>0</v>
      </c>
      <c r="C29" s="21">
        <f t="shared" si="3"/>
        <v>0</v>
      </c>
      <c r="D29" s="21">
        <f t="shared" si="4"/>
        <v>0</v>
      </c>
      <c r="E29" s="21">
        <f t="shared" si="5"/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1">
        <f t="shared" si="6"/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1">
        <v>0</v>
      </c>
      <c r="AF29" s="21">
        <v>0</v>
      </c>
    </row>
    <row r="30" spans="1:32" s="11" customFormat="1" ht="16.95" customHeight="1" x14ac:dyDescent="0.3">
      <c r="A30" s="24" t="s">
        <v>61</v>
      </c>
      <c r="B30" s="21">
        <f t="shared" si="2"/>
        <v>7</v>
      </c>
      <c r="C30" s="21">
        <f t="shared" si="3"/>
        <v>2</v>
      </c>
      <c r="D30" s="21">
        <f t="shared" si="4"/>
        <v>5</v>
      </c>
      <c r="E30" s="21">
        <f t="shared" si="5"/>
        <v>3</v>
      </c>
      <c r="F30" s="23">
        <v>0</v>
      </c>
      <c r="G30" s="23">
        <v>1</v>
      </c>
      <c r="H30" s="23">
        <v>0</v>
      </c>
      <c r="I30" s="23">
        <v>0</v>
      </c>
      <c r="J30" s="23">
        <v>1</v>
      </c>
      <c r="K30" s="23">
        <v>1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1">
        <f t="shared" si="6"/>
        <v>4</v>
      </c>
      <c r="S30" s="23">
        <v>1</v>
      </c>
      <c r="T30" s="23">
        <v>0</v>
      </c>
      <c r="U30" s="23">
        <v>0</v>
      </c>
      <c r="V30" s="23">
        <v>2</v>
      </c>
      <c r="W30" s="23">
        <v>0</v>
      </c>
      <c r="X30" s="23">
        <v>1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1">
        <v>0</v>
      </c>
      <c r="AF30" s="21">
        <v>0</v>
      </c>
    </row>
    <row r="31" spans="1:32" s="11" customFormat="1" ht="16.95" customHeight="1" x14ac:dyDescent="0.3">
      <c r="A31" s="24" t="s">
        <v>62</v>
      </c>
      <c r="B31" s="21">
        <f t="shared" si="2"/>
        <v>6</v>
      </c>
      <c r="C31" s="21">
        <f t="shared" si="3"/>
        <v>1</v>
      </c>
      <c r="D31" s="21">
        <f t="shared" si="4"/>
        <v>5</v>
      </c>
      <c r="E31" s="21">
        <f t="shared" si="5"/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1">
        <f t="shared" si="6"/>
        <v>4</v>
      </c>
      <c r="S31" s="23">
        <v>0</v>
      </c>
      <c r="T31" s="23">
        <v>0</v>
      </c>
      <c r="U31" s="23">
        <v>1</v>
      </c>
      <c r="V31" s="23">
        <v>2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1</v>
      </c>
      <c r="AE31" s="21">
        <v>0</v>
      </c>
      <c r="AF31" s="21">
        <v>2</v>
      </c>
    </row>
    <row r="32" spans="1:32" s="11" customFormat="1" ht="16.95" customHeight="1" x14ac:dyDescent="0.3">
      <c r="A32" s="22" t="s">
        <v>63</v>
      </c>
      <c r="B32" s="21">
        <f t="shared" si="2"/>
        <v>7</v>
      </c>
      <c r="C32" s="21">
        <f t="shared" si="3"/>
        <v>2</v>
      </c>
      <c r="D32" s="21">
        <f t="shared" si="4"/>
        <v>5</v>
      </c>
      <c r="E32" s="21">
        <f t="shared" si="5"/>
        <v>5</v>
      </c>
      <c r="F32" s="23">
        <v>1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1</v>
      </c>
      <c r="M32" s="23">
        <v>3</v>
      </c>
      <c r="N32" s="23">
        <v>0</v>
      </c>
      <c r="O32" s="23">
        <v>0</v>
      </c>
      <c r="P32" s="23">
        <v>0</v>
      </c>
      <c r="Q32" s="23">
        <v>0</v>
      </c>
      <c r="R32" s="21">
        <f t="shared" si="6"/>
        <v>2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1</v>
      </c>
      <c r="Y32" s="23">
        <v>0</v>
      </c>
      <c r="Z32" s="23">
        <v>0</v>
      </c>
      <c r="AA32" s="23">
        <v>0</v>
      </c>
      <c r="AB32" s="23">
        <v>1</v>
      </c>
      <c r="AC32" s="23">
        <v>0</v>
      </c>
      <c r="AD32" s="23">
        <v>0</v>
      </c>
      <c r="AE32" s="21">
        <v>0</v>
      </c>
      <c r="AF32" s="21">
        <v>0</v>
      </c>
    </row>
    <row r="33" spans="1:32" s="11" customFormat="1" ht="16.95" customHeight="1" x14ac:dyDescent="0.3">
      <c r="A33" s="22" t="s">
        <v>26</v>
      </c>
      <c r="B33" s="21">
        <f t="shared" si="2"/>
        <v>0</v>
      </c>
      <c r="C33" s="21">
        <f t="shared" si="3"/>
        <v>0</v>
      </c>
      <c r="D33" s="21">
        <f t="shared" si="4"/>
        <v>0</v>
      </c>
      <c r="E33" s="21">
        <f t="shared" si="5"/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1">
        <f t="shared" si="6"/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1">
        <v>0</v>
      </c>
      <c r="AF33" s="21">
        <v>0</v>
      </c>
    </row>
    <row r="34" spans="1:32" s="11" customFormat="1" ht="16.95" customHeight="1" x14ac:dyDescent="0.3">
      <c r="A34" s="22" t="s">
        <v>27</v>
      </c>
      <c r="B34" s="21">
        <f t="shared" si="2"/>
        <v>0</v>
      </c>
      <c r="C34" s="21">
        <f t="shared" si="3"/>
        <v>0</v>
      </c>
      <c r="D34" s="21">
        <f t="shared" si="4"/>
        <v>0</v>
      </c>
      <c r="E34" s="21">
        <f t="shared" si="5"/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1">
        <f t="shared" si="6"/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1">
        <v>0</v>
      </c>
      <c r="AF34" s="21">
        <v>0</v>
      </c>
    </row>
    <row r="35" spans="1:32" s="11" customFormat="1" ht="16.95" customHeight="1" x14ac:dyDescent="0.3">
      <c r="A35" s="22" t="s">
        <v>28</v>
      </c>
      <c r="B35" s="21">
        <f t="shared" si="2"/>
        <v>0</v>
      </c>
      <c r="C35" s="21">
        <f t="shared" si="3"/>
        <v>0</v>
      </c>
      <c r="D35" s="21">
        <f t="shared" si="4"/>
        <v>0</v>
      </c>
      <c r="E35" s="21">
        <f t="shared" si="5"/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1">
        <f t="shared" si="6"/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1">
        <v>0</v>
      </c>
      <c r="AF35" s="21">
        <v>0</v>
      </c>
    </row>
    <row r="36" spans="1:32" s="11" customFormat="1" ht="16.95" customHeight="1" x14ac:dyDescent="0.3">
      <c r="A36" s="22" t="s">
        <v>29</v>
      </c>
      <c r="B36" s="21">
        <f t="shared" si="2"/>
        <v>0</v>
      </c>
      <c r="C36" s="21">
        <f t="shared" si="3"/>
        <v>0</v>
      </c>
      <c r="D36" s="21">
        <f t="shared" si="4"/>
        <v>0</v>
      </c>
      <c r="E36" s="21">
        <f t="shared" si="5"/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1">
        <f t="shared" si="6"/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1">
        <v>0</v>
      </c>
      <c r="AF36" s="21">
        <v>0</v>
      </c>
    </row>
    <row r="37" spans="1:32" s="11" customFormat="1" ht="16.95" customHeight="1" x14ac:dyDescent="0.3">
      <c r="A37" s="26" t="s">
        <v>30</v>
      </c>
      <c r="B37" s="27">
        <f t="shared" si="2"/>
        <v>0</v>
      </c>
      <c r="C37" s="27">
        <f t="shared" si="3"/>
        <v>0</v>
      </c>
      <c r="D37" s="27">
        <f t="shared" si="4"/>
        <v>0</v>
      </c>
      <c r="E37" s="27">
        <f t="shared" si="5"/>
        <v>0</v>
      </c>
      <c r="F37" s="27">
        <f>SUM(G37:R37)</f>
        <v>0</v>
      </c>
      <c r="G37" s="27">
        <f>SUM(H37:S37)</f>
        <v>0</v>
      </c>
      <c r="H37" s="27">
        <f>SUM(I37:T37)</f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7">
        <f t="shared" si="6"/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7">
        <v>0</v>
      </c>
      <c r="AF37" s="27">
        <v>0</v>
      </c>
    </row>
    <row r="38" spans="1:32" s="29" customFormat="1" x14ac:dyDescent="0.3">
      <c r="A38" s="29" t="s">
        <v>65</v>
      </c>
      <c r="E38" s="29" t="s">
        <v>66</v>
      </c>
      <c r="K38" s="30" t="s">
        <v>67</v>
      </c>
      <c r="L38" s="30"/>
      <c r="M38" s="30"/>
      <c r="R38" s="31" t="s">
        <v>68</v>
      </c>
      <c r="S38" s="15"/>
      <c r="T38" s="15"/>
      <c r="AE38" s="32" t="s">
        <v>69</v>
      </c>
    </row>
    <row r="39" spans="1:32" s="29" customFormat="1" x14ac:dyDescent="0.3">
      <c r="K39" s="30" t="s">
        <v>70</v>
      </c>
      <c r="L39" s="30"/>
      <c r="M39" s="30"/>
      <c r="P39" s="33"/>
      <c r="R39" s="34"/>
      <c r="S39" s="15"/>
      <c r="T39" s="15"/>
      <c r="U39" s="34"/>
      <c r="V39" s="34"/>
      <c r="W39" s="34"/>
      <c r="X39" s="34"/>
    </row>
    <row r="40" spans="1:32" s="11" customFormat="1" ht="3" customHeight="1" x14ac:dyDescent="0.3">
      <c r="AA40" s="35"/>
      <c r="AB40" s="35"/>
      <c r="AC40" s="35"/>
      <c r="AD40" s="35"/>
      <c r="AE40" s="35"/>
    </row>
    <row r="41" spans="1:32" s="11" customFormat="1" x14ac:dyDescent="0.3">
      <c r="A41" s="11" t="s">
        <v>71</v>
      </c>
    </row>
    <row r="42" spans="1:32" s="11" customFormat="1" x14ac:dyDescent="0.3">
      <c r="A42" s="11" t="s">
        <v>72</v>
      </c>
    </row>
  </sheetData>
  <mergeCells count="26">
    <mergeCell ref="AC6:AD6"/>
    <mergeCell ref="R5:AC5"/>
    <mergeCell ref="AE5:AF6"/>
    <mergeCell ref="E6:E7"/>
    <mergeCell ref="F6:G6"/>
    <mergeCell ref="H6:I6"/>
    <mergeCell ref="J6:K6"/>
    <mergeCell ref="L6:M6"/>
    <mergeCell ref="N6:O6"/>
    <mergeCell ref="P6:Q6"/>
    <mergeCell ref="R6:R7"/>
    <mergeCell ref="S6:T6"/>
    <mergeCell ref="U6:V6"/>
    <mergeCell ref="W6:X6"/>
    <mergeCell ref="Y6:Z6"/>
    <mergeCell ref="AA6:AB6"/>
    <mergeCell ref="AB1:AC1"/>
    <mergeCell ref="AD1:AF1"/>
    <mergeCell ref="AB2:AC2"/>
    <mergeCell ref="AD2:AF2"/>
    <mergeCell ref="A3:AE3"/>
    <mergeCell ref="A5:A7"/>
    <mergeCell ref="B5:B7"/>
    <mergeCell ref="C5:C7"/>
    <mergeCell ref="D5:D7"/>
    <mergeCell ref="E5:Q5"/>
  </mergeCells>
  <phoneticPr fontId="27" type="noConversion"/>
  <printOptions horizontalCentered="1" verticalCentered="1"/>
  <pageMargins left="0.511811023622047" right="0.511811023622047" top="0.55118110236220508" bottom="0.55118110236220508" header="0.31496062992126012" footer="0.31496062992126012"/>
  <pageSetup paperSize="9" scale="90" fitToWidth="0" fitToHeight="0" orientation="landscape" verticalDpi="0" r:id="rId1"/>
  <ignoredErrors>
    <ignoredError sqref="B10:E1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43"/>
  <sheetViews>
    <sheetView workbookViewId="0"/>
  </sheetViews>
  <sheetFormatPr defaultRowHeight="16.2" x14ac:dyDescent="0.3"/>
  <cols>
    <col min="1" max="1" width="21.21875" style="15" customWidth="1"/>
    <col min="2" max="2" width="8" style="15" customWidth="1"/>
    <col min="3" max="5" width="6.44140625" style="15" customWidth="1"/>
    <col min="6" max="6" width="5.6640625" style="15" customWidth="1"/>
    <col min="7" max="7" width="5.33203125" style="15" customWidth="1"/>
    <col min="8" max="8" width="5.21875" style="15" customWidth="1"/>
    <col min="9" max="9" width="5.33203125" style="15" customWidth="1"/>
    <col min="10" max="12" width="5.6640625" style="15" customWidth="1"/>
    <col min="13" max="13" width="6.6640625" style="15" customWidth="1"/>
    <col min="14" max="14" width="4.88671875" style="15" customWidth="1"/>
    <col min="15" max="15" width="5.33203125" style="15" customWidth="1"/>
    <col min="16" max="16" width="5.6640625" style="15" customWidth="1"/>
    <col min="17" max="17" width="5.21875" style="15" customWidth="1"/>
    <col min="18" max="18" width="6.88671875" style="15" customWidth="1"/>
    <col min="19" max="19" width="5.33203125" style="15" customWidth="1"/>
    <col min="20" max="20" width="5.109375" style="15" customWidth="1"/>
    <col min="21" max="21" width="5.33203125" style="15" customWidth="1"/>
    <col min="22" max="22" width="5.109375" style="15" customWidth="1"/>
    <col min="23" max="23" width="5.6640625" style="15" customWidth="1"/>
    <col min="24" max="24" width="5.109375" style="15" customWidth="1"/>
    <col min="25" max="25" width="5.21875" style="15" customWidth="1"/>
    <col min="26" max="26" width="4.88671875" style="15" customWidth="1"/>
    <col min="27" max="27" width="5.6640625" style="15" customWidth="1"/>
    <col min="28" max="28" width="5.21875" style="15" customWidth="1"/>
    <col min="29" max="29" width="5.33203125" style="15" customWidth="1"/>
    <col min="30" max="30" width="5.109375" style="15" customWidth="1"/>
    <col min="31" max="31" width="6" style="15" customWidth="1"/>
    <col min="32" max="32" width="4.88671875" style="15" customWidth="1"/>
    <col min="33" max="33" width="9" customWidth="1"/>
  </cols>
  <sheetData>
    <row r="1" spans="1:32" x14ac:dyDescent="0.3">
      <c r="A1" s="9" t="s">
        <v>31</v>
      </c>
      <c r="B1" s="10"/>
      <c r="C1" s="10"/>
      <c r="D1" s="11"/>
      <c r="E1" s="11"/>
      <c r="F1" s="11"/>
      <c r="G1" s="11"/>
      <c r="H1" s="36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96" t="s">
        <v>32</v>
      </c>
      <c r="AC1" s="196"/>
      <c r="AD1" s="197" t="s">
        <v>33</v>
      </c>
      <c r="AE1" s="197"/>
      <c r="AF1" s="197"/>
    </row>
    <row r="2" spans="1:32" x14ac:dyDescent="0.3">
      <c r="A2" s="12" t="s">
        <v>34</v>
      </c>
      <c r="B2" s="11" t="s">
        <v>35</v>
      </c>
      <c r="C2" s="1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95" t="s">
        <v>36</v>
      </c>
      <c r="AC2" s="195"/>
      <c r="AD2" s="198" t="s">
        <v>37</v>
      </c>
      <c r="AE2" s="198"/>
      <c r="AF2" s="198"/>
    </row>
    <row r="3" spans="1:32" ht="22.2" x14ac:dyDescent="0.3">
      <c r="A3" s="199" t="s">
        <v>38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1"/>
    </row>
    <row r="4" spans="1:32" x14ac:dyDescent="0.3">
      <c r="A4" s="13"/>
      <c r="B4" s="13"/>
      <c r="C4" s="13"/>
      <c r="D4" s="14"/>
      <c r="E4" s="14"/>
      <c r="F4" s="14"/>
      <c r="G4" s="14"/>
      <c r="H4" s="14"/>
      <c r="I4" s="14"/>
      <c r="J4" s="14"/>
      <c r="K4" s="14"/>
      <c r="L4" s="14"/>
      <c r="M4" s="13" t="s">
        <v>74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E4" s="16" t="s">
        <v>1</v>
      </c>
      <c r="AF4" s="11"/>
    </row>
    <row r="5" spans="1:32" ht="16.5" customHeight="1" x14ac:dyDescent="0.3">
      <c r="A5" s="194" t="s">
        <v>39</v>
      </c>
      <c r="B5" s="195" t="s">
        <v>40</v>
      </c>
      <c r="C5" s="195" t="s">
        <v>41</v>
      </c>
      <c r="D5" s="195" t="s">
        <v>42</v>
      </c>
      <c r="E5" s="195" t="s">
        <v>43</v>
      </c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201" t="s">
        <v>44</v>
      </c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17"/>
      <c r="AE5" s="202" t="s">
        <v>45</v>
      </c>
      <c r="AF5" s="202"/>
    </row>
    <row r="6" spans="1:32" ht="53.25" customHeight="1" x14ac:dyDescent="0.3">
      <c r="A6" s="194"/>
      <c r="B6" s="195"/>
      <c r="C6" s="195"/>
      <c r="D6" s="195"/>
      <c r="E6" s="200" t="s">
        <v>46</v>
      </c>
      <c r="F6" s="200" t="s">
        <v>47</v>
      </c>
      <c r="G6" s="200"/>
      <c r="H6" s="200" t="s">
        <v>75</v>
      </c>
      <c r="I6" s="200"/>
      <c r="J6" s="200" t="s">
        <v>49</v>
      </c>
      <c r="K6" s="200"/>
      <c r="L6" s="200" t="s">
        <v>50</v>
      </c>
      <c r="M6" s="200"/>
      <c r="N6" s="200" t="s">
        <v>51</v>
      </c>
      <c r="O6" s="200"/>
      <c r="P6" s="200" t="s">
        <v>52</v>
      </c>
      <c r="Q6" s="200"/>
      <c r="R6" s="200" t="s">
        <v>46</v>
      </c>
      <c r="S6" s="200" t="s">
        <v>53</v>
      </c>
      <c r="T6" s="200"/>
      <c r="U6" s="200" t="s">
        <v>54</v>
      </c>
      <c r="V6" s="200"/>
      <c r="W6" s="200" t="s">
        <v>55</v>
      </c>
      <c r="X6" s="200"/>
      <c r="Y6" s="200" t="s">
        <v>56</v>
      </c>
      <c r="Z6" s="200"/>
      <c r="AA6" s="200" t="s">
        <v>57</v>
      </c>
      <c r="AB6" s="200"/>
      <c r="AC6" s="200" t="s">
        <v>58</v>
      </c>
      <c r="AD6" s="200"/>
      <c r="AE6" s="202"/>
      <c r="AF6" s="202"/>
    </row>
    <row r="7" spans="1:32" x14ac:dyDescent="0.3">
      <c r="A7" s="194"/>
      <c r="B7" s="195"/>
      <c r="C7" s="195"/>
      <c r="D7" s="195"/>
      <c r="E7" s="200"/>
      <c r="F7" s="19" t="s">
        <v>41</v>
      </c>
      <c r="G7" s="19" t="s">
        <v>42</v>
      </c>
      <c r="H7" s="19" t="s">
        <v>41</v>
      </c>
      <c r="I7" s="19" t="s">
        <v>42</v>
      </c>
      <c r="J7" s="19" t="s">
        <v>41</v>
      </c>
      <c r="K7" s="19" t="s">
        <v>42</v>
      </c>
      <c r="L7" s="19" t="s">
        <v>41</v>
      </c>
      <c r="M7" s="19" t="s">
        <v>42</v>
      </c>
      <c r="N7" s="19" t="s">
        <v>41</v>
      </c>
      <c r="O7" s="19" t="s">
        <v>42</v>
      </c>
      <c r="P7" s="19" t="s">
        <v>41</v>
      </c>
      <c r="Q7" s="19" t="s">
        <v>42</v>
      </c>
      <c r="R7" s="200"/>
      <c r="S7" s="19" t="s">
        <v>41</v>
      </c>
      <c r="T7" s="19" t="s">
        <v>42</v>
      </c>
      <c r="U7" s="19" t="s">
        <v>41</v>
      </c>
      <c r="V7" s="19" t="s">
        <v>42</v>
      </c>
      <c r="W7" s="19" t="s">
        <v>41</v>
      </c>
      <c r="X7" s="19" t="s">
        <v>42</v>
      </c>
      <c r="Y7" s="19" t="s">
        <v>41</v>
      </c>
      <c r="Z7" s="19" t="s">
        <v>42</v>
      </c>
      <c r="AA7" s="19" t="s">
        <v>41</v>
      </c>
      <c r="AB7" s="19" t="s">
        <v>42</v>
      </c>
      <c r="AC7" s="19" t="s">
        <v>41</v>
      </c>
      <c r="AD7" s="19" t="s">
        <v>42</v>
      </c>
      <c r="AE7" s="19" t="s">
        <v>41</v>
      </c>
      <c r="AF7" s="18" t="s">
        <v>42</v>
      </c>
    </row>
    <row r="8" spans="1:32" x14ac:dyDescent="0.3">
      <c r="A8" s="20" t="s">
        <v>59</v>
      </c>
      <c r="B8" s="21">
        <f>SUM(E8+R8+AE8+AF8)</f>
        <v>7590</v>
      </c>
      <c r="C8" s="21">
        <f>SUM(F8+H8+J8+L8+N8+P8+S8+U8+W8+Y8+AA8+AC8+AE8)</f>
        <v>1790</v>
      </c>
      <c r="D8" s="21">
        <f>SUM(G8+I8+K8+M8+O8+Q8+T8+V8+X8+Z8+AB8+AD8+AF8)</f>
        <v>5800</v>
      </c>
      <c r="E8" s="21">
        <f>SUM(F8:Q8)</f>
        <v>4920</v>
      </c>
      <c r="F8" s="21">
        <f t="shared" ref="F8:Q8" si="0">SUM(F9:F10)</f>
        <v>149</v>
      </c>
      <c r="G8" s="21">
        <f t="shared" si="0"/>
        <v>464</v>
      </c>
      <c r="H8" s="21">
        <f t="shared" si="0"/>
        <v>170</v>
      </c>
      <c r="I8" s="21">
        <f t="shared" si="0"/>
        <v>587</v>
      </c>
      <c r="J8" s="21">
        <f t="shared" si="0"/>
        <v>199</v>
      </c>
      <c r="K8" s="21">
        <f t="shared" si="0"/>
        <v>416</v>
      </c>
      <c r="L8" s="21">
        <f t="shared" si="0"/>
        <v>627</v>
      </c>
      <c r="M8" s="21">
        <f t="shared" si="0"/>
        <v>2072</v>
      </c>
      <c r="N8" s="21">
        <f t="shared" si="0"/>
        <v>39</v>
      </c>
      <c r="O8" s="21">
        <f t="shared" si="0"/>
        <v>158</v>
      </c>
      <c r="P8" s="21">
        <f t="shared" si="0"/>
        <v>19</v>
      </c>
      <c r="Q8" s="21">
        <f t="shared" si="0"/>
        <v>20</v>
      </c>
      <c r="R8" s="21">
        <f>SUM(S8:AD8)</f>
        <v>1550</v>
      </c>
      <c r="S8" s="21">
        <f t="shared" ref="S8:AF8" si="1">SUM(S9:S10)</f>
        <v>64</v>
      </c>
      <c r="T8" s="21">
        <f t="shared" si="1"/>
        <v>172</v>
      </c>
      <c r="U8" s="21">
        <f t="shared" si="1"/>
        <v>86</v>
      </c>
      <c r="V8" s="21">
        <f t="shared" si="1"/>
        <v>358</v>
      </c>
      <c r="W8" s="21">
        <f t="shared" si="1"/>
        <v>70</v>
      </c>
      <c r="X8" s="21">
        <f t="shared" si="1"/>
        <v>174</v>
      </c>
      <c r="Y8" s="21">
        <f t="shared" si="1"/>
        <v>26</v>
      </c>
      <c r="Z8" s="21">
        <f t="shared" si="1"/>
        <v>127</v>
      </c>
      <c r="AA8" s="21">
        <f t="shared" si="1"/>
        <v>45</v>
      </c>
      <c r="AB8" s="21">
        <f t="shared" si="1"/>
        <v>157</v>
      </c>
      <c r="AC8" s="21">
        <f t="shared" si="1"/>
        <v>60</v>
      </c>
      <c r="AD8" s="21">
        <f t="shared" si="1"/>
        <v>211</v>
      </c>
      <c r="AE8" s="21">
        <f t="shared" si="1"/>
        <v>236</v>
      </c>
      <c r="AF8" s="21">
        <f t="shared" si="1"/>
        <v>884</v>
      </c>
    </row>
    <row r="9" spans="1:32" x14ac:dyDescent="0.3">
      <c r="A9" s="22" t="s">
        <v>60</v>
      </c>
      <c r="B9" s="21">
        <f>SUM(E9+R9+AE9+AF9)</f>
        <v>5273</v>
      </c>
      <c r="C9" s="21">
        <f>SUM(F9+H9+J9+L9+N9+P9+S9+U9+W9+Y9+AA9+AC9+AE9)</f>
        <v>1491</v>
      </c>
      <c r="D9" s="21">
        <f>SUM(G9+I9+K9+M9+O9+Q9+T9+V9+X9+Z9+AB9+AD9+AF9)</f>
        <v>3782</v>
      </c>
      <c r="E9" s="21">
        <f>SUM(F9:Q9)</f>
        <v>3644</v>
      </c>
      <c r="F9" s="21">
        <v>120</v>
      </c>
      <c r="G9" s="21">
        <v>335</v>
      </c>
      <c r="H9" s="21">
        <v>152</v>
      </c>
      <c r="I9" s="21">
        <v>427</v>
      </c>
      <c r="J9" s="21">
        <v>134</v>
      </c>
      <c r="K9" s="21">
        <v>225</v>
      </c>
      <c r="L9" s="21">
        <v>565</v>
      </c>
      <c r="M9" s="21">
        <v>1565</v>
      </c>
      <c r="N9" s="21">
        <v>30</v>
      </c>
      <c r="O9" s="21">
        <v>59</v>
      </c>
      <c r="P9" s="21">
        <v>18</v>
      </c>
      <c r="Q9" s="21">
        <v>14</v>
      </c>
      <c r="R9" s="21">
        <f>SUM(S9:AD9)</f>
        <v>890</v>
      </c>
      <c r="S9" s="21">
        <v>54</v>
      </c>
      <c r="T9" s="21">
        <v>88</v>
      </c>
      <c r="U9" s="21">
        <v>65</v>
      </c>
      <c r="V9" s="21">
        <v>139</v>
      </c>
      <c r="W9" s="21">
        <v>55</v>
      </c>
      <c r="X9" s="21">
        <v>105</v>
      </c>
      <c r="Y9" s="21">
        <v>25</v>
      </c>
      <c r="Z9" s="21">
        <v>126</v>
      </c>
      <c r="AA9" s="21">
        <v>30</v>
      </c>
      <c r="AB9" s="21">
        <v>72</v>
      </c>
      <c r="AC9" s="21">
        <v>47</v>
      </c>
      <c r="AD9" s="21">
        <v>84</v>
      </c>
      <c r="AE9" s="21">
        <v>196</v>
      </c>
      <c r="AF9" s="21">
        <v>543</v>
      </c>
    </row>
    <row r="10" spans="1:32" x14ac:dyDescent="0.3">
      <c r="A10" s="22" t="s">
        <v>3</v>
      </c>
      <c r="B10" s="21">
        <f t="shared" ref="B10:AF10" si="2">SUM(B11:B38)</f>
        <v>2317</v>
      </c>
      <c r="C10" s="21">
        <f t="shared" si="2"/>
        <v>299</v>
      </c>
      <c r="D10" s="21">
        <f t="shared" si="2"/>
        <v>2018</v>
      </c>
      <c r="E10" s="21">
        <f t="shared" si="2"/>
        <v>1276</v>
      </c>
      <c r="F10" s="21">
        <f t="shared" si="2"/>
        <v>29</v>
      </c>
      <c r="G10" s="21">
        <f t="shared" si="2"/>
        <v>129</v>
      </c>
      <c r="H10" s="21">
        <f t="shared" si="2"/>
        <v>18</v>
      </c>
      <c r="I10" s="21">
        <f t="shared" si="2"/>
        <v>160</v>
      </c>
      <c r="J10" s="21">
        <f t="shared" si="2"/>
        <v>65</v>
      </c>
      <c r="K10" s="21">
        <f t="shared" si="2"/>
        <v>191</v>
      </c>
      <c r="L10" s="21">
        <f t="shared" si="2"/>
        <v>62</v>
      </c>
      <c r="M10" s="21">
        <f t="shared" si="2"/>
        <v>507</v>
      </c>
      <c r="N10" s="21">
        <f t="shared" si="2"/>
        <v>9</v>
      </c>
      <c r="O10" s="21">
        <f t="shared" si="2"/>
        <v>99</v>
      </c>
      <c r="P10" s="21">
        <f t="shared" si="2"/>
        <v>1</v>
      </c>
      <c r="Q10" s="21">
        <f t="shared" si="2"/>
        <v>6</v>
      </c>
      <c r="R10" s="21">
        <f t="shared" si="2"/>
        <v>660</v>
      </c>
      <c r="S10" s="21">
        <f t="shared" si="2"/>
        <v>10</v>
      </c>
      <c r="T10" s="21">
        <f t="shared" si="2"/>
        <v>84</v>
      </c>
      <c r="U10" s="21">
        <f t="shared" si="2"/>
        <v>21</v>
      </c>
      <c r="V10" s="21">
        <f t="shared" si="2"/>
        <v>219</v>
      </c>
      <c r="W10" s="21">
        <f t="shared" si="2"/>
        <v>15</v>
      </c>
      <c r="X10" s="21">
        <f t="shared" si="2"/>
        <v>69</v>
      </c>
      <c r="Y10" s="21">
        <f t="shared" si="2"/>
        <v>1</v>
      </c>
      <c r="Z10" s="21">
        <f t="shared" si="2"/>
        <v>1</v>
      </c>
      <c r="AA10" s="21">
        <f t="shared" si="2"/>
        <v>15</v>
      </c>
      <c r="AB10" s="21">
        <f t="shared" si="2"/>
        <v>85</v>
      </c>
      <c r="AC10" s="21">
        <f t="shared" si="2"/>
        <v>13</v>
      </c>
      <c r="AD10" s="21">
        <f t="shared" si="2"/>
        <v>127</v>
      </c>
      <c r="AE10" s="21">
        <f t="shared" si="2"/>
        <v>40</v>
      </c>
      <c r="AF10" s="21">
        <f t="shared" si="2"/>
        <v>341</v>
      </c>
    </row>
    <row r="11" spans="1:32" x14ac:dyDescent="0.3">
      <c r="A11" s="22" t="s">
        <v>4</v>
      </c>
      <c r="B11" s="21">
        <f t="shared" ref="B11:B38" si="3">SUM(E11+R11+AE11+AF11)</f>
        <v>52</v>
      </c>
      <c r="C11" s="21">
        <f t="shared" ref="C11:C38" si="4">SUM(F11+H11+J11+L11+N11+P11+S11+U11+W11+Y11+AA11+AC11+AE11)</f>
        <v>35</v>
      </c>
      <c r="D11" s="21">
        <f t="shared" ref="D11:D38" si="5">SUM(G11+I11+K11+M11+O11+Q11+T11+V11+X11+Z11+AB11+AD11+AF11)</f>
        <v>17</v>
      </c>
      <c r="E11" s="21">
        <f t="shared" ref="E11:E38" si="6">SUM(F11:Q11)</f>
        <v>39</v>
      </c>
      <c r="F11" s="23">
        <v>7</v>
      </c>
      <c r="G11" s="23">
        <v>2</v>
      </c>
      <c r="H11" s="23">
        <v>9</v>
      </c>
      <c r="I11" s="23">
        <v>14</v>
      </c>
      <c r="J11" s="21">
        <v>1</v>
      </c>
      <c r="K11" s="21">
        <v>0</v>
      </c>
      <c r="L11" s="23">
        <v>4</v>
      </c>
      <c r="M11" s="23">
        <v>0</v>
      </c>
      <c r="N11" s="23">
        <v>2</v>
      </c>
      <c r="O11" s="23">
        <v>0</v>
      </c>
      <c r="P11" s="23">
        <v>0</v>
      </c>
      <c r="Q11" s="23">
        <v>0</v>
      </c>
      <c r="R11" s="21">
        <f t="shared" ref="R11:R38" si="7">SUM(S11:AD11)</f>
        <v>7</v>
      </c>
      <c r="S11" s="23">
        <v>0</v>
      </c>
      <c r="T11" s="23">
        <v>1</v>
      </c>
      <c r="U11" s="23">
        <v>1</v>
      </c>
      <c r="V11" s="23">
        <v>0</v>
      </c>
      <c r="W11" s="21">
        <v>2</v>
      </c>
      <c r="X11" s="23">
        <v>0</v>
      </c>
      <c r="Y11" s="23">
        <v>0</v>
      </c>
      <c r="Z11" s="23">
        <v>0</v>
      </c>
      <c r="AA11" s="23">
        <v>1</v>
      </c>
      <c r="AB11" s="23">
        <v>0</v>
      </c>
      <c r="AC11" s="23">
        <v>2</v>
      </c>
      <c r="AD11" s="23">
        <v>0</v>
      </c>
      <c r="AE11" s="21">
        <v>6</v>
      </c>
      <c r="AF11" s="21">
        <v>0</v>
      </c>
    </row>
    <row r="12" spans="1:32" x14ac:dyDescent="0.3">
      <c r="A12" s="22" t="s">
        <v>5</v>
      </c>
      <c r="B12" s="21">
        <f t="shared" si="3"/>
        <v>1</v>
      </c>
      <c r="C12" s="21">
        <f t="shared" si="4"/>
        <v>0</v>
      </c>
      <c r="D12" s="21">
        <f t="shared" si="5"/>
        <v>1</v>
      </c>
      <c r="E12" s="21">
        <f t="shared" si="6"/>
        <v>1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1</v>
      </c>
      <c r="R12" s="21">
        <f t="shared" si="7"/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1">
        <v>0</v>
      </c>
      <c r="AF12" s="21">
        <v>0</v>
      </c>
    </row>
    <row r="13" spans="1:32" x14ac:dyDescent="0.3">
      <c r="A13" s="22" t="s">
        <v>6</v>
      </c>
      <c r="B13" s="21">
        <f t="shared" si="3"/>
        <v>7</v>
      </c>
      <c r="C13" s="21">
        <f t="shared" si="4"/>
        <v>2</v>
      </c>
      <c r="D13" s="21">
        <f t="shared" si="5"/>
        <v>5</v>
      </c>
      <c r="E13" s="21">
        <f t="shared" si="6"/>
        <v>6</v>
      </c>
      <c r="F13" s="23">
        <v>1</v>
      </c>
      <c r="G13" s="23">
        <v>3</v>
      </c>
      <c r="H13" s="23">
        <v>0</v>
      </c>
      <c r="I13" s="23">
        <v>0</v>
      </c>
      <c r="J13" s="23">
        <v>0</v>
      </c>
      <c r="K13" s="23">
        <v>1</v>
      </c>
      <c r="L13" s="23">
        <v>0</v>
      </c>
      <c r="M13" s="23">
        <v>0</v>
      </c>
      <c r="N13" s="23">
        <v>0</v>
      </c>
      <c r="O13" s="23">
        <v>1</v>
      </c>
      <c r="P13" s="23">
        <v>0</v>
      </c>
      <c r="Q13" s="23">
        <v>0</v>
      </c>
      <c r="R13" s="21">
        <f t="shared" si="7"/>
        <v>1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1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1">
        <v>0</v>
      </c>
      <c r="AF13" s="21">
        <v>0</v>
      </c>
    </row>
    <row r="14" spans="1:32" x14ac:dyDescent="0.3">
      <c r="A14" s="22" t="s">
        <v>7</v>
      </c>
      <c r="B14" s="21">
        <f t="shared" si="3"/>
        <v>325</v>
      </c>
      <c r="C14" s="21">
        <f t="shared" si="4"/>
        <v>87</v>
      </c>
      <c r="D14" s="21">
        <f t="shared" si="5"/>
        <v>238</v>
      </c>
      <c r="E14" s="21">
        <f t="shared" si="6"/>
        <v>245</v>
      </c>
      <c r="F14" s="23">
        <v>9</v>
      </c>
      <c r="G14" s="23">
        <v>13</v>
      </c>
      <c r="H14" s="23">
        <v>0</v>
      </c>
      <c r="I14" s="23">
        <v>0</v>
      </c>
      <c r="J14" s="23">
        <v>29</v>
      </c>
      <c r="K14" s="23">
        <v>99</v>
      </c>
      <c r="L14" s="23">
        <v>25</v>
      </c>
      <c r="M14" s="23">
        <v>65</v>
      </c>
      <c r="N14" s="23">
        <v>0</v>
      </c>
      <c r="O14" s="23">
        <v>0</v>
      </c>
      <c r="P14" s="23">
        <v>1</v>
      </c>
      <c r="Q14" s="23">
        <v>4</v>
      </c>
      <c r="R14" s="21">
        <f t="shared" si="7"/>
        <v>52</v>
      </c>
      <c r="S14" s="23">
        <v>0</v>
      </c>
      <c r="T14" s="23">
        <v>2</v>
      </c>
      <c r="U14" s="23">
        <v>4</v>
      </c>
      <c r="V14" s="23">
        <v>21</v>
      </c>
      <c r="W14" s="23">
        <v>3</v>
      </c>
      <c r="X14" s="23">
        <v>0</v>
      </c>
      <c r="Y14" s="23">
        <v>0</v>
      </c>
      <c r="Z14" s="23">
        <v>0</v>
      </c>
      <c r="AA14" s="23">
        <v>4</v>
      </c>
      <c r="AB14" s="23">
        <v>3</v>
      </c>
      <c r="AC14" s="23">
        <v>3</v>
      </c>
      <c r="AD14" s="23">
        <v>12</v>
      </c>
      <c r="AE14" s="21">
        <v>9</v>
      </c>
      <c r="AF14" s="21">
        <v>19</v>
      </c>
    </row>
    <row r="15" spans="1:32" x14ac:dyDescent="0.3">
      <c r="A15" s="22" t="s">
        <v>8</v>
      </c>
      <c r="B15" s="21">
        <f t="shared" si="3"/>
        <v>21</v>
      </c>
      <c r="C15" s="21">
        <f t="shared" si="4"/>
        <v>16</v>
      </c>
      <c r="D15" s="21">
        <f t="shared" si="5"/>
        <v>5</v>
      </c>
      <c r="E15" s="21">
        <f t="shared" si="6"/>
        <v>20</v>
      </c>
      <c r="F15" s="23">
        <v>1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15</v>
      </c>
      <c r="M15" s="23">
        <v>4</v>
      </c>
      <c r="N15" s="23">
        <v>0</v>
      </c>
      <c r="O15" s="23">
        <v>0</v>
      </c>
      <c r="P15" s="23">
        <v>0</v>
      </c>
      <c r="Q15" s="23">
        <v>0</v>
      </c>
      <c r="R15" s="21">
        <f t="shared" si="7"/>
        <v>1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1</v>
      </c>
      <c r="AC15" s="23">
        <v>0</v>
      </c>
      <c r="AD15" s="23">
        <v>0</v>
      </c>
      <c r="AE15" s="21">
        <v>0</v>
      </c>
      <c r="AF15" s="21">
        <v>0</v>
      </c>
    </row>
    <row r="16" spans="1:32" x14ac:dyDescent="0.3">
      <c r="A16" s="22" t="s">
        <v>9</v>
      </c>
      <c r="B16" s="21">
        <f t="shared" si="3"/>
        <v>281</v>
      </c>
      <c r="C16" s="21">
        <f t="shared" si="4"/>
        <v>84</v>
      </c>
      <c r="D16" s="21">
        <f t="shared" si="5"/>
        <v>197</v>
      </c>
      <c r="E16" s="21">
        <f t="shared" si="6"/>
        <v>104</v>
      </c>
      <c r="F16" s="23">
        <v>2</v>
      </c>
      <c r="G16" s="23">
        <v>16</v>
      </c>
      <c r="H16" s="23">
        <v>0</v>
      </c>
      <c r="I16" s="23">
        <v>0</v>
      </c>
      <c r="J16" s="23">
        <v>22</v>
      </c>
      <c r="K16" s="23">
        <v>28</v>
      </c>
      <c r="L16" s="23">
        <v>5</v>
      </c>
      <c r="M16" s="23">
        <v>21</v>
      </c>
      <c r="N16" s="23">
        <v>4</v>
      </c>
      <c r="O16" s="23">
        <v>6</v>
      </c>
      <c r="P16" s="23">
        <v>0</v>
      </c>
      <c r="Q16" s="23">
        <v>0</v>
      </c>
      <c r="R16" s="21">
        <f t="shared" si="7"/>
        <v>114</v>
      </c>
      <c r="S16" s="23">
        <v>4</v>
      </c>
      <c r="T16" s="23">
        <v>11</v>
      </c>
      <c r="U16" s="23">
        <v>9</v>
      </c>
      <c r="V16" s="23">
        <v>24</v>
      </c>
      <c r="W16" s="23">
        <v>8</v>
      </c>
      <c r="X16" s="23">
        <v>12</v>
      </c>
      <c r="Y16" s="23">
        <v>0</v>
      </c>
      <c r="Z16" s="23">
        <v>0</v>
      </c>
      <c r="AA16" s="23">
        <v>7</v>
      </c>
      <c r="AB16" s="23">
        <v>19</v>
      </c>
      <c r="AC16" s="23">
        <v>7</v>
      </c>
      <c r="AD16" s="23">
        <v>13</v>
      </c>
      <c r="AE16" s="21">
        <v>16</v>
      </c>
      <c r="AF16" s="21">
        <v>47</v>
      </c>
    </row>
    <row r="17" spans="1:32" x14ac:dyDescent="0.3">
      <c r="A17" s="22" t="s">
        <v>10</v>
      </c>
      <c r="B17" s="21">
        <f t="shared" si="3"/>
        <v>5</v>
      </c>
      <c r="C17" s="21">
        <f t="shared" si="4"/>
        <v>3</v>
      </c>
      <c r="D17" s="21">
        <f t="shared" si="5"/>
        <v>2</v>
      </c>
      <c r="E17" s="21">
        <f t="shared" si="6"/>
        <v>3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3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1">
        <f t="shared" si="7"/>
        <v>1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1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1">
        <v>0</v>
      </c>
      <c r="AF17" s="21">
        <v>1</v>
      </c>
    </row>
    <row r="18" spans="1:32" x14ac:dyDescent="0.3">
      <c r="A18" s="22" t="s">
        <v>11</v>
      </c>
      <c r="B18" s="21">
        <f t="shared" si="3"/>
        <v>34</v>
      </c>
      <c r="C18" s="21">
        <f t="shared" si="4"/>
        <v>14</v>
      </c>
      <c r="D18" s="21">
        <f t="shared" si="5"/>
        <v>20</v>
      </c>
      <c r="E18" s="21">
        <f t="shared" si="6"/>
        <v>26</v>
      </c>
      <c r="F18" s="23">
        <v>1</v>
      </c>
      <c r="G18" s="23">
        <v>1</v>
      </c>
      <c r="H18" s="23">
        <v>8</v>
      </c>
      <c r="I18" s="23">
        <v>1</v>
      </c>
      <c r="J18" s="23">
        <v>1</v>
      </c>
      <c r="K18" s="23">
        <v>1</v>
      </c>
      <c r="L18" s="23">
        <v>2</v>
      </c>
      <c r="M18" s="23">
        <v>11</v>
      </c>
      <c r="N18" s="23">
        <v>0</v>
      </c>
      <c r="O18" s="23">
        <v>0</v>
      </c>
      <c r="P18" s="23">
        <v>0</v>
      </c>
      <c r="Q18" s="23">
        <v>0</v>
      </c>
      <c r="R18" s="21">
        <f t="shared" si="7"/>
        <v>4</v>
      </c>
      <c r="S18" s="23">
        <v>1</v>
      </c>
      <c r="T18" s="23">
        <v>1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1</v>
      </c>
      <c r="AC18" s="23">
        <v>0</v>
      </c>
      <c r="AD18" s="23">
        <v>1</v>
      </c>
      <c r="AE18" s="21">
        <v>1</v>
      </c>
      <c r="AF18" s="21">
        <v>3</v>
      </c>
    </row>
    <row r="19" spans="1:32" x14ac:dyDescent="0.3">
      <c r="A19" s="22" t="s">
        <v>12</v>
      </c>
      <c r="B19" s="21">
        <f t="shared" si="3"/>
        <v>1</v>
      </c>
      <c r="C19" s="21">
        <f t="shared" si="4"/>
        <v>1</v>
      </c>
      <c r="D19" s="21">
        <f t="shared" si="5"/>
        <v>0</v>
      </c>
      <c r="E19" s="21">
        <f t="shared" si="6"/>
        <v>1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1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1">
        <f t="shared" si="7"/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1">
        <v>0</v>
      </c>
      <c r="AF19" s="21">
        <v>0</v>
      </c>
    </row>
    <row r="20" spans="1:32" x14ac:dyDescent="0.3">
      <c r="A20" s="22" t="s">
        <v>13</v>
      </c>
      <c r="B20" s="21">
        <f t="shared" si="3"/>
        <v>1302</v>
      </c>
      <c r="C20" s="21">
        <f t="shared" si="4"/>
        <v>22</v>
      </c>
      <c r="D20" s="21">
        <f t="shared" si="5"/>
        <v>1280</v>
      </c>
      <c r="E20" s="21">
        <f t="shared" si="6"/>
        <v>653</v>
      </c>
      <c r="F20" s="23">
        <v>4</v>
      </c>
      <c r="G20" s="23">
        <v>87</v>
      </c>
      <c r="H20" s="23">
        <v>1</v>
      </c>
      <c r="I20" s="23">
        <v>88</v>
      </c>
      <c r="J20" s="23">
        <v>4</v>
      </c>
      <c r="K20" s="23">
        <v>25</v>
      </c>
      <c r="L20" s="23">
        <v>2</v>
      </c>
      <c r="M20" s="23">
        <v>358</v>
      </c>
      <c r="N20" s="23">
        <v>1</v>
      </c>
      <c r="O20" s="23">
        <v>82</v>
      </c>
      <c r="P20" s="23">
        <v>0</v>
      </c>
      <c r="Q20" s="23">
        <v>1</v>
      </c>
      <c r="R20" s="21">
        <f t="shared" si="7"/>
        <v>405</v>
      </c>
      <c r="S20" s="23">
        <v>2</v>
      </c>
      <c r="T20" s="23">
        <v>63</v>
      </c>
      <c r="U20" s="23">
        <v>2</v>
      </c>
      <c r="V20" s="23">
        <v>137</v>
      </c>
      <c r="W20" s="23">
        <v>0</v>
      </c>
      <c r="X20" s="23">
        <v>48</v>
      </c>
      <c r="Y20" s="23">
        <v>0</v>
      </c>
      <c r="Z20" s="23">
        <v>1</v>
      </c>
      <c r="AA20" s="23">
        <v>1</v>
      </c>
      <c r="AB20" s="23">
        <v>54</v>
      </c>
      <c r="AC20" s="23">
        <v>0</v>
      </c>
      <c r="AD20" s="23">
        <v>97</v>
      </c>
      <c r="AE20" s="21">
        <v>5</v>
      </c>
      <c r="AF20" s="21">
        <v>239</v>
      </c>
    </row>
    <row r="21" spans="1:32" x14ac:dyDescent="0.3">
      <c r="A21" s="22" t="s">
        <v>14</v>
      </c>
      <c r="B21" s="21">
        <f t="shared" si="3"/>
        <v>133</v>
      </c>
      <c r="C21" s="21">
        <f t="shared" si="4"/>
        <v>0</v>
      </c>
      <c r="D21" s="21">
        <f t="shared" si="5"/>
        <v>133</v>
      </c>
      <c r="E21" s="21">
        <f t="shared" si="6"/>
        <v>97</v>
      </c>
      <c r="F21" s="23">
        <v>0</v>
      </c>
      <c r="G21" s="23">
        <v>3</v>
      </c>
      <c r="H21" s="23">
        <v>0</v>
      </c>
      <c r="I21" s="23">
        <v>57</v>
      </c>
      <c r="J21" s="23">
        <v>0</v>
      </c>
      <c r="K21" s="23">
        <v>3</v>
      </c>
      <c r="L21" s="23">
        <v>0</v>
      </c>
      <c r="M21" s="23">
        <v>31</v>
      </c>
      <c r="N21" s="23">
        <v>0</v>
      </c>
      <c r="O21" s="23">
        <v>3</v>
      </c>
      <c r="P21" s="23">
        <v>0</v>
      </c>
      <c r="Q21" s="23">
        <v>0</v>
      </c>
      <c r="R21" s="21">
        <f t="shared" si="7"/>
        <v>16</v>
      </c>
      <c r="S21" s="23">
        <v>0</v>
      </c>
      <c r="T21" s="23">
        <v>0</v>
      </c>
      <c r="U21" s="23">
        <v>0</v>
      </c>
      <c r="V21" s="23">
        <v>13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2</v>
      </c>
      <c r="AC21" s="23">
        <v>0</v>
      </c>
      <c r="AD21" s="23">
        <v>1</v>
      </c>
      <c r="AE21" s="21">
        <v>0</v>
      </c>
      <c r="AF21" s="21">
        <v>20</v>
      </c>
    </row>
    <row r="22" spans="1:32" x14ac:dyDescent="0.3">
      <c r="A22" s="22" t="s">
        <v>15</v>
      </c>
      <c r="B22" s="21">
        <f t="shared" si="3"/>
        <v>2</v>
      </c>
      <c r="C22" s="21">
        <f t="shared" si="4"/>
        <v>0</v>
      </c>
      <c r="D22" s="21">
        <f t="shared" si="5"/>
        <v>2</v>
      </c>
      <c r="E22" s="21">
        <f t="shared" si="6"/>
        <v>2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2</v>
      </c>
      <c r="N22" s="23">
        <v>0</v>
      </c>
      <c r="O22" s="23">
        <v>0</v>
      </c>
      <c r="P22" s="23">
        <v>0</v>
      </c>
      <c r="Q22" s="23">
        <v>0</v>
      </c>
      <c r="R22" s="21">
        <f t="shared" si="7"/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1">
        <v>0</v>
      </c>
      <c r="AF22" s="21">
        <v>0</v>
      </c>
    </row>
    <row r="23" spans="1:32" x14ac:dyDescent="0.3">
      <c r="A23" s="22" t="s">
        <v>16</v>
      </c>
      <c r="B23" s="21">
        <f t="shared" si="3"/>
        <v>1</v>
      </c>
      <c r="C23" s="21">
        <f t="shared" si="4"/>
        <v>0</v>
      </c>
      <c r="D23" s="21">
        <f t="shared" si="5"/>
        <v>1</v>
      </c>
      <c r="E23" s="21">
        <f t="shared" si="6"/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1">
        <f t="shared" si="7"/>
        <v>1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1</v>
      </c>
      <c r="AE23" s="21">
        <v>0</v>
      </c>
      <c r="AF23" s="21">
        <v>0</v>
      </c>
    </row>
    <row r="24" spans="1:32" x14ac:dyDescent="0.3">
      <c r="A24" s="22" t="s">
        <v>17</v>
      </c>
      <c r="B24" s="21">
        <f t="shared" si="3"/>
        <v>0</v>
      </c>
      <c r="C24" s="21">
        <f t="shared" si="4"/>
        <v>0</v>
      </c>
      <c r="D24" s="21">
        <f t="shared" si="5"/>
        <v>0</v>
      </c>
      <c r="E24" s="21">
        <f t="shared" si="6"/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1">
        <f t="shared" si="7"/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1">
        <v>0</v>
      </c>
      <c r="AF24" s="21">
        <v>0</v>
      </c>
    </row>
    <row r="25" spans="1:32" x14ac:dyDescent="0.3">
      <c r="A25" s="22" t="s">
        <v>18</v>
      </c>
      <c r="B25" s="21">
        <f t="shared" si="3"/>
        <v>102</v>
      </c>
      <c r="C25" s="21">
        <f t="shared" si="4"/>
        <v>20</v>
      </c>
      <c r="D25" s="21">
        <f t="shared" si="5"/>
        <v>82</v>
      </c>
      <c r="E25" s="21">
        <f t="shared" si="6"/>
        <v>51</v>
      </c>
      <c r="F25" s="23">
        <v>2</v>
      </c>
      <c r="G25" s="23">
        <v>1</v>
      </c>
      <c r="H25" s="23">
        <v>0</v>
      </c>
      <c r="I25" s="23">
        <v>0</v>
      </c>
      <c r="J25" s="23">
        <v>6</v>
      </c>
      <c r="K25" s="23">
        <v>31</v>
      </c>
      <c r="L25" s="23">
        <v>0</v>
      </c>
      <c r="M25" s="23">
        <v>2</v>
      </c>
      <c r="N25" s="23">
        <v>2</v>
      </c>
      <c r="O25" s="23">
        <v>7</v>
      </c>
      <c r="P25" s="23">
        <v>0</v>
      </c>
      <c r="Q25" s="23">
        <v>0</v>
      </c>
      <c r="R25" s="21">
        <f t="shared" si="7"/>
        <v>39</v>
      </c>
      <c r="S25" s="23">
        <v>2</v>
      </c>
      <c r="T25" s="23">
        <v>6</v>
      </c>
      <c r="U25" s="23">
        <v>2</v>
      </c>
      <c r="V25" s="23">
        <v>16</v>
      </c>
      <c r="W25" s="23">
        <v>0</v>
      </c>
      <c r="X25" s="23">
        <v>6</v>
      </c>
      <c r="Y25" s="23">
        <v>0</v>
      </c>
      <c r="Z25" s="23">
        <v>0</v>
      </c>
      <c r="AA25" s="23">
        <v>2</v>
      </c>
      <c r="AB25" s="23">
        <v>3</v>
      </c>
      <c r="AC25" s="23">
        <v>1</v>
      </c>
      <c r="AD25" s="23">
        <v>1</v>
      </c>
      <c r="AE25" s="21">
        <v>3</v>
      </c>
      <c r="AF25" s="21">
        <v>9</v>
      </c>
    </row>
    <row r="26" spans="1:32" x14ac:dyDescent="0.3">
      <c r="A26" s="22" t="s">
        <v>19</v>
      </c>
      <c r="B26" s="21">
        <f t="shared" si="3"/>
        <v>19</v>
      </c>
      <c r="C26" s="21">
        <f t="shared" si="4"/>
        <v>8</v>
      </c>
      <c r="D26" s="21">
        <f t="shared" si="5"/>
        <v>11</v>
      </c>
      <c r="E26" s="21">
        <f t="shared" si="6"/>
        <v>11</v>
      </c>
      <c r="F26" s="23">
        <v>1</v>
      </c>
      <c r="G26" s="23">
        <v>0</v>
      </c>
      <c r="H26" s="23">
        <v>0</v>
      </c>
      <c r="I26" s="23">
        <v>0</v>
      </c>
      <c r="J26" s="23">
        <v>1</v>
      </c>
      <c r="K26" s="23">
        <v>1</v>
      </c>
      <c r="L26" s="23">
        <v>3</v>
      </c>
      <c r="M26" s="23">
        <v>5</v>
      </c>
      <c r="N26" s="23">
        <v>0</v>
      </c>
      <c r="O26" s="23">
        <v>0</v>
      </c>
      <c r="P26" s="23">
        <v>0</v>
      </c>
      <c r="Q26" s="23">
        <v>0</v>
      </c>
      <c r="R26" s="21">
        <f t="shared" si="7"/>
        <v>7</v>
      </c>
      <c r="S26" s="23">
        <v>0</v>
      </c>
      <c r="T26" s="23">
        <v>0</v>
      </c>
      <c r="U26" s="23">
        <v>2</v>
      </c>
      <c r="V26" s="23">
        <v>2</v>
      </c>
      <c r="W26" s="23">
        <v>1</v>
      </c>
      <c r="X26" s="23">
        <v>1</v>
      </c>
      <c r="Y26" s="23">
        <v>0</v>
      </c>
      <c r="Z26" s="23">
        <v>0</v>
      </c>
      <c r="AA26" s="23">
        <v>0</v>
      </c>
      <c r="AB26" s="23">
        <v>1</v>
      </c>
      <c r="AC26" s="23">
        <v>0</v>
      </c>
      <c r="AD26" s="23">
        <v>0</v>
      </c>
      <c r="AE26" s="21">
        <v>0</v>
      </c>
      <c r="AF26" s="21">
        <v>1</v>
      </c>
    </row>
    <row r="27" spans="1:32" x14ac:dyDescent="0.3">
      <c r="A27" s="22" t="s">
        <v>20</v>
      </c>
      <c r="B27" s="21">
        <f t="shared" si="3"/>
        <v>0</v>
      </c>
      <c r="C27" s="21">
        <f t="shared" si="4"/>
        <v>0</v>
      </c>
      <c r="D27" s="21">
        <f t="shared" si="5"/>
        <v>0</v>
      </c>
      <c r="E27" s="21">
        <f t="shared" si="6"/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1">
        <f t="shared" si="7"/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1">
        <v>0</v>
      </c>
      <c r="AF27" s="21">
        <v>0</v>
      </c>
    </row>
    <row r="28" spans="1:32" x14ac:dyDescent="0.3">
      <c r="A28" s="22" t="s">
        <v>21</v>
      </c>
      <c r="B28" s="21">
        <f t="shared" si="3"/>
        <v>12</v>
      </c>
      <c r="C28" s="21">
        <f t="shared" si="4"/>
        <v>2</v>
      </c>
      <c r="D28" s="21">
        <f t="shared" si="5"/>
        <v>10</v>
      </c>
      <c r="E28" s="21">
        <f t="shared" si="6"/>
        <v>11</v>
      </c>
      <c r="F28" s="23">
        <v>0</v>
      </c>
      <c r="G28" s="23">
        <v>2</v>
      </c>
      <c r="H28" s="23">
        <v>0</v>
      </c>
      <c r="I28" s="23">
        <v>0</v>
      </c>
      <c r="J28" s="23">
        <v>0</v>
      </c>
      <c r="K28" s="23">
        <v>2</v>
      </c>
      <c r="L28" s="23">
        <v>2</v>
      </c>
      <c r="M28" s="23">
        <v>5</v>
      </c>
      <c r="N28" s="23">
        <v>0</v>
      </c>
      <c r="O28" s="23">
        <v>0</v>
      </c>
      <c r="P28" s="23">
        <v>0</v>
      </c>
      <c r="Q28" s="23">
        <v>0</v>
      </c>
      <c r="R28" s="21">
        <f t="shared" si="7"/>
        <v>1</v>
      </c>
      <c r="S28" s="23">
        <v>0</v>
      </c>
      <c r="T28" s="23">
        <v>0</v>
      </c>
      <c r="U28" s="23">
        <v>0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1">
        <v>0</v>
      </c>
      <c r="AF28" s="21">
        <v>0</v>
      </c>
    </row>
    <row r="29" spans="1:32" x14ac:dyDescent="0.3">
      <c r="A29" s="22" t="s">
        <v>22</v>
      </c>
      <c r="B29" s="21">
        <f t="shared" si="3"/>
        <v>0</v>
      </c>
      <c r="C29" s="21">
        <f t="shared" si="4"/>
        <v>0</v>
      </c>
      <c r="D29" s="21">
        <f t="shared" si="5"/>
        <v>0</v>
      </c>
      <c r="E29" s="21">
        <f t="shared" si="6"/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1">
        <f t="shared" si="7"/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1">
        <v>0</v>
      </c>
      <c r="AF29" s="21">
        <v>0</v>
      </c>
    </row>
    <row r="30" spans="1:32" x14ac:dyDescent="0.3">
      <c r="A30" s="24" t="s">
        <v>61</v>
      </c>
      <c r="B30" s="21">
        <f t="shared" si="3"/>
        <v>6</v>
      </c>
      <c r="C30" s="21">
        <f t="shared" si="4"/>
        <v>1</v>
      </c>
      <c r="D30" s="21">
        <f t="shared" si="5"/>
        <v>5</v>
      </c>
      <c r="E30" s="21">
        <f t="shared" si="6"/>
        <v>2</v>
      </c>
      <c r="F30" s="23">
        <v>0</v>
      </c>
      <c r="G30" s="23">
        <v>1</v>
      </c>
      <c r="H30" s="23">
        <v>0</v>
      </c>
      <c r="I30" s="23">
        <v>0</v>
      </c>
      <c r="J30" s="23">
        <v>1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1">
        <f t="shared" si="7"/>
        <v>4</v>
      </c>
      <c r="S30" s="23">
        <v>0</v>
      </c>
      <c r="T30" s="23">
        <v>0</v>
      </c>
      <c r="U30" s="23">
        <v>0</v>
      </c>
      <c r="V30" s="23">
        <v>3</v>
      </c>
      <c r="W30" s="23">
        <v>0</v>
      </c>
      <c r="X30" s="23">
        <v>1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1">
        <v>0</v>
      </c>
      <c r="AF30" s="21">
        <v>0</v>
      </c>
    </row>
    <row r="31" spans="1:32" x14ac:dyDescent="0.3">
      <c r="A31" s="24" t="s">
        <v>62</v>
      </c>
      <c r="B31" s="21">
        <f t="shared" si="3"/>
        <v>6</v>
      </c>
      <c r="C31" s="21">
        <f t="shared" si="4"/>
        <v>1</v>
      </c>
      <c r="D31" s="21">
        <f t="shared" si="5"/>
        <v>5</v>
      </c>
      <c r="E31" s="21">
        <f t="shared" si="6"/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1">
        <f t="shared" si="7"/>
        <v>4</v>
      </c>
      <c r="S31" s="23">
        <v>0</v>
      </c>
      <c r="T31" s="23">
        <v>0</v>
      </c>
      <c r="U31" s="23">
        <v>1</v>
      </c>
      <c r="V31" s="23">
        <v>2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1</v>
      </c>
      <c r="AE31" s="21">
        <v>0</v>
      </c>
      <c r="AF31" s="21">
        <v>2</v>
      </c>
    </row>
    <row r="32" spans="1:32" x14ac:dyDescent="0.3">
      <c r="A32" s="22" t="s">
        <v>63</v>
      </c>
      <c r="B32" s="21">
        <f t="shared" si="3"/>
        <v>7</v>
      </c>
      <c r="C32" s="21">
        <f t="shared" si="4"/>
        <v>3</v>
      </c>
      <c r="D32" s="21">
        <f t="shared" si="5"/>
        <v>4</v>
      </c>
      <c r="E32" s="21">
        <f t="shared" si="6"/>
        <v>4</v>
      </c>
      <c r="F32" s="23">
        <v>1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3</v>
      </c>
      <c r="N32" s="23">
        <v>0</v>
      </c>
      <c r="O32" s="23">
        <v>0</v>
      </c>
      <c r="P32" s="23">
        <v>0</v>
      </c>
      <c r="Q32" s="23">
        <v>0</v>
      </c>
      <c r="R32" s="21">
        <f t="shared" si="7"/>
        <v>3</v>
      </c>
      <c r="S32" s="23">
        <v>1</v>
      </c>
      <c r="T32" s="23">
        <v>0</v>
      </c>
      <c r="U32" s="23">
        <v>0</v>
      </c>
      <c r="V32" s="23">
        <v>0</v>
      </c>
      <c r="W32" s="23">
        <v>1</v>
      </c>
      <c r="X32" s="23">
        <v>0</v>
      </c>
      <c r="Y32" s="23">
        <v>0</v>
      </c>
      <c r="Z32" s="23">
        <v>0</v>
      </c>
      <c r="AA32" s="23">
        <v>0</v>
      </c>
      <c r="AB32" s="23">
        <v>1</v>
      </c>
      <c r="AC32" s="23">
        <v>0</v>
      </c>
      <c r="AD32" s="23">
        <v>0</v>
      </c>
      <c r="AE32" s="21">
        <v>0</v>
      </c>
      <c r="AF32" s="21">
        <v>0</v>
      </c>
    </row>
    <row r="33" spans="1:32" x14ac:dyDescent="0.3">
      <c r="A33" s="22" t="s">
        <v>64</v>
      </c>
      <c r="B33" s="21">
        <f t="shared" si="3"/>
        <v>0</v>
      </c>
      <c r="C33" s="21">
        <f t="shared" si="4"/>
        <v>0</v>
      </c>
      <c r="D33" s="21">
        <f t="shared" si="5"/>
        <v>0</v>
      </c>
      <c r="E33" s="21">
        <f t="shared" si="6"/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1">
        <f t="shared" si="7"/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1">
        <v>0</v>
      </c>
      <c r="AF33" s="21">
        <v>0</v>
      </c>
    </row>
    <row r="34" spans="1:32" x14ac:dyDescent="0.3">
      <c r="A34" s="22" t="s">
        <v>26</v>
      </c>
      <c r="B34" s="21">
        <f t="shared" si="3"/>
        <v>0</v>
      </c>
      <c r="C34" s="21">
        <f t="shared" si="4"/>
        <v>0</v>
      </c>
      <c r="D34" s="21">
        <f t="shared" si="5"/>
        <v>0</v>
      </c>
      <c r="E34" s="21">
        <f t="shared" si="6"/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1">
        <f t="shared" si="7"/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1">
        <v>0</v>
      </c>
      <c r="AF34" s="21">
        <v>0</v>
      </c>
    </row>
    <row r="35" spans="1:32" x14ac:dyDescent="0.3">
      <c r="A35" s="22" t="s">
        <v>27</v>
      </c>
      <c r="B35" s="21">
        <f t="shared" si="3"/>
        <v>0</v>
      </c>
      <c r="C35" s="21">
        <f t="shared" si="4"/>
        <v>0</v>
      </c>
      <c r="D35" s="21">
        <f t="shared" si="5"/>
        <v>0</v>
      </c>
      <c r="E35" s="21">
        <f t="shared" si="6"/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1">
        <f t="shared" si="7"/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1">
        <v>0</v>
      </c>
      <c r="AF35" s="21">
        <v>0</v>
      </c>
    </row>
    <row r="36" spans="1:32" x14ac:dyDescent="0.3">
      <c r="A36" s="22" t="s">
        <v>28</v>
      </c>
      <c r="B36" s="21">
        <f t="shared" si="3"/>
        <v>0</v>
      </c>
      <c r="C36" s="21">
        <f t="shared" si="4"/>
        <v>0</v>
      </c>
      <c r="D36" s="21">
        <f t="shared" si="5"/>
        <v>0</v>
      </c>
      <c r="E36" s="21">
        <f t="shared" si="6"/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1">
        <f t="shared" si="7"/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1">
        <v>0</v>
      </c>
      <c r="AF36" s="21">
        <v>0</v>
      </c>
    </row>
    <row r="37" spans="1:32" x14ac:dyDescent="0.3">
      <c r="A37" s="22" t="s">
        <v>29</v>
      </c>
      <c r="B37" s="21">
        <f t="shared" si="3"/>
        <v>0</v>
      </c>
      <c r="C37" s="21">
        <f t="shared" si="4"/>
        <v>0</v>
      </c>
      <c r="D37" s="21">
        <f t="shared" si="5"/>
        <v>0</v>
      </c>
      <c r="E37" s="21">
        <f t="shared" si="6"/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1">
        <f t="shared" si="7"/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1">
        <v>0</v>
      </c>
      <c r="AF37" s="21">
        <v>0</v>
      </c>
    </row>
    <row r="38" spans="1:32" x14ac:dyDescent="0.3">
      <c r="A38" s="26" t="s">
        <v>30</v>
      </c>
      <c r="B38" s="27">
        <f t="shared" si="3"/>
        <v>0</v>
      </c>
      <c r="C38" s="27">
        <f t="shared" si="4"/>
        <v>0</v>
      </c>
      <c r="D38" s="27">
        <f t="shared" si="5"/>
        <v>0</v>
      </c>
      <c r="E38" s="27">
        <f t="shared" si="6"/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7">
        <f t="shared" si="7"/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7">
        <v>0</v>
      </c>
      <c r="AF38" s="27">
        <v>0</v>
      </c>
    </row>
    <row r="39" spans="1:32" x14ac:dyDescent="0.3">
      <c r="A39" s="29" t="s">
        <v>65</v>
      </c>
      <c r="B39" s="29"/>
      <c r="C39" s="29"/>
      <c r="D39" s="29"/>
      <c r="E39" s="29" t="s">
        <v>66</v>
      </c>
      <c r="F39" s="29"/>
      <c r="G39" s="29"/>
      <c r="H39" s="29"/>
      <c r="I39" s="29"/>
      <c r="J39" s="29"/>
      <c r="K39" s="30"/>
      <c r="L39" s="30"/>
      <c r="M39" s="30"/>
      <c r="N39" s="29"/>
      <c r="O39" s="29"/>
      <c r="P39" s="29"/>
      <c r="Q39" s="29"/>
      <c r="R39" s="31" t="s">
        <v>68</v>
      </c>
      <c r="W39" s="29"/>
      <c r="X39" s="29"/>
      <c r="Y39" s="29"/>
      <c r="Z39" s="29"/>
      <c r="AA39" s="29"/>
      <c r="AB39" s="29"/>
      <c r="AC39" s="29"/>
      <c r="AD39" s="29"/>
      <c r="AE39" s="32" t="s">
        <v>69</v>
      </c>
      <c r="AF39" s="29"/>
    </row>
    <row r="40" spans="1:32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30" t="s">
        <v>70</v>
      </c>
      <c r="L40" s="30"/>
      <c r="M40" s="30"/>
      <c r="N40" s="29"/>
      <c r="O40" s="29"/>
      <c r="P40" s="33"/>
      <c r="Q40" s="29"/>
      <c r="R40" s="34"/>
      <c r="W40" s="34"/>
      <c r="X40" s="34"/>
      <c r="Y40" s="29"/>
      <c r="Z40" s="29"/>
      <c r="AA40" s="29"/>
      <c r="AB40" s="29"/>
      <c r="AC40" s="29"/>
      <c r="AD40" s="29"/>
      <c r="AE40" s="29"/>
      <c r="AF40" s="29"/>
    </row>
    <row r="41" spans="1:32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35"/>
      <c r="AB41" s="35"/>
      <c r="AC41" s="35"/>
      <c r="AD41" s="35"/>
      <c r="AE41" s="35"/>
      <c r="AF41" s="11"/>
    </row>
    <row r="42" spans="1:32" x14ac:dyDescent="0.3">
      <c r="A42" s="11" t="s">
        <v>71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 x14ac:dyDescent="0.3">
      <c r="A43" s="11" t="s">
        <v>72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</sheetData>
  <mergeCells count="26">
    <mergeCell ref="AC6:AD6"/>
    <mergeCell ref="R5:AC5"/>
    <mergeCell ref="AE5:AF6"/>
    <mergeCell ref="E6:E7"/>
    <mergeCell ref="F6:G6"/>
    <mergeCell ref="H6:I6"/>
    <mergeCell ref="J6:K6"/>
    <mergeCell ref="L6:M6"/>
    <mergeCell ref="N6:O6"/>
    <mergeCell ref="P6:Q6"/>
    <mergeCell ref="R6:R7"/>
    <mergeCell ref="S6:T6"/>
    <mergeCell ref="U6:V6"/>
    <mergeCell ref="W6:X6"/>
    <mergeCell ref="Y6:Z6"/>
    <mergeCell ref="AA6:AB6"/>
    <mergeCell ref="AB1:AC1"/>
    <mergeCell ref="AD1:AF1"/>
    <mergeCell ref="AB2:AC2"/>
    <mergeCell ref="AD2:AF2"/>
    <mergeCell ref="A3:AE3"/>
    <mergeCell ref="A5:A7"/>
    <mergeCell ref="B5:B7"/>
    <mergeCell ref="C5:C7"/>
    <mergeCell ref="D5:D7"/>
    <mergeCell ref="E5:Q5"/>
  </mergeCells>
  <phoneticPr fontId="27" type="noConversion"/>
  <printOptions horizontalCentered="1"/>
  <pageMargins left="0.70866141732283516" right="0.511811023622047" top="0.74803149606299213" bottom="0.74803149606299213" header="0.31496062992126012" footer="0.31496062992126012"/>
  <pageSetup paperSize="0" fitToWidth="0" fitToHeight="0" orientation="landscape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7"/>
  <sheetViews>
    <sheetView workbookViewId="0"/>
  </sheetViews>
  <sheetFormatPr defaultColWidth="8.88671875" defaultRowHeight="16.2" x14ac:dyDescent="0.3"/>
  <cols>
    <col min="1" max="1" width="19" style="15" customWidth="1"/>
    <col min="2" max="2" width="11.44140625" style="15" customWidth="1"/>
    <col min="3" max="3" width="9.77734375" style="15" customWidth="1"/>
    <col min="4" max="7" width="9.6640625" style="15" customWidth="1"/>
    <col min="8" max="8" width="8.44140625" style="15" customWidth="1"/>
    <col min="9" max="9" width="9.6640625" style="15" customWidth="1"/>
    <col min="10" max="10" width="7.77734375" style="15" customWidth="1"/>
    <col min="11" max="16" width="9.109375" style="15" customWidth="1"/>
    <col min="17" max="17" width="11.44140625" style="15" customWidth="1"/>
    <col min="18" max="18" width="8.88671875" style="15" customWidth="1"/>
    <col min="19" max="16384" width="8.88671875" style="15"/>
  </cols>
  <sheetData>
    <row r="1" spans="1:17" s="1" customFormat="1" x14ac:dyDescent="0.3">
      <c r="A1" s="37" t="s">
        <v>31</v>
      </c>
      <c r="O1" s="38" t="s">
        <v>32</v>
      </c>
      <c r="P1" s="204" t="s">
        <v>76</v>
      </c>
      <c r="Q1" s="204"/>
    </row>
    <row r="2" spans="1:17" s="1" customFormat="1" x14ac:dyDescent="0.3">
      <c r="A2" s="37" t="s">
        <v>34</v>
      </c>
      <c r="B2" s="39" t="s">
        <v>35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7" t="s">
        <v>36</v>
      </c>
      <c r="P2" s="205" t="s">
        <v>37</v>
      </c>
      <c r="Q2" s="205"/>
    </row>
    <row r="3" spans="1:17" s="11" customFormat="1" ht="27.75" customHeight="1" x14ac:dyDescent="0.3">
      <c r="A3" s="206" t="s">
        <v>77</v>
      </c>
      <c r="B3" s="206"/>
      <c r="C3" s="206"/>
      <c r="D3" s="206"/>
      <c r="E3" s="206"/>
      <c r="F3" s="206"/>
      <c r="G3" s="206"/>
      <c r="H3" s="206"/>
      <c r="I3" s="40" t="s">
        <v>78</v>
      </c>
      <c r="J3" s="40"/>
      <c r="K3" s="40"/>
      <c r="L3" s="40"/>
      <c r="M3" s="40"/>
      <c r="N3" s="40"/>
      <c r="O3" s="40"/>
      <c r="P3" s="40"/>
      <c r="Q3" s="40"/>
    </row>
    <row r="4" spans="1:17" s="11" customFormat="1" ht="17.25" customHeight="1" x14ac:dyDescent="0.3">
      <c r="A4" s="207" t="s">
        <v>79</v>
      </c>
      <c r="B4" s="207"/>
      <c r="C4" s="207"/>
      <c r="D4" s="207"/>
      <c r="E4" s="207"/>
      <c r="F4" s="207"/>
      <c r="G4" s="207"/>
      <c r="H4" s="207"/>
      <c r="I4" s="41" t="s">
        <v>80</v>
      </c>
      <c r="J4" s="41"/>
      <c r="K4" s="41"/>
      <c r="L4" s="41"/>
      <c r="M4" s="41"/>
      <c r="N4" s="41"/>
      <c r="O4" s="41"/>
      <c r="P4" s="41"/>
      <c r="Q4" s="42" t="s">
        <v>1</v>
      </c>
    </row>
    <row r="5" spans="1:17" s="11" customFormat="1" ht="26.4" customHeight="1" x14ac:dyDescent="0.3">
      <c r="A5" s="194" t="s">
        <v>39</v>
      </c>
      <c r="B5" s="195" t="s">
        <v>40</v>
      </c>
      <c r="C5" s="208" t="s">
        <v>81</v>
      </c>
      <c r="D5" s="208"/>
      <c r="E5" s="208"/>
      <c r="F5" s="208"/>
      <c r="G5" s="208"/>
      <c r="H5" s="208"/>
      <c r="I5" s="208"/>
      <c r="J5" s="195" t="s">
        <v>82</v>
      </c>
      <c r="K5" s="195"/>
      <c r="L5" s="195"/>
      <c r="M5" s="195"/>
      <c r="N5" s="195"/>
      <c r="O5" s="195"/>
      <c r="P5" s="195"/>
      <c r="Q5" s="202" t="s">
        <v>45</v>
      </c>
    </row>
    <row r="6" spans="1:17" s="11" customFormat="1" ht="51.75" customHeight="1" x14ac:dyDescent="0.3">
      <c r="A6" s="194"/>
      <c r="B6" s="195"/>
      <c r="C6" s="19" t="s">
        <v>46</v>
      </c>
      <c r="D6" s="19" t="s">
        <v>47</v>
      </c>
      <c r="E6" s="19" t="s">
        <v>75</v>
      </c>
      <c r="F6" s="19" t="s">
        <v>83</v>
      </c>
      <c r="G6" s="19" t="s">
        <v>50</v>
      </c>
      <c r="H6" s="18" t="s">
        <v>84</v>
      </c>
      <c r="I6" s="19" t="s">
        <v>52</v>
      </c>
      <c r="J6" s="19" t="s">
        <v>46</v>
      </c>
      <c r="K6" s="19" t="s">
        <v>53</v>
      </c>
      <c r="L6" s="19" t="s">
        <v>54</v>
      </c>
      <c r="M6" s="19" t="s">
        <v>55</v>
      </c>
      <c r="N6" s="19" t="s">
        <v>56</v>
      </c>
      <c r="O6" s="19" t="s">
        <v>57</v>
      </c>
      <c r="P6" s="19" t="s">
        <v>58</v>
      </c>
      <c r="Q6" s="202"/>
    </row>
    <row r="7" spans="1:17" s="11" customFormat="1" ht="19.2" customHeight="1" x14ac:dyDescent="0.3">
      <c r="A7" s="20" t="s">
        <v>59</v>
      </c>
      <c r="B7" s="21">
        <f>SUM(C7+J7+Q7)</f>
        <v>7783</v>
      </c>
      <c r="C7" s="21">
        <f>SUM(D7:I7)</f>
        <v>5117</v>
      </c>
      <c r="D7" s="21">
        <f t="shared" ref="D7:I7" si="0">SUM(D8+D9)</f>
        <v>606</v>
      </c>
      <c r="E7" s="21">
        <f t="shared" si="0"/>
        <v>771</v>
      </c>
      <c r="F7" s="21">
        <f t="shared" si="0"/>
        <v>824</v>
      </c>
      <c r="G7" s="21">
        <f t="shared" si="0"/>
        <v>2672</v>
      </c>
      <c r="H7" s="21">
        <f t="shared" si="0"/>
        <v>206</v>
      </c>
      <c r="I7" s="21">
        <f t="shared" si="0"/>
        <v>38</v>
      </c>
      <c r="J7" s="21">
        <f>SUM(K7:P7)</f>
        <v>1608</v>
      </c>
      <c r="K7" s="21">
        <f t="shared" ref="K7:Q7" si="1">SUM(K8:K9)</f>
        <v>242</v>
      </c>
      <c r="L7" s="21">
        <f t="shared" si="1"/>
        <v>451</v>
      </c>
      <c r="M7" s="21">
        <f t="shared" si="1"/>
        <v>235</v>
      </c>
      <c r="N7" s="21">
        <f t="shared" si="1"/>
        <v>218</v>
      </c>
      <c r="O7" s="21">
        <f t="shared" si="1"/>
        <v>192</v>
      </c>
      <c r="P7" s="21">
        <f t="shared" si="1"/>
        <v>270</v>
      </c>
      <c r="Q7" s="21">
        <f t="shared" si="1"/>
        <v>1058</v>
      </c>
    </row>
    <row r="8" spans="1:17" s="11" customFormat="1" ht="19.2" customHeight="1" x14ac:dyDescent="0.3">
      <c r="A8" s="22" t="s">
        <v>2</v>
      </c>
      <c r="B8" s="21">
        <f>SUM(C8+J8+Q8)</f>
        <v>5386</v>
      </c>
      <c r="C8" s="21">
        <f>SUM(D8:I8)</f>
        <v>3759</v>
      </c>
      <c r="D8" s="21">
        <v>445</v>
      </c>
      <c r="E8" s="21">
        <v>592</v>
      </c>
      <c r="F8" s="21">
        <v>530</v>
      </c>
      <c r="G8" s="21">
        <v>2066</v>
      </c>
      <c r="H8" s="21">
        <v>95</v>
      </c>
      <c r="I8" s="21">
        <v>31</v>
      </c>
      <c r="J8" s="21">
        <f>SUM(K8:P8)</f>
        <v>918</v>
      </c>
      <c r="K8" s="21">
        <v>140</v>
      </c>
      <c r="L8" s="21">
        <v>213</v>
      </c>
      <c r="M8" s="21">
        <v>143</v>
      </c>
      <c r="N8" s="21">
        <v>214</v>
      </c>
      <c r="O8" s="21">
        <v>95</v>
      </c>
      <c r="P8" s="21">
        <v>113</v>
      </c>
      <c r="Q8" s="21">
        <v>709</v>
      </c>
    </row>
    <row r="9" spans="1:17" s="11" customFormat="1" ht="19.2" customHeight="1" x14ac:dyDescent="0.3">
      <c r="A9" s="22" t="s">
        <v>3</v>
      </c>
      <c r="B9" s="21">
        <f t="shared" ref="B9:P9" si="2">SUM(B10:B35)</f>
        <v>2397</v>
      </c>
      <c r="C9" s="21">
        <f t="shared" si="2"/>
        <v>1358</v>
      </c>
      <c r="D9" s="21">
        <f t="shared" si="2"/>
        <v>161</v>
      </c>
      <c r="E9" s="21">
        <f t="shared" si="2"/>
        <v>179</v>
      </c>
      <c r="F9" s="21">
        <f t="shared" si="2"/>
        <v>294</v>
      </c>
      <c r="G9" s="21">
        <f t="shared" si="2"/>
        <v>606</v>
      </c>
      <c r="H9" s="21">
        <f t="shared" si="2"/>
        <v>111</v>
      </c>
      <c r="I9" s="21">
        <f t="shared" si="2"/>
        <v>7</v>
      </c>
      <c r="J9" s="21">
        <f t="shared" si="2"/>
        <v>690</v>
      </c>
      <c r="K9" s="21">
        <f t="shared" si="2"/>
        <v>102</v>
      </c>
      <c r="L9" s="21">
        <f t="shared" si="2"/>
        <v>238</v>
      </c>
      <c r="M9" s="21">
        <f t="shared" si="2"/>
        <v>92</v>
      </c>
      <c r="N9" s="21">
        <f t="shared" si="2"/>
        <v>4</v>
      </c>
      <c r="O9" s="21">
        <f t="shared" si="2"/>
        <v>97</v>
      </c>
      <c r="P9" s="21">
        <f t="shared" si="2"/>
        <v>157</v>
      </c>
      <c r="Q9" s="21">
        <v>349</v>
      </c>
    </row>
    <row r="10" spans="1:17" s="11" customFormat="1" ht="19.2" customHeight="1" x14ac:dyDescent="0.3">
      <c r="A10" s="22" t="s">
        <v>4</v>
      </c>
      <c r="B10" s="21">
        <f t="shared" ref="B10:B35" si="3">SUM(C10+J10+Q10)</f>
        <v>60</v>
      </c>
      <c r="C10" s="21">
        <f t="shared" ref="C10:C35" si="4">SUM(D10:I10)</f>
        <v>48</v>
      </c>
      <c r="D10" s="21">
        <v>10</v>
      </c>
      <c r="E10" s="43">
        <v>23</v>
      </c>
      <c r="F10" s="21">
        <v>5</v>
      </c>
      <c r="G10" s="21">
        <v>5</v>
      </c>
      <c r="H10" s="21">
        <v>5</v>
      </c>
      <c r="I10" s="21">
        <v>0</v>
      </c>
      <c r="J10" s="21">
        <f t="shared" ref="J10:J35" si="5">SUM(K10:P10)</f>
        <v>5</v>
      </c>
      <c r="K10" s="21">
        <v>1</v>
      </c>
      <c r="L10" s="21">
        <v>1</v>
      </c>
      <c r="M10" s="21">
        <v>0</v>
      </c>
      <c r="N10" s="21">
        <v>0</v>
      </c>
      <c r="O10" s="21">
        <v>1</v>
      </c>
      <c r="P10" s="21">
        <v>2</v>
      </c>
      <c r="Q10" s="21">
        <v>7</v>
      </c>
    </row>
    <row r="11" spans="1:17" s="11" customFormat="1" ht="19.2" customHeight="1" x14ac:dyDescent="0.3">
      <c r="A11" s="22" t="s">
        <v>5</v>
      </c>
      <c r="B11" s="21">
        <f t="shared" si="3"/>
        <v>1</v>
      </c>
      <c r="C11" s="21">
        <f t="shared" si="4"/>
        <v>1</v>
      </c>
      <c r="D11" s="21">
        <v>0</v>
      </c>
      <c r="E11" s="43" t="s">
        <v>23</v>
      </c>
      <c r="F11" s="21">
        <v>0</v>
      </c>
      <c r="G11" s="21">
        <v>0</v>
      </c>
      <c r="H11" s="21">
        <v>0</v>
      </c>
      <c r="I11" s="21">
        <v>1</v>
      </c>
      <c r="J11" s="21">
        <f t="shared" si="5"/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</row>
    <row r="12" spans="1:17" s="11" customFormat="1" ht="19.2" customHeight="1" x14ac:dyDescent="0.3">
      <c r="A12" s="22" t="s">
        <v>6</v>
      </c>
      <c r="B12" s="21">
        <f t="shared" si="3"/>
        <v>7</v>
      </c>
      <c r="C12" s="21">
        <f t="shared" si="4"/>
        <v>5</v>
      </c>
      <c r="D12" s="21">
        <v>3</v>
      </c>
      <c r="E12" s="43" t="s">
        <v>23</v>
      </c>
      <c r="F12" s="21">
        <v>1</v>
      </c>
      <c r="G12" s="21">
        <v>0</v>
      </c>
      <c r="H12" s="21">
        <v>1</v>
      </c>
      <c r="I12" s="21">
        <v>0</v>
      </c>
      <c r="J12" s="21">
        <f t="shared" si="5"/>
        <v>2</v>
      </c>
      <c r="K12" s="21">
        <v>0</v>
      </c>
      <c r="L12" s="21">
        <v>1</v>
      </c>
      <c r="M12" s="21">
        <v>0</v>
      </c>
      <c r="N12" s="21">
        <v>1</v>
      </c>
      <c r="O12" s="21">
        <v>0</v>
      </c>
      <c r="P12" s="21">
        <v>0</v>
      </c>
      <c r="Q12" s="21">
        <v>0</v>
      </c>
    </row>
    <row r="13" spans="1:17" s="11" customFormat="1" ht="19.2" customHeight="1" x14ac:dyDescent="0.3">
      <c r="A13" s="22" t="s">
        <v>7</v>
      </c>
      <c r="B13" s="21">
        <f t="shared" si="3"/>
        <v>353</v>
      </c>
      <c r="C13" s="21">
        <f t="shared" si="4"/>
        <v>268</v>
      </c>
      <c r="D13" s="21">
        <v>25</v>
      </c>
      <c r="E13" s="43" t="s">
        <v>23</v>
      </c>
      <c r="F13" s="21">
        <v>143</v>
      </c>
      <c r="G13" s="21">
        <v>95</v>
      </c>
      <c r="H13" s="21">
        <v>0</v>
      </c>
      <c r="I13" s="21">
        <v>5</v>
      </c>
      <c r="J13" s="21">
        <f t="shared" si="5"/>
        <v>58</v>
      </c>
      <c r="K13" s="21">
        <v>3</v>
      </c>
      <c r="L13" s="21">
        <v>26</v>
      </c>
      <c r="M13" s="21">
        <v>3</v>
      </c>
      <c r="N13" s="21">
        <v>0</v>
      </c>
      <c r="O13" s="21">
        <v>8</v>
      </c>
      <c r="P13" s="21">
        <v>18</v>
      </c>
      <c r="Q13" s="21">
        <v>27</v>
      </c>
    </row>
    <row r="14" spans="1:17" s="11" customFormat="1" ht="19.2" customHeight="1" x14ac:dyDescent="0.3">
      <c r="A14" s="22" t="s">
        <v>8</v>
      </c>
      <c r="B14" s="21">
        <f t="shared" si="3"/>
        <v>38</v>
      </c>
      <c r="C14" s="21">
        <f t="shared" si="4"/>
        <v>38</v>
      </c>
      <c r="D14" s="21">
        <v>1</v>
      </c>
      <c r="E14" s="43" t="s">
        <v>23</v>
      </c>
      <c r="F14" s="21">
        <v>1</v>
      </c>
      <c r="G14" s="21">
        <v>36</v>
      </c>
      <c r="H14" s="21">
        <v>0</v>
      </c>
      <c r="I14" s="21">
        <v>0</v>
      </c>
      <c r="J14" s="21">
        <f t="shared" si="5"/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</row>
    <row r="15" spans="1:17" s="11" customFormat="1" ht="19.2" customHeight="1" x14ac:dyDescent="0.3">
      <c r="A15" s="22" t="s">
        <v>9</v>
      </c>
      <c r="B15" s="21">
        <f t="shared" si="3"/>
        <v>284</v>
      </c>
      <c r="C15" s="21">
        <f t="shared" si="4"/>
        <v>116</v>
      </c>
      <c r="D15" s="21">
        <v>17</v>
      </c>
      <c r="E15" s="43" t="s">
        <v>23</v>
      </c>
      <c r="F15" s="21">
        <v>63</v>
      </c>
      <c r="G15" s="21">
        <v>26</v>
      </c>
      <c r="H15" s="21">
        <v>10</v>
      </c>
      <c r="I15" s="21">
        <v>0</v>
      </c>
      <c r="J15" s="21">
        <f t="shared" si="5"/>
        <v>117</v>
      </c>
      <c r="K15" s="21">
        <v>21</v>
      </c>
      <c r="L15" s="21">
        <v>32</v>
      </c>
      <c r="M15" s="21">
        <v>21</v>
      </c>
      <c r="N15" s="21">
        <v>0</v>
      </c>
      <c r="O15" s="21">
        <v>24</v>
      </c>
      <c r="P15" s="21">
        <v>19</v>
      </c>
      <c r="Q15" s="21">
        <v>51</v>
      </c>
    </row>
    <row r="16" spans="1:17" s="11" customFormat="1" ht="19.2" customHeight="1" x14ac:dyDescent="0.3">
      <c r="A16" s="22" t="s">
        <v>10</v>
      </c>
      <c r="B16" s="21">
        <f t="shared" si="3"/>
        <v>5</v>
      </c>
      <c r="C16" s="21">
        <f t="shared" si="4"/>
        <v>3</v>
      </c>
      <c r="D16" s="21">
        <v>0</v>
      </c>
      <c r="E16" s="43" t="s">
        <v>23</v>
      </c>
      <c r="F16" s="21">
        <v>0</v>
      </c>
      <c r="G16" s="21">
        <v>3</v>
      </c>
      <c r="H16" s="21">
        <v>0</v>
      </c>
      <c r="I16" s="21">
        <v>0</v>
      </c>
      <c r="J16" s="21">
        <f t="shared" si="5"/>
        <v>1</v>
      </c>
      <c r="K16" s="21">
        <v>0</v>
      </c>
      <c r="L16" s="21">
        <v>0</v>
      </c>
      <c r="M16" s="21">
        <v>1</v>
      </c>
      <c r="N16" s="21">
        <v>0</v>
      </c>
      <c r="O16" s="21">
        <v>0</v>
      </c>
      <c r="P16" s="21">
        <v>0</v>
      </c>
      <c r="Q16" s="21">
        <v>1</v>
      </c>
    </row>
    <row r="17" spans="1:17" s="11" customFormat="1" ht="19.2" customHeight="1" x14ac:dyDescent="0.3">
      <c r="A17" s="22" t="s">
        <v>11</v>
      </c>
      <c r="B17" s="21">
        <f t="shared" si="3"/>
        <v>36</v>
      </c>
      <c r="C17" s="21">
        <f t="shared" si="4"/>
        <v>28</v>
      </c>
      <c r="D17" s="21">
        <v>1</v>
      </c>
      <c r="E17" s="43">
        <v>9</v>
      </c>
      <c r="F17" s="21">
        <v>4</v>
      </c>
      <c r="G17" s="21">
        <v>14</v>
      </c>
      <c r="H17" s="21">
        <v>0</v>
      </c>
      <c r="I17" s="21">
        <v>0</v>
      </c>
      <c r="J17" s="21">
        <f t="shared" si="5"/>
        <v>5</v>
      </c>
      <c r="K17" s="21">
        <v>2</v>
      </c>
      <c r="L17" s="21">
        <v>0</v>
      </c>
      <c r="M17" s="21">
        <v>0</v>
      </c>
      <c r="N17" s="21">
        <v>0</v>
      </c>
      <c r="O17" s="21">
        <v>1</v>
      </c>
      <c r="P17" s="21">
        <v>2</v>
      </c>
      <c r="Q17" s="21">
        <v>3</v>
      </c>
    </row>
    <row r="18" spans="1:17" s="11" customFormat="1" ht="19.2" customHeight="1" x14ac:dyDescent="0.3">
      <c r="A18" s="22" t="s">
        <v>12</v>
      </c>
      <c r="B18" s="21">
        <f t="shared" si="3"/>
        <v>1</v>
      </c>
      <c r="C18" s="21">
        <f t="shared" si="4"/>
        <v>1</v>
      </c>
      <c r="D18" s="21">
        <v>0</v>
      </c>
      <c r="E18" s="43" t="s">
        <v>23</v>
      </c>
      <c r="F18" s="21">
        <v>0</v>
      </c>
      <c r="G18" s="21">
        <v>1</v>
      </c>
      <c r="H18" s="21">
        <v>0</v>
      </c>
      <c r="I18" s="21">
        <v>0</v>
      </c>
      <c r="J18" s="21">
        <f t="shared" si="5"/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</row>
    <row r="19" spans="1:17" s="11" customFormat="1" ht="19.2" customHeight="1" x14ac:dyDescent="0.3">
      <c r="A19" s="22" t="s">
        <v>13</v>
      </c>
      <c r="B19" s="21">
        <f t="shared" si="3"/>
        <v>1328</v>
      </c>
      <c r="C19" s="21">
        <f t="shared" si="4"/>
        <v>675</v>
      </c>
      <c r="D19" s="21">
        <v>90</v>
      </c>
      <c r="E19" s="43">
        <v>88</v>
      </c>
      <c r="F19" s="21">
        <v>37</v>
      </c>
      <c r="G19" s="21">
        <v>376</v>
      </c>
      <c r="H19" s="21">
        <v>83</v>
      </c>
      <c r="I19" s="21">
        <v>1</v>
      </c>
      <c r="J19" s="21">
        <f t="shared" si="5"/>
        <v>426</v>
      </c>
      <c r="K19" s="21">
        <v>66</v>
      </c>
      <c r="L19" s="21">
        <v>135</v>
      </c>
      <c r="M19" s="21">
        <v>59</v>
      </c>
      <c r="N19" s="21">
        <v>2</v>
      </c>
      <c r="O19" s="21">
        <v>55</v>
      </c>
      <c r="P19" s="21">
        <v>109</v>
      </c>
      <c r="Q19" s="21">
        <v>227</v>
      </c>
    </row>
    <row r="20" spans="1:17" s="11" customFormat="1" ht="19.2" customHeight="1" x14ac:dyDescent="0.3">
      <c r="A20" s="22" t="s">
        <v>14</v>
      </c>
      <c r="B20" s="21">
        <f t="shared" si="3"/>
        <v>136</v>
      </c>
      <c r="C20" s="21">
        <f t="shared" si="4"/>
        <v>100</v>
      </c>
      <c r="D20" s="21">
        <v>4</v>
      </c>
      <c r="E20" s="43">
        <f>67-8</f>
        <v>59</v>
      </c>
      <c r="F20" s="21">
        <v>0</v>
      </c>
      <c r="G20" s="21">
        <v>33</v>
      </c>
      <c r="H20" s="21">
        <v>4</v>
      </c>
      <c r="I20" s="21">
        <v>0</v>
      </c>
      <c r="J20" s="21">
        <f t="shared" si="5"/>
        <v>18</v>
      </c>
      <c r="K20" s="21">
        <v>0</v>
      </c>
      <c r="L20" s="21">
        <v>15</v>
      </c>
      <c r="M20" s="21">
        <v>0</v>
      </c>
      <c r="N20" s="21">
        <v>0</v>
      </c>
      <c r="O20" s="21">
        <v>2</v>
      </c>
      <c r="P20" s="21">
        <v>1</v>
      </c>
      <c r="Q20" s="21">
        <v>18</v>
      </c>
    </row>
    <row r="21" spans="1:17" s="11" customFormat="1" ht="19.2" customHeight="1" x14ac:dyDescent="0.3">
      <c r="A21" s="22" t="s">
        <v>15</v>
      </c>
      <c r="B21" s="21">
        <f t="shared" si="3"/>
        <v>0</v>
      </c>
      <c r="C21" s="21">
        <f t="shared" si="4"/>
        <v>0</v>
      </c>
      <c r="D21" s="21">
        <v>0</v>
      </c>
      <c r="E21" s="43" t="s">
        <v>23</v>
      </c>
      <c r="F21" s="21">
        <v>0</v>
      </c>
      <c r="G21" s="21">
        <v>0</v>
      </c>
      <c r="H21" s="21">
        <v>0</v>
      </c>
      <c r="I21" s="21">
        <v>0</v>
      </c>
      <c r="J21" s="21">
        <f t="shared" si="5"/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</row>
    <row r="22" spans="1:17" s="11" customFormat="1" ht="19.2" customHeight="1" x14ac:dyDescent="0.3">
      <c r="A22" s="22" t="s">
        <v>16</v>
      </c>
      <c r="B22" s="21">
        <f t="shared" si="3"/>
        <v>1</v>
      </c>
      <c r="C22" s="21">
        <f t="shared" si="4"/>
        <v>0</v>
      </c>
      <c r="D22" s="21">
        <v>0</v>
      </c>
      <c r="E22" s="43" t="s">
        <v>23</v>
      </c>
      <c r="F22" s="21">
        <v>0</v>
      </c>
      <c r="G22" s="21">
        <v>0</v>
      </c>
      <c r="H22" s="21">
        <v>0</v>
      </c>
      <c r="I22" s="21">
        <v>0</v>
      </c>
      <c r="J22" s="21">
        <f t="shared" si="5"/>
        <v>1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1</v>
      </c>
      <c r="Q22" s="21">
        <v>0</v>
      </c>
    </row>
    <row r="23" spans="1:17" s="11" customFormat="1" ht="19.2" customHeight="1" x14ac:dyDescent="0.3">
      <c r="A23" s="22" t="s">
        <v>17</v>
      </c>
      <c r="B23" s="21">
        <f t="shared" si="3"/>
        <v>0</v>
      </c>
      <c r="C23" s="21">
        <f t="shared" si="4"/>
        <v>0</v>
      </c>
      <c r="D23" s="21">
        <v>0</v>
      </c>
      <c r="E23" s="43" t="s">
        <v>23</v>
      </c>
      <c r="F23" s="21">
        <v>0</v>
      </c>
      <c r="G23" s="21">
        <v>0</v>
      </c>
      <c r="H23" s="21">
        <v>0</v>
      </c>
      <c r="I23" s="21">
        <v>0</v>
      </c>
      <c r="J23" s="21">
        <f t="shared" si="5"/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</row>
    <row r="24" spans="1:17" s="11" customFormat="1" ht="19.2" customHeight="1" x14ac:dyDescent="0.3">
      <c r="A24" s="22" t="s">
        <v>18</v>
      </c>
      <c r="B24" s="21">
        <f t="shared" si="3"/>
        <v>101</v>
      </c>
      <c r="C24" s="21">
        <f t="shared" si="4"/>
        <v>48</v>
      </c>
      <c r="D24" s="21">
        <v>4</v>
      </c>
      <c r="E24" s="43" t="s">
        <v>23</v>
      </c>
      <c r="F24" s="21">
        <v>32</v>
      </c>
      <c r="G24" s="21">
        <v>4</v>
      </c>
      <c r="H24" s="21">
        <v>8</v>
      </c>
      <c r="I24" s="21">
        <v>0</v>
      </c>
      <c r="J24" s="21">
        <f t="shared" si="5"/>
        <v>41</v>
      </c>
      <c r="K24" s="21">
        <v>8</v>
      </c>
      <c r="L24" s="21">
        <v>20</v>
      </c>
      <c r="M24" s="21">
        <v>5</v>
      </c>
      <c r="N24" s="21">
        <v>1</v>
      </c>
      <c r="O24" s="21">
        <v>5</v>
      </c>
      <c r="P24" s="21">
        <v>2</v>
      </c>
      <c r="Q24" s="21">
        <v>12</v>
      </c>
    </row>
    <row r="25" spans="1:17" s="11" customFormat="1" ht="19.2" customHeight="1" x14ac:dyDescent="0.3">
      <c r="A25" s="22" t="s">
        <v>19</v>
      </c>
      <c r="B25" s="21">
        <f t="shared" si="3"/>
        <v>18</v>
      </c>
      <c r="C25" s="21">
        <f t="shared" si="4"/>
        <v>12</v>
      </c>
      <c r="D25" s="21">
        <v>2</v>
      </c>
      <c r="E25" s="43" t="s">
        <v>23</v>
      </c>
      <c r="F25" s="21">
        <v>3</v>
      </c>
      <c r="G25" s="21">
        <v>7</v>
      </c>
      <c r="H25" s="21">
        <v>0</v>
      </c>
      <c r="I25" s="21">
        <v>0</v>
      </c>
      <c r="J25" s="21">
        <f t="shared" si="5"/>
        <v>5</v>
      </c>
      <c r="K25" s="21">
        <v>0</v>
      </c>
      <c r="L25" s="21">
        <v>2</v>
      </c>
      <c r="M25" s="21">
        <v>1</v>
      </c>
      <c r="N25" s="21">
        <v>0</v>
      </c>
      <c r="O25" s="21">
        <v>1</v>
      </c>
      <c r="P25" s="21">
        <v>1</v>
      </c>
      <c r="Q25" s="21">
        <v>1</v>
      </c>
    </row>
    <row r="26" spans="1:17" s="11" customFormat="1" ht="19.2" customHeight="1" x14ac:dyDescent="0.3">
      <c r="A26" s="22" t="s">
        <v>20</v>
      </c>
      <c r="B26" s="21">
        <f t="shared" si="3"/>
        <v>1</v>
      </c>
      <c r="C26" s="21">
        <f t="shared" si="4"/>
        <v>1</v>
      </c>
      <c r="D26" s="21">
        <v>0</v>
      </c>
      <c r="E26" s="43" t="s">
        <v>23</v>
      </c>
      <c r="F26" s="21">
        <v>0</v>
      </c>
      <c r="G26" s="21">
        <v>1</v>
      </c>
      <c r="H26" s="21">
        <v>0</v>
      </c>
      <c r="I26" s="21">
        <v>0</v>
      </c>
      <c r="J26" s="21">
        <f t="shared" si="5"/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</row>
    <row r="27" spans="1:17" s="11" customFormat="1" ht="19.2" customHeight="1" x14ac:dyDescent="0.3">
      <c r="A27" s="22" t="s">
        <v>21</v>
      </c>
      <c r="B27" s="21">
        <f t="shared" si="3"/>
        <v>12</v>
      </c>
      <c r="C27" s="21">
        <f t="shared" si="4"/>
        <v>10</v>
      </c>
      <c r="D27" s="21">
        <v>2</v>
      </c>
      <c r="E27" s="43" t="s">
        <v>23</v>
      </c>
      <c r="F27" s="21">
        <v>3</v>
      </c>
      <c r="G27" s="21">
        <v>5</v>
      </c>
      <c r="H27" s="21">
        <v>0</v>
      </c>
      <c r="I27" s="21">
        <v>0</v>
      </c>
      <c r="J27" s="21">
        <f t="shared" si="5"/>
        <v>2</v>
      </c>
      <c r="K27" s="21">
        <v>0</v>
      </c>
      <c r="L27" s="21">
        <v>1</v>
      </c>
      <c r="M27" s="21">
        <v>0</v>
      </c>
      <c r="N27" s="21">
        <v>0</v>
      </c>
      <c r="O27" s="21">
        <v>0</v>
      </c>
      <c r="P27" s="21">
        <v>1</v>
      </c>
      <c r="Q27" s="21">
        <v>0</v>
      </c>
    </row>
    <row r="28" spans="1:17" s="11" customFormat="1" ht="19.2" customHeight="1" x14ac:dyDescent="0.3">
      <c r="A28" s="22" t="s">
        <v>22</v>
      </c>
      <c r="B28" s="21">
        <f t="shared" si="3"/>
        <v>0</v>
      </c>
      <c r="C28" s="21">
        <f t="shared" si="4"/>
        <v>0</v>
      </c>
      <c r="D28" s="21">
        <v>0</v>
      </c>
      <c r="E28" s="43" t="s">
        <v>23</v>
      </c>
      <c r="F28" s="21">
        <v>0</v>
      </c>
      <c r="G28" s="21">
        <v>0</v>
      </c>
      <c r="H28" s="21">
        <v>0</v>
      </c>
      <c r="I28" s="21">
        <v>0</v>
      </c>
      <c r="J28" s="21">
        <f t="shared" si="5"/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</row>
    <row r="29" spans="1:17" s="11" customFormat="1" ht="19.2" customHeight="1" x14ac:dyDescent="0.3">
      <c r="A29" s="24" t="s">
        <v>61</v>
      </c>
      <c r="B29" s="21">
        <f t="shared" si="3"/>
        <v>4</v>
      </c>
      <c r="C29" s="21">
        <f t="shared" si="4"/>
        <v>2</v>
      </c>
      <c r="D29" s="21">
        <v>1</v>
      </c>
      <c r="E29" s="43" t="s">
        <v>23</v>
      </c>
      <c r="F29" s="21">
        <v>1</v>
      </c>
      <c r="G29" s="21">
        <v>0</v>
      </c>
      <c r="H29" s="21">
        <v>0</v>
      </c>
      <c r="I29" s="21">
        <v>0</v>
      </c>
      <c r="J29" s="21">
        <f t="shared" si="5"/>
        <v>2</v>
      </c>
      <c r="K29" s="21">
        <v>0</v>
      </c>
      <c r="L29" s="21">
        <v>2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</row>
    <row r="30" spans="1:17" s="11" customFormat="1" ht="19.2" customHeight="1" x14ac:dyDescent="0.3">
      <c r="A30" s="24" t="s">
        <v>62</v>
      </c>
      <c r="B30" s="21">
        <f t="shared" si="3"/>
        <v>6</v>
      </c>
      <c r="C30" s="21">
        <f t="shared" si="4"/>
        <v>0</v>
      </c>
      <c r="D30" s="21">
        <v>0</v>
      </c>
      <c r="E30" s="43" t="s">
        <v>23</v>
      </c>
      <c r="F30" s="21">
        <v>0</v>
      </c>
      <c r="G30" s="21">
        <v>0</v>
      </c>
      <c r="H30" s="21">
        <v>0</v>
      </c>
      <c r="I30" s="21">
        <v>0</v>
      </c>
      <c r="J30" s="21">
        <f t="shared" si="5"/>
        <v>4</v>
      </c>
      <c r="K30" s="21">
        <v>0</v>
      </c>
      <c r="L30" s="21">
        <v>3</v>
      </c>
      <c r="M30" s="21">
        <v>0</v>
      </c>
      <c r="N30" s="21">
        <v>0</v>
      </c>
      <c r="O30" s="21">
        <v>0</v>
      </c>
      <c r="P30" s="21">
        <v>1</v>
      </c>
      <c r="Q30" s="21">
        <v>2</v>
      </c>
    </row>
    <row r="31" spans="1:17" s="11" customFormat="1" ht="19.2" customHeight="1" x14ac:dyDescent="0.3">
      <c r="A31" s="22" t="s">
        <v>24</v>
      </c>
      <c r="B31" s="21">
        <f t="shared" si="3"/>
        <v>4</v>
      </c>
      <c r="C31" s="21">
        <f t="shared" si="4"/>
        <v>1</v>
      </c>
      <c r="D31" s="21">
        <v>1</v>
      </c>
      <c r="E31" s="43" t="s">
        <v>23</v>
      </c>
      <c r="F31" s="21">
        <v>0</v>
      </c>
      <c r="G31" s="21">
        <v>0</v>
      </c>
      <c r="H31" s="21">
        <v>0</v>
      </c>
      <c r="I31" s="21">
        <v>0</v>
      </c>
      <c r="J31" s="21">
        <f t="shared" si="5"/>
        <v>3</v>
      </c>
      <c r="K31" s="21">
        <v>1</v>
      </c>
      <c r="L31" s="21">
        <v>0</v>
      </c>
      <c r="M31" s="21">
        <v>2</v>
      </c>
      <c r="N31" s="21">
        <v>0</v>
      </c>
      <c r="O31" s="21">
        <v>0</v>
      </c>
      <c r="P31" s="21">
        <v>0</v>
      </c>
      <c r="Q31" s="21">
        <v>0</v>
      </c>
    </row>
    <row r="32" spans="1:17" s="11" customFormat="1" ht="19.2" customHeight="1" x14ac:dyDescent="0.3">
      <c r="A32" s="22" t="s">
        <v>25</v>
      </c>
      <c r="B32" s="21">
        <f t="shared" si="3"/>
        <v>0</v>
      </c>
      <c r="C32" s="21">
        <f t="shared" si="4"/>
        <v>0</v>
      </c>
      <c r="D32" s="21">
        <v>0</v>
      </c>
      <c r="E32" s="43" t="s">
        <v>23</v>
      </c>
      <c r="F32" s="21">
        <v>0</v>
      </c>
      <c r="G32" s="21">
        <v>0</v>
      </c>
      <c r="H32" s="21">
        <v>0</v>
      </c>
      <c r="I32" s="21">
        <v>0</v>
      </c>
      <c r="J32" s="21">
        <f t="shared" si="5"/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</row>
    <row r="33" spans="1:17" s="11" customFormat="1" ht="19.2" customHeight="1" x14ac:dyDescent="0.3">
      <c r="A33" s="22" t="s">
        <v>26</v>
      </c>
      <c r="B33" s="21">
        <f t="shared" si="3"/>
        <v>0</v>
      </c>
      <c r="C33" s="21">
        <f t="shared" si="4"/>
        <v>0</v>
      </c>
      <c r="D33" s="21">
        <v>0</v>
      </c>
      <c r="E33" s="43" t="s">
        <v>23</v>
      </c>
      <c r="F33" s="21">
        <v>0</v>
      </c>
      <c r="G33" s="21">
        <v>0</v>
      </c>
      <c r="H33" s="21">
        <v>0</v>
      </c>
      <c r="I33" s="21">
        <v>0</v>
      </c>
      <c r="J33" s="21">
        <f t="shared" si="5"/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</row>
    <row r="34" spans="1:17" s="11" customFormat="1" ht="19.2" customHeight="1" x14ac:dyDescent="0.3">
      <c r="A34" s="22" t="s">
        <v>27</v>
      </c>
      <c r="B34" s="21">
        <f t="shared" si="3"/>
        <v>1</v>
      </c>
      <c r="C34" s="21">
        <f t="shared" si="4"/>
        <v>1</v>
      </c>
      <c r="D34" s="21">
        <v>0</v>
      </c>
      <c r="E34" s="43" t="s">
        <v>23</v>
      </c>
      <c r="F34" s="21">
        <v>1</v>
      </c>
      <c r="G34" s="21">
        <v>0</v>
      </c>
      <c r="H34" s="21">
        <v>0</v>
      </c>
      <c r="I34" s="21">
        <v>0</v>
      </c>
      <c r="J34" s="21">
        <f t="shared" si="5"/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</row>
    <row r="35" spans="1:17" s="11" customFormat="1" ht="19.2" customHeight="1" x14ac:dyDescent="0.3">
      <c r="A35" s="22" t="s">
        <v>28</v>
      </c>
      <c r="B35" s="21">
        <f t="shared" si="3"/>
        <v>0</v>
      </c>
      <c r="C35" s="21">
        <f t="shared" si="4"/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1">
        <v>0</v>
      </c>
      <c r="J35" s="27">
        <f t="shared" si="5"/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</row>
    <row r="36" spans="1:17" s="11" customFormat="1" ht="14.25" customHeight="1" x14ac:dyDescent="0.3">
      <c r="A36" s="203" t="s">
        <v>85</v>
      </c>
      <c r="B36" s="203"/>
      <c r="C36" s="203"/>
      <c r="D36" s="203"/>
      <c r="E36" s="203"/>
      <c r="F36" s="203"/>
      <c r="G36" s="203"/>
      <c r="H36" s="203"/>
      <c r="I36" s="203"/>
    </row>
    <row r="37" spans="1:17" s="11" customFormat="1" x14ac:dyDescent="0.3"/>
  </sheetData>
  <mergeCells count="10">
    <mergeCell ref="A36:I36"/>
    <mergeCell ref="P1:Q1"/>
    <mergeCell ref="P2:Q2"/>
    <mergeCell ref="A3:H3"/>
    <mergeCell ref="A4:H4"/>
    <mergeCell ref="A5:A6"/>
    <mergeCell ref="B5:B6"/>
    <mergeCell ref="C5:I5"/>
    <mergeCell ref="J5:P5"/>
    <mergeCell ref="Q5:Q6"/>
  </mergeCells>
  <phoneticPr fontId="27" type="noConversion"/>
  <printOptions horizontalCentered="1"/>
  <pageMargins left="0.70866141732283516" right="0.70866141732283516" top="0.74803149606299213" bottom="0.74803149606299213" header="0.31496062992126012" footer="0.31496062992126012"/>
  <pageSetup paperSize="0" scale="90" fitToWidth="0" fitToHeight="0" orientation="landscape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37"/>
  <sheetViews>
    <sheetView workbookViewId="0">
      <selection activeCell="I6" sqref="I6"/>
    </sheetView>
  </sheetViews>
  <sheetFormatPr defaultRowHeight="16.2" x14ac:dyDescent="0.3"/>
  <cols>
    <col min="1" max="1" width="19" style="15" customWidth="1"/>
    <col min="2" max="2" width="11.44140625" style="15" customWidth="1"/>
    <col min="3" max="3" width="9.77734375" style="15" customWidth="1"/>
    <col min="4" max="4" width="9.6640625" style="15" customWidth="1"/>
    <col min="5" max="5" width="8.44140625" style="15" customWidth="1"/>
    <col min="6" max="7" width="9.6640625" style="15" customWidth="1"/>
    <col min="8" max="8" width="8.44140625" style="15" customWidth="1"/>
    <col min="9" max="9" width="9.6640625" style="15" customWidth="1"/>
    <col min="10" max="10" width="7.77734375" style="15" customWidth="1"/>
    <col min="11" max="17" width="9.109375" style="15" customWidth="1"/>
    <col min="18" max="18" width="9" customWidth="1"/>
  </cols>
  <sheetData>
    <row r="1" spans="1:17" x14ac:dyDescent="0.3">
      <c r="A1" s="3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38" t="s">
        <v>32</v>
      </c>
      <c r="P1" s="204" t="s">
        <v>76</v>
      </c>
      <c r="Q1" s="204"/>
    </row>
    <row r="2" spans="1:17" x14ac:dyDescent="0.3">
      <c r="A2" s="37" t="s">
        <v>34</v>
      </c>
      <c r="B2" s="39" t="s">
        <v>35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7" t="s">
        <v>36</v>
      </c>
      <c r="P2" s="205" t="s">
        <v>37</v>
      </c>
      <c r="Q2" s="205"/>
    </row>
    <row r="3" spans="1:17" ht="22.2" x14ac:dyDescent="0.3">
      <c r="A3" s="206" t="s">
        <v>77</v>
      </c>
      <c r="B3" s="206"/>
      <c r="C3" s="206"/>
      <c r="D3" s="206"/>
      <c r="E3" s="206"/>
      <c r="F3" s="206"/>
      <c r="G3" s="206"/>
      <c r="H3" s="206"/>
      <c r="I3" s="40" t="s">
        <v>78</v>
      </c>
      <c r="J3" s="40"/>
      <c r="K3" s="40"/>
      <c r="L3" s="40"/>
      <c r="M3" s="40"/>
      <c r="N3" s="40"/>
      <c r="O3" s="40"/>
      <c r="P3" s="40"/>
      <c r="Q3" s="40"/>
    </row>
    <row r="4" spans="1:17" x14ac:dyDescent="0.3">
      <c r="A4" s="207" t="s">
        <v>79</v>
      </c>
      <c r="B4" s="207"/>
      <c r="C4" s="207"/>
      <c r="D4" s="207"/>
      <c r="E4" s="207"/>
      <c r="F4" s="207"/>
      <c r="G4" s="207"/>
      <c r="H4" s="207"/>
      <c r="I4" s="41" t="s">
        <v>86</v>
      </c>
      <c r="J4" s="41"/>
      <c r="K4" s="41"/>
      <c r="L4" s="41"/>
      <c r="M4" s="41"/>
      <c r="N4" s="41"/>
      <c r="O4" s="41"/>
      <c r="P4" s="41"/>
      <c r="Q4" s="42" t="s">
        <v>1</v>
      </c>
    </row>
    <row r="5" spans="1:17" x14ac:dyDescent="0.3">
      <c r="A5" s="194" t="s">
        <v>39</v>
      </c>
      <c r="B5" s="195" t="s">
        <v>40</v>
      </c>
      <c r="C5" s="208" t="s">
        <v>81</v>
      </c>
      <c r="D5" s="208"/>
      <c r="E5" s="208"/>
      <c r="F5" s="208"/>
      <c r="G5" s="208"/>
      <c r="H5" s="208"/>
      <c r="I5" s="208"/>
      <c r="J5" s="195" t="s">
        <v>82</v>
      </c>
      <c r="K5" s="195"/>
      <c r="L5" s="195"/>
      <c r="M5" s="195"/>
      <c r="N5" s="195"/>
      <c r="O5" s="195"/>
      <c r="P5" s="195"/>
      <c r="Q5" s="202" t="s">
        <v>45</v>
      </c>
    </row>
    <row r="6" spans="1:17" ht="48.6" x14ac:dyDescent="0.3">
      <c r="A6" s="194"/>
      <c r="B6" s="195"/>
      <c r="C6" s="19" t="s">
        <v>46</v>
      </c>
      <c r="D6" s="19" t="s">
        <v>47</v>
      </c>
      <c r="E6" s="19" t="s">
        <v>48</v>
      </c>
      <c r="F6" s="19" t="s">
        <v>83</v>
      </c>
      <c r="G6" s="19" t="s">
        <v>50</v>
      </c>
      <c r="H6" s="18" t="s">
        <v>84</v>
      </c>
      <c r="I6" s="19" t="s">
        <v>52</v>
      </c>
      <c r="J6" s="19" t="s">
        <v>46</v>
      </c>
      <c r="K6" s="19" t="s">
        <v>53</v>
      </c>
      <c r="L6" s="19" t="s">
        <v>54</v>
      </c>
      <c r="M6" s="19" t="s">
        <v>55</v>
      </c>
      <c r="N6" s="19" t="s">
        <v>56</v>
      </c>
      <c r="O6" s="19" t="s">
        <v>57</v>
      </c>
      <c r="P6" s="19" t="s">
        <v>58</v>
      </c>
      <c r="Q6" s="202"/>
    </row>
    <row r="7" spans="1:17" x14ac:dyDescent="0.3">
      <c r="A7" s="20" t="s">
        <v>59</v>
      </c>
      <c r="B7" s="21">
        <f>SUM(C7+J7+Q7)</f>
        <v>7819</v>
      </c>
      <c r="C7" s="21">
        <f>SUM(D7:I7)</f>
        <v>5032</v>
      </c>
      <c r="D7" s="21">
        <f t="shared" ref="D7:I7" si="0">SUM(D8+D9)</f>
        <v>592</v>
      </c>
      <c r="E7" s="21">
        <f t="shared" si="0"/>
        <v>792</v>
      </c>
      <c r="F7" s="21">
        <f t="shared" si="0"/>
        <v>798</v>
      </c>
      <c r="G7" s="21">
        <f t="shared" si="0"/>
        <v>2606</v>
      </c>
      <c r="H7" s="21">
        <f t="shared" si="0"/>
        <v>205</v>
      </c>
      <c r="I7" s="21">
        <f t="shared" si="0"/>
        <v>39</v>
      </c>
      <c r="J7" s="21">
        <f>SUM(K7:P7)</f>
        <v>1713</v>
      </c>
      <c r="K7" s="21">
        <f t="shared" ref="K7:Q7" si="1">SUM(K8:K9)</f>
        <v>238</v>
      </c>
      <c r="L7" s="21">
        <f t="shared" si="1"/>
        <v>593</v>
      </c>
      <c r="M7" s="21">
        <f t="shared" si="1"/>
        <v>217</v>
      </c>
      <c r="N7" s="21">
        <f t="shared" si="1"/>
        <v>203</v>
      </c>
      <c r="O7" s="21">
        <f t="shared" si="1"/>
        <v>199</v>
      </c>
      <c r="P7" s="21">
        <f t="shared" si="1"/>
        <v>263</v>
      </c>
      <c r="Q7" s="21">
        <f t="shared" si="1"/>
        <v>1074</v>
      </c>
    </row>
    <row r="8" spans="1:17" x14ac:dyDescent="0.3">
      <c r="A8" s="22" t="s">
        <v>2</v>
      </c>
      <c r="B8" s="21">
        <f>SUM(C8+J8+Q8)</f>
        <v>5466</v>
      </c>
      <c r="C8" s="21">
        <f>SUM(D8:I8)</f>
        <v>3772</v>
      </c>
      <c r="D8" s="21">
        <v>517</v>
      </c>
      <c r="E8" s="21">
        <v>601</v>
      </c>
      <c r="F8" s="21">
        <v>514</v>
      </c>
      <c r="G8" s="21">
        <v>2015</v>
      </c>
      <c r="H8" s="21">
        <v>94</v>
      </c>
      <c r="I8" s="21">
        <v>31</v>
      </c>
      <c r="J8" s="21">
        <f>SUM(K8:P8)</f>
        <v>957</v>
      </c>
      <c r="K8" s="21">
        <v>137</v>
      </c>
      <c r="L8" s="21">
        <v>298</v>
      </c>
      <c r="M8" s="21">
        <v>122</v>
      </c>
      <c r="N8" s="21">
        <v>200</v>
      </c>
      <c r="O8" s="21">
        <v>94</v>
      </c>
      <c r="P8" s="21">
        <v>106</v>
      </c>
      <c r="Q8" s="21">
        <v>737</v>
      </c>
    </row>
    <row r="9" spans="1:17" x14ac:dyDescent="0.3">
      <c r="A9" s="22" t="s">
        <v>3</v>
      </c>
      <c r="B9" s="21">
        <f t="shared" ref="B9:G9" si="2">SUM(B10:B35)</f>
        <v>2353</v>
      </c>
      <c r="C9" s="21">
        <f t="shared" si="2"/>
        <v>1260</v>
      </c>
      <c r="D9" s="21">
        <f t="shared" si="2"/>
        <v>75</v>
      </c>
      <c r="E9" s="21">
        <f t="shared" si="2"/>
        <v>191</v>
      </c>
      <c r="F9" s="21">
        <f t="shared" si="2"/>
        <v>284</v>
      </c>
      <c r="G9" s="21">
        <f t="shared" si="2"/>
        <v>591</v>
      </c>
      <c r="H9" s="21">
        <v>111</v>
      </c>
      <c r="I9" s="21">
        <f t="shared" ref="I9:Q9" si="3">SUM(I10:I35)</f>
        <v>8</v>
      </c>
      <c r="J9" s="21">
        <f t="shared" si="3"/>
        <v>756</v>
      </c>
      <c r="K9" s="21">
        <f t="shared" si="3"/>
        <v>101</v>
      </c>
      <c r="L9" s="21">
        <f t="shared" si="3"/>
        <v>295</v>
      </c>
      <c r="M9" s="21">
        <f t="shared" si="3"/>
        <v>95</v>
      </c>
      <c r="N9" s="21">
        <f t="shared" si="3"/>
        <v>3</v>
      </c>
      <c r="O9" s="21">
        <f t="shared" si="3"/>
        <v>105</v>
      </c>
      <c r="P9" s="21">
        <f t="shared" si="3"/>
        <v>157</v>
      </c>
      <c r="Q9" s="21">
        <f t="shared" si="3"/>
        <v>337</v>
      </c>
    </row>
    <row r="10" spans="1:17" x14ac:dyDescent="0.3">
      <c r="A10" s="22" t="s">
        <v>4</v>
      </c>
      <c r="B10" s="21">
        <f t="shared" ref="B10:B35" si="4">SUM(C10+J10+Q10)</f>
        <v>52</v>
      </c>
      <c r="C10" s="21">
        <f t="shared" ref="C10:C35" si="5">SUM(D10:I10)</f>
        <v>38</v>
      </c>
      <c r="D10" s="21">
        <v>5</v>
      </c>
      <c r="E10" s="21">
        <v>22</v>
      </c>
      <c r="F10" s="21">
        <v>1</v>
      </c>
      <c r="G10" s="21">
        <v>5</v>
      </c>
      <c r="H10" s="21">
        <v>4</v>
      </c>
      <c r="I10" s="21">
        <v>1</v>
      </c>
      <c r="J10" s="21">
        <f t="shared" ref="J10:J35" si="6">SUM(K10:P10)</f>
        <v>5</v>
      </c>
      <c r="K10" s="21">
        <v>1</v>
      </c>
      <c r="L10" s="21">
        <v>0</v>
      </c>
      <c r="M10" s="21">
        <v>1</v>
      </c>
      <c r="N10" s="21">
        <v>0</v>
      </c>
      <c r="O10" s="21">
        <v>1</v>
      </c>
      <c r="P10" s="21">
        <v>2</v>
      </c>
      <c r="Q10" s="21">
        <v>9</v>
      </c>
    </row>
    <row r="11" spans="1:17" x14ac:dyDescent="0.3">
      <c r="A11" s="22" t="s">
        <v>5</v>
      </c>
      <c r="B11" s="21">
        <f t="shared" si="4"/>
        <v>0</v>
      </c>
      <c r="C11" s="21">
        <f t="shared" si="5"/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f t="shared" si="6"/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</row>
    <row r="12" spans="1:17" x14ac:dyDescent="0.3">
      <c r="A12" s="22" t="s">
        <v>6</v>
      </c>
      <c r="B12" s="21">
        <f t="shared" si="4"/>
        <v>5</v>
      </c>
      <c r="C12" s="21">
        <f t="shared" si="5"/>
        <v>4</v>
      </c>
      <c r="D12" s="21">
        <v>1</v>
      </c>
      <c r="E12" s="21">
        <v>0</v>
      </c>
      <c r="F12" s="21">
        <v>2</v>
      </c>
      <c r="G12" s="21">
        <v>0</v>
      </c>
      <c r="H12" s="21">
        <v>1</v>
      </c>
      <c r="I12" s="21">
        <v>0</v>
      </c>
      <c r="J12" s="21">
        <f t="shared" si="6"/>
        <v>1</v>
      </c>
      <c r="K12" s="21">
        <v>0</v>
      </c>
      <c r="L12" s="21">
        <v>1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</row>
    <row r="13" spans="1:17" x14ac:dyDescent="0.3">
      <c r="A13" s="22" t="s">
        <v>7</v>
      </c>
      <c r="B13" s="21">
        <f t="shared" si="4"/>
        <v>360</v>
      </c>
      <c r="C13" s="21">
        <f t="shared" si="5"/>
        <v>268</v>
      </c>
      <c r="D13" s="21">
        <v>17</v>
      </c>
      <c r="E13" s="21">
        <v>0</v>
      </c>
      <c r="F13" s="21">
        <v>147</v>
      </c>
      <c r="G13" s="21">
        <v>98</v>
      </c>
      <c r="H13" s="21">
        <v>1</v>
      </c>
      <c r="I13" s="21">
        <v>5</v>
      </c>
      <c r="J13" s="21">
        <f t="shared" si="6"/>
        <v>67</v>
      </c>
      <c r="K13" s="21">
        <v>3</v>
      </c>
      <c r="L13" s="21">
        <v>27</v>
      </c>
      <c r="M13" s="21">
        <v>5</v>
      </c>
      <c r="N13" s="21">
        <v>0</v>
      </c>
      <c r="O13" s="21">
        <v>11</v>
      </c>
      <c r="P13" s="21">
        <v>21</v>
      </c>
      <c r="Q13" s="21">
        <v>25</v>
      </c>
    </row>
    <row r="14" spans="1:17" x14ac:dyDescent="0.3">
      <c r="A14" s="22" t="s">
        <v>8</v>
      </c>
      <c r="B14" s="21">
        <f t="shared" si="4"/>
        <v>23</v>
      </c>
      <c r="C14" s="21">
        <f t="shared" si="5"/>
        <v>23</v>
      </c>
      <c r="D14" s="21">
        <v>1</v>
      </c>
      <c r="E14" s="21">
        <v>0</v>
      </c>
      <c r="F14" s="21">
        <v>0</v>
      </c>
      <c r="G14" s="21">
        <v>22</v>
      </c>
      <c r="H14" s="21">
        <v>0</v>
      </c>
      <c r="I14" s="21">
        <v>0</v>
      </c>
      <c r="J14" s="21">
        <f t="shared" si="6"/>
        <v>0</v>
      </c>
      <c r="K14" s="21">
        <v>0</v>
      </c>
      <c r="L14" s="21">
        <v>0</v>
      </c>
      <c r="M14" s="21" t="s">
        <v>23</v>
      </c>
      <c r="N14" s="21">
        <v>0</v>
      </c>
      <c r="O14" s="21">
        <v>0</v>
      </c>
      <c r="P14" s="21">
        <v>0</v>
      </c>
      <c r="Q14" s="21">
        <v>0</v>
      </c>
    </row>
    <row r="15" spans="1:17" x14ac:dyDescent="0.3">
      <c r="A15" s="22" t="s">
        <v>9</v>
      </c>
      <c r="B15" s="21">
        <f t="shared" si="4"/>
        <v>249</v>
      </c>
      <c r="C15" s="21">
        <f t="shared" si="5"/>
        <v>98</v>
      </c>
      <c r="D15" s="21">
        <v>11</v>
      </c>
      <c r="E15" s="21">
        <v>0</v>
      </c>
      <c r="F15" s="21">
        <v>58</v>
      </c>
      <c r="G15" s="21">
        <v>25</v>
      </c>
      <c r="H15" s="21">
        <v>3</v>
      </c>
      <c r="I15" s="21">
        <v>1</v>
      </c>
      <c r="J15" s="21">
        <f t="shared" si="6"/>
        <v>104</v>
      </c>
      <c r="K15" s="21">
        <v>22</v>
      </c>
      <c r="L15" s="21">
        <v>24</v>
      </c>
      <c r="M15" s="21">
        <v>20</v>
      </c>
      <c r="N15" s="21">
        <v>0</v>
      </c>
      <c r="O15" s="21">
        <v>25</v>
      </c>
      <c r="P15" s="21">
        <v>13</v>
      </c>
      <c r="Q15" s="21">
        <v>47</v>
      </c>
    </row>
    <row r="16" spans="1:17" x14ac:dyDescent="0.3">
      <c r="A16" s="22" t="s">
        <v>10</v>
      </c>
      <c r="B16" s="21">
        <f t="shared" si="4"/>
        <v>5</v>
      </c>
      <c r="C16" s="21">
        <f t="shared" si="5"/>
        <v>4</v>
      </c>
      <c r="D16" s="21">
        <v>0</v>
      </c>
      <c r="E16" s="21">
        <v>0</v>
      </c>
      <c r="F16" s="21">
        <v>1</v>
      </c>
      <c r="G16" s="21">
        <v>3</v>
      </c>
      <c r="H16" s="21">
        <v>0</v>
      </c>
      <c r="I16" s="21">
        <v>0</v>
      </c>
      <c r="J16" s="21">
        <f t="shared" si="6"/>
        <v>1</v>
      </c>
      <c r="K16" s="21">
        <v>0</v>
      </c>
      <c r="L16" s="21">
        <v>0</v>
      </c>
      <c r="M16" s="21">
        <v>1</v>
      </c>
      <c r="N16" s="21">
        <v>0</v>
      </c>
      <c r="O16" s="21">
        <v>0</v>
      </c>
      <c r="P16" s="21">
        <v>0</v>
      </c>
      <c r="Q16" s="21">
        <v>0</v>
      </c>
    </row>
    <row r="17" spans="1:17" x14ac:dyDescent="0.3">
      <c r="A17" s="22" t="s">
        <v>11</v>
      </c>
      <c r="B17" s="21">
        <f t="shared" si="4"/>
        <v>32</v>
      </c>
      <c r="C17" s="21">
        <f t="shared" si="5"/>
        <v>24</v>
      </c>
      <c r="D17" s="21">
        <v>1</v>
      </c>
      <c r="E17" s="21">
        <v>9</v>
      </c>
      <c r="F17" s="21">
        <v>0</v>
      </c>
      <c r="G17" s="21">
        <v>14</v>
      </c>
      <c r="H17" s="21">
        <v>0</v>
      </c>
      <c r="I17" s="21">
        <v>0</v>
      </c>
      <c r="J17" s="21">
        <f t="shared" si="6"/>
        <v>5</v>
      </c>
      <c r="K17" s="21">
        <v>2</v>
      </c>
      <c r="L17" s="21">
        <v>0</v>
      </c>
      <c r="M17" s="21" t="s">
        <v>23</v>
      </c>
      <c r="N17" s="21">
        <v>0</v>
      </c>
      <c r="O17" s="21">
        <v>1</v>
      </c>
      <c r="P17" s="21">
        <v>2</v>
      </c>
      <c r="Q17" s="21">
        <v>3</v>
      </c>
    </row>
    <row r="18" spans="1:17" x14ac:dyDescent="0.3">
      <c r="A18" s="22" t="s">
        <v>12</v>
      </c>
      <c r="B18" s="21">
        <f t="shared" si="4"/>
        <v>4</v>
      </c>
      <c r="C18" s="21">
        <f t="shared" si="5"/>
        <v>4</v>
      </c>
      <c r="D18" s="21">
        <v>0</v>
      </c>
      <c r="E18" s="21">
        <v>0</v>
      </c>
      <c r="F18" s="21">
        <v>2</v>
      </c>
      <c r="G18" s="21">
        <v>2</v>
      </c>
      <c r="H18" s="21">
        <v>0</v>
      </c>
      <c r="I18" s="21">
        <v>0</v>
      </c>
      <c r="J18" s="21">
        <f t="shared" si="6"/>
        <v>0</v>
      </c>
      <c r="K18" s="21">
        <v>0</v>
      </c>
      <c r="L18" s="21">
        <v>0</v>
      </c>
      <c r="M18" s="21" t="s">
        <v>23</v>
      </c>
      <c r="N18" s="21">
        <v>0</v>
      </c>
      <c r="O18" s="21">
        <v>0</v>
      </c>
      <c r="P18" s="21">
        <v>0</v>
      </c>
      <c r="Q18" s="21">
        <v>0</v>
      </c>
    </row>
    <row r="19" spans="1:17" x14ac:dyDescent="0.3">
      <c r="A19" s="22" t="s">
        <v>13</v>
      </c>
      <c r="B19" s="21">
        <f t="shared" si="4"/>
        <v>1288</v>
      </c>
      <c r="C19" s="21">
        <f t="shared" si="5"/>
        <v>570</v>
      </c>
      <c r="D19" s="21">
        <v>30</v>
      </c>
      <c r="E19" s="21">
        <v>85</v>
      </c>
      <c r="F19" s="21">
        <v>36</v>
      </c>
      <c r="G19" s="21">
        <v>376</v>
      </c>
      <c r="H19" s="21">
        <v>42</v>
      </c>
      <c r="I19" s="21">
        <v>1</v>
      </c>
      <c r="J19" s="21">
        <f t="shared" si="6"/>
        <v>494</v>
      </c>
      <c r="K19" s="21">
        <v>63</v>
      </c>
      <c r="L19" s="21">
        <v>199</v>
      </c>
      <c r="M19" s="21">
        <v>60</v>
      </c>
      <c r="N19" s="21">
        <v>2</v>
      </c>
      <c r="O19" s="21">
        <v>60</v>
      </c>
      <c r="P19" s="21">
        <v>110</v>
      </c>
      <c r="Q19" s="21">
        <v>224</v>
      </c>
    </row>
    <row r="20" spans="1:17" x14ac:dyDescent="0.3">
      <c r="A20" s="22" t="s">
        <v>14</v>
      </c>
      <c r="B20" s="21">
        <f t="shared" si="4"/>
        <v>205</v>
      </c>
      <c r="C20" s="21">
        <f t="shared" si="5"/>
        <v>162</v>
      </c>
      <c r="D20" s="21">
        <v>1</v>
      </c>
      <c r="E20" s="21">
        <v>75</v>
      </c>
      <c r="F20" s="21">
        <v>0</v>
      </c>
      <c r="G20" s="21">
        <v>32</v>
      </c>
      <c r="H20" s="21">
        <v>54</v>
      </c>
      <c r="I20" s="21">
        <v>0</v>
      </c>
      <c r="J20" s="21">
        <f t="shared" si="6"/>
        <v>27</v>
      </c>
      <c r="K20" s="21">
        <v>0</v>
      </c>
      <c r="L20" s="21">
        <v>22</v>
      </c>
      <c r="M20" s="21">
        <v>0</v>
      </c>
      <c r="N20" s="21">
        <v>0</v>
      </c>
      <c r="O20" s="21">
        <v>2</v>
      </c>
      <c r="P20" s="21">
        <v>3</v>
      </c>
      <c r="Q20" s="21">
        <v>16</v>
      </c>
    </row>
    <row r="21" spans="1:17" x14ac:dyDescent="0.3">
      <c r="A21" s="22" t="s">
        <v>15</v>
      </c>
      <c r="B21" s="21">
        <f t="shared" si="4"/>
        <v>0</v>
      </c>
      <c r="C21" s="21">
        <f t="shared" si="5"/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f t="shared" si="6"/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</row>
    <row r="22" spans="1:17" x14ac:dyDescent="0.3">
      <c r="A22" s="22" t="s">
        <v>16</v>
      </c>
      <c r="B22" s="21">
        <f t="shared" si="4"/>
        <v>2</v>
      </c>
      <c r="C22" s="21">
        <f t="shared" si="5"/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f t="shared" si="6"/>
        <v>2</v>
      </c>
      <c r="K22" s="21">
        <v>0</v>
      </c>
      <c r="L22" s="21">
        <v>1</v>
      </c>
      <c r="M22" s="21">
        <v>0</v>
      </c>
      <c r="N22" s="21">
        <v>0</v>
      </c>
      <c r="O22" s="21">
        <v>0</v>
      </c>
      <c r="P22" s="21">
        <v>1</v>
      </c>
      <c r="Q22" s="21">
        <v>0</v>
      </c>
    </row>
    <row r="23" spans="1:17" x14ac:dyDescent="0.3">
      <c r="A23" s="22" t="s">
        <v>17</v>
      </c>
      <c r="B23" s="21">
        <f t="shared" si="4"/>
        <v>0</v>
      </c>
      <c r="C23" s="21">
        <f t="shared" si="5"/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f t="shared" si="6"/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</row>
    <row r="24" spans="1:17" x14ac:dyDescent="0.3">
      <c r="A24" s="22" t="s">
        <v>18</v>
      </c>
      <c r="B24" s="21">
        <f t="shared" si="4"/>
        <v>90</v>
      </c>
      <c r="C24" s="21">
        <f t="shared" si="5"/>
        <v>42</v>
      </c>
      <c r="D24" s="21">
        <v>3</v>
      </c>
      <c r="E24" s="21">
        <v>0</v>
      </c>
      <c r="F24" s="21">
        <v>30</v>
      </c>
      <c r="G24" s="21">
        <v>3</v>
      </c>
      <c r="H24" s="21">
        <v>6</v>
      </c>
      <c r="I24" s="21">
        <v>0</v>
      </c>
      <c r="J24" s="21">
        <f t="shared" si="6"/>
        <v>38</v>
      </c>
      <c r="K24" s="21">
        <v>9</v>
      </c>
      <c r="L24" s="21">
        <v>17</v>
      </c>
      <c r="M24" s="21">
        <v>5</v>
      </c>
      <c r="N24" s="21">
        <v>1</v>
      </c>
      <c r="O24" s="21">
        <v>4</v>
      </c>
      <c r="P24" s="21">
        <v>2</v>
      </c>
      <c r="Q24" s="21">
        <v>10</v>
      </c>
    </row>
    <row r="25" spans="1:17" x14ac:dyDescent="0.3">
      <c r="A25" s="22" t="s">
        <v>19</v>
      </c>
      <c r="B25" s="21">
        <f t="shared" si="4"/>
        <v>15</v>
      </c>
      <c r="C25" s="21">
        <f t="shared" si="5"/>
        <v>9</v>
      </c>
      <c r="D25" s="21">
        <v>1</v>
      </c>
      <c r="E25" s="21">
        <v>0</v>
      </c>
      <c r="F25" s="21">
        <v>3</v>
      </c>
      <c r="G25" s="21">
        <v>5</v>
      </c>
      <c r="H25" s="21">
        <v>0</v>
      </c>
      <c r="I25" s="21">
        <v>0</v>
      </c>
      <c r="J25" s="21">
        <f t="shared" si="6"/>
        <v>5</v>
      </c>
      <c r="K25" s="21">
        <v>0</v>
      </c>
      <c r="L25" s="21">
        <v>2</v>
      </c>
      <c r="M25" s="21">
        <v>1</v>
      </c>
      <c r="N25" s="21">
        <v>0</v>
      </c>
      <c r="O25" s="21">
        <v>1</v>
      </c>
      <c r="P25" s="21">
        <v>1</v>
      </c>
      <c r="Q25" s="21">
        <v>1</v>
      </c>
    </row>
    <row r="26" spans="1:17" x14ac:dyDescent="0.3">
      <c r="A26" s="22" t="s">
        <v>20</v>
      </c>
      <c r="B26" s="21">
        <f t="shared" si="4"/>
        <v>1</v>
      </c>
      <c r="C26" s="21">
        <f t="shared" si="5"/>
        <v>1</v>
      </c>
      <c r="D26" s="21">
        <v>0</v>
      </c>
      <c r="E26" s="21">
        <v>0</v>
      </c>
      <c r="F26" s="21">
        <v>1</v>
      </c>
      <c r="G26" s="21">
        <v>0</v>
      </c>
      <c r="H26" s="21">
        <v>0</v>
      </c>
      <c r="I26" s="21">
        <v>0</v>
      </c>
      <c r="J26" s="21">
        <f t="shared" si="6"/>
        <v>0</v>
      </c>
      <c r="K26" s="21">
        <v>0</v>
      </c>
      <c r="L26" s="21">
        <v>0</v>
      </c>
      <c r="M26" s="21" t="s">
        <v>23</v>
      </c>
      <c r="N26" s="21">
        <v>0</v>
      </c>
      <c r="O26" s="21">
        <v>0</v>
      </c>
      <c r="P26" s="21">
        <v>0</v>
      </c>
      <c r="Q26" s="21">
        <v>0</v>
      </c>
    </row>
    <row r="27" spans="1:17" x14ac:dyDescent="0.3">
      <c r="A27" s="22" t="s">
        <v>21</v>
      </c>
      <c r="B27" s="21">
        <f t="shared" si="4"/>
        <v>9</v>
      </c>
      <c r="C27" s="21">
        <f t="shared" si="5"/>
        <v>8</v>
      </c>
      <c r="D27" s="21">
        <v>1</v>
      </c>
      <c r="E27" s="21">
        <v>0</v>
      </c>
      <c r="F27" s="21">
        <v>2</v>
      </c>
      <c r="G27" s="21">
        <v>5</v>
      </c>
      <c r="H27" s="21">
        <v>0</v>
      </c>
      <c r="I27" s="21">
        <v>0</v>
      </c>
      <c r="J27" s="21">
        <f t="shared" si="6"/>
        <v>1</v>
      </c>
      <c r="K27" s="21">
        <v>0</v>
      </c>
      <c r="L27" s="21">
        <v>0</v>
      </c>
      <c r="M27" s="21" t="s">
        <v>23</v>
      </c>
      <c r="N27" s="21">
        <v>0</v>
      </c>
      <c r="O27" s="21">
        <v>0</v>
      </c>
      <c r="P27" s="21">
        <v>1</v>
      </c>
      <c r="Q27" s="21">
        <v>0</v>
      </c>
    </row>
    <row r="28" spans="1:17" x14ac:dyDescent="0.3">
      <c r="A28" s="22" t="s">
        <v>22</v>
      </c>
      <c r="B28" s="21">
        <f t="shared" si="4"/>
        <v>0</v>
      </c>
      <c r="C28" s="21">
        <f t="shared" si="5"/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f t="shared" si="6"/>
        <v>0</v>
      </c>
      <c r="K28" s="21">
        <v>0</v>
      </c>
      <c r="L28" s="21">
        <v>0</v>
      </c>
      <c r="M28" s="21" t="s">
        <v>23</v>
      </c>
      <c r="N28" s="21">
        <v>0</v>
      </c>
      <c r="O28" s="21">
        <v>0</v>
      </c>
      <c r="P28" s="21">
        <v>0</v>
      </c>
      <c r="Q28" s="21">
        <v>0</v>
      </c>
    </row>
    <row r="29" spans="1:17" x14ac:dyDescent="0.3">
      <c r="A29" s="24" t="s">
        <v>61</v>
      </c>
      <c r="B29" s="21">
        <f t="shared" si="4"/>
        <v>4</v>
      </c>
      <c r="C29" s="21">
        <f t="shared" si="5"/>
        <v>2</v>
      </c>
      <c r="D29" s="21">
        <v>1</v>
      </c>
      <c r="E29" s="21">
        <v>0</v>
      </c>
      <c r="F29" s="21">
        <v>1</v>
      </c>
      <c r="G29" s="21">
        <v>0</v>
      </c>
      <c r="H29" s="21">
        <v>0</v>
      </c>
      <c r="I29" s="21">
        <v>0</v>
      </c>
      <c r="J29" s="21">
        <f t="shared" si="6"/>
        <v>2</v>
      </c>
      <c r="K29" s="21">
        <v>0</v>
      </c>
      <c r="L29" s="21">
        <v>2</v>
      </c>
      <c r="M29" s="21" t="s">
        <v>23</v>
      </c>
      <c r="N29" s="21">
        <v>0</v>
      </c>
      <c r="O29" s="21">
        <v>0</v>
      </c>
      <c r="P29" s="21">
        <v>0</v>
      </c>
      <c r="Q29" s="21">
        <v>0</v>
      </c>
    </row>
    <row r="30" spans="1:17" x14ac:dyDescent="0.3">
      <c r="A30" s="24" t="s">
        <v>62</v>
      </c>
      <c r="B30" s="21">
        <f t="shared" si="4"/>
        <v>4</v>
      </c>
      <c r="C30" s="21">
        <f t="shared" si="5"/>
        <v>1</v>
      </c>
      <c r="D30" s="21">
        <v>1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f t="shared" si="6"/>
        <v>1</v>
      </c>
      <c r="K30" s="21">
        <v>0</v>
      </c>
      <c r="L30" s="21">
        <v>0</v>
      </c>
      <c r="M30" s="21" t="s">
        <v>23</v>
      </c>
      <c r="N30" s="21">
        <v>0</v>
      </c>
      <c r="O30" s="21">
        <v>0</v>
      </c>
      <c r="P30" s="21">
        <v>1</v>
      </c>
      <c r="Q30" s="21">
        <v>2</v>
      </c>
    </row>
    <row r="31" spans="1:17" x14ac:dyDescent="0.3">
      <c r="A31" s="22" t="s">
        <v>24</v>
      </c>
      <c r="B31" s="21">
        <f t="shared" si="4"/>
        <v>5</v>
      </c>
      <c r="C31" s="21">
        <f t="shared" si="5"/>
        <v>2</v>
      </c>
      <c r="D31" s="21">
        <v>1</v>
      </c>
      <c r="E31" s="21">
        <v>0</v>
      </c>
      <c r="F31" s="21">
        <v>0</v>
      </c>
      <c r="G31" s="21">
        <v>1</v>
      </c>
      <c r="H31" s="21">
        <v>0</v>
      </c>
      <c r="I31" s="21">
        <v>0</v>
      </c>
      <c r="J31" s="21">
        <f t="shared" si="6"/>
        <v>3</v>
      </c>
      <c r="K31" s="21">
        <v>1</v>
      </c>
      <c r="L31" s="21">
        <v>0</v>
      </c>
      <c r="M31" s="21">
        <v>2</v>
      </c>
      <c r="N31" s="21">
        <v>0</v>
      </c>
      <c r="O31" s="21">
        <v>0</v>
      </c>
      <c r="P31" s="21">
        <v>0</v>
      </c>
      <c r="Q31" s="21">
        <v>0</v>
      </c>
    </row>
    <row r="32" spans="1:17" x14ac:dyDescent="0.3">
      <c r="A32" s="22" t="s">
        <v>25</v>
      </c>
      <c r="B32" s="21">
        <f t="shared" si="4"/>
        <v>0</v>
      </c>
      <c r="C32" s="21">
        <f t="shared" si="5"/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f t="shared" si="6"/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</row>
    <row r="33" spans="1:17" x14ac:dyDescent="0.3">
      <c r="A33" s="22" t="s">
        <v>26</v>
      </c>
      <c r="B33" s="21">
        <f t="shared" si="4"/>
        <v>0</v>
      </c>
      <c r="C33" s="21">
        <f t="shared" si="5"/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f t="shared" si="6"/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</row>
    <row r="34" spans="1:17" x14ac:dyDescent="0.3">
      <c r="A34" s="22" t="s">
        <v>27</v>
      </c>
      <c r="B34" s="21">
        <f t="shared" si="4"/>
        <v>0</v>
      </c>
      <c r="C34" s="21">
        <f t="shared" si="5"/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f t="shared" si="6"/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</row>
    <row r="35" spans="1:17" x14ac:dyDescent="0.3">
      <c r="A35" s="22" t="s">
        <v>28</v>
      </c>
      <c r="B35" s="21">
        <f t="shared" si="4"/>
        <v>0</v>
      </c>
      <c r="C35" s="21">
        <f t="shared" si="5"/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1">
        <v>0</v>
      </c>
      <c r="J35" s="27">
        <f t="shared" si="6"/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</row>
    <row r="36" spans="1:17" x14ac:dyDescent="0.3">
      <c r="A36" s="203" t="s">
        <v>85</v>
      </c>
      <c r="B36" s="203"/>
      <c r="C36" s="203"/>
      <c r="D36" s="203"/>
      <c r="E36" s="203"/>
      <c r="F36" s="203"/>
      <c r="G36" s="203"/>
      <c r="H36" s="203"/>
      <c r="I36" s="203"/>
      <c r="J36" s="11"/>
      <c r="K36" s="11"/>
      <c r="L36" s="11"/>
      <c r="M36" s="11"/>
      <c r="N36" s="11"/>
      <c r="O36" s="11"/>
      <c r="P36" s="11"/>
      <c r="Q36" s="11"/>
    </row>
    <row r="37" spans="1:17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</sheetData>
  <mergeCells count="10">
    <mergeCell ref="A36:I36"/>
    <mergeCell ref="P1:Q1"/>
    <mergeCell ref="P2:Q2"/>
    <mergeCell ref="A3:H3"/>
    <mergeCell ref="A4:H4"/>
    <mergeCell ref="A5:A6"/>
    <mergeCell ref="B5:B6"/>
    <mergeCell ref="C5:I5"/>
    <mergeCell ref="J5:P5"/>
    <mergeCell ref="Q5:Q6"/>
  </mergeCells>
  <phoneticPr fontId="27" type="noConversion"/>
  <printOptions horizontalCentered="1"/>
  <pageMargins left="0.70866141732283516" right="0.70866141732283516" top="0.74803149606299213" bottom="0.74803149606299213" header="0.31496062992126012" footer="0.31496062992126012"/>
  <pageSetup paperSize="0" fitToWidth="0" fitToHeight="0" orientation="landscape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37"/>
  <sheetViews>
    <sheetView topLeftCell="A9" workbookViewId="0"/>
  </sheetViews>
  <sheetFormatPr defaultColWidth="8.88671875" defaultRowHeight="16.2" x14ac:dyDescent="0.3"/>
  <cols>
    <col min="1" max="1" width="19" style="15" customWidth="1"/>
    <col min="2" max="2" width="11.44140625" style="15" customWidth="1"/>
    <col min="3" max="3" width="9.77734375" style="15" customWidth="1"/>
    <col min="4" max="4" width="9.6640625" style="15" customWidth="1"/>
    <col min="5" max="5" width="9" style="15" customWidth="1"/>
    <col min="6" max="7" width="9.6640625" style="15" customWidth="1"/>
    <col min="8" max="8" width="8.44140625" style="15" customWidth="1"/>
    <col min="9" max="9" width="9.6640625" style="15" customWidth="1"/>
    <col min="10" max="10" width="7.77734375" style="15" customWidth="1"/>
    <col min="11" max="17" width="9.109375" style="15" customWidth="1"/>
    <col min="18" max="18" width="8.88671875" style="15" customWidth="1"/>
    <col min="19" max="16384" width="8.88671875" style="15"/>
  </cols>
  <sheetData>
    <row r="1" spans="1:54" s="1" customFormat="1" x14ac:dyDescent="0.3">
      <c r="A1" s="37" t="s">
        <v>31</v>
      </c>
      <c r="O1" s="38" t="s">
        <v>32</v>
      </c>
      <c r="P1" s="204" t="s">
        <v>76</v>
      </c>
      <c r="Q1" s="204"/>
    </row>
    <row r="2" spans="1:54" s="1" customFormat="1" x14ac:dyDescent="0.3">
      <c r="A2" s="37" t="s">
        <v>34</v>
      </c>
      <c r="B2" s="39" t="s">
        <v>35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7" t="s">
        <v>36</v>
      </c>
      <c r="P2" s="205" t="s">
        <v>37</v>
      </c>
      <c r="Q2" s="205"/>
    </row>
    <row r="3" spans="1:54" s="11" customFormat="1" ht="27.75" customHeight="1" x14ac:dyDescent="0.3">
      <c r="A3" s="206" t="s">
        <v>77</v>
      </c>
      <c r="B3" s="206"/>
      <c r="C3" s="206"/>
      <c r="D3" s="206"/>
      <c r="E3" s="206"/>
      <c r="F3" s="206"/>
      <c r="G3" s="206"/>
      <c r="H3" s="206"/>
      <c r="I3" s="40" t="s">
        <v>78</v>
      </c>
      <c r="J3" s="40"/>
      <c r="K3" s="40"/>
      <c r="L3" s="40"/>
      <c r="M3" s="40"/>
      <c r="N3" s="40"/>
      <c r="O3" s="40"/>
      <c r="P3" s="40"/>
      <c r="Q3" s="40"/>
    </row>
    <row r="4" spans="1:54" s="11" customFormat="1" ht="17.25" customHeight="1" x14ac:dyDescent="0.3">
      <c r="A4" s="207" t="s">
        <v>79</v>
      </c>
      <c r="B4" s="207"/>
      <c r="C4" s="207"/>
      <c r="D4" s="207"/>
      <c r="E4" s="207"/>
      <c r="F4" s="207"/>
      <c r="G4" s="207"/>
      <c r="H4" s="207"/>
      <c r="I4" s="41" t="s">
        <v>87</v>
      </c>
      <c r="J4" s="41"/>
      <c r="K4" s="41"/>
      <c r="L4" s="41"/>
      <c r="M4" s="41"/>
      <c r="N4" s="41"/>
      <c r="O4" s="41"/>
      <c r="P4" s="41"/>
      <c r="Q4" s="42" t="s">
        <v>1</v>
      </c>
    </row>
    <row r="5" spans="1:54" s="11" customFormat="1" ht="26.4" customHeight="1" x14ac:dyDescent="0.3">
      <c r="A5" s="194" t="s">
        <v>39</v>
      </c>
      <c r="B5" s="195" t="s">
        <v>40</v>
      </c>
      <c r="C5" s="208" t="s">
        <v>81</v>
      </c>
      <c r="D5" s="208"/>
      <c r="E5" s="208"/>
      <c r="F5" s="208"/>
      <c r="G5" s="208"/>
      <c r="H5" s="208"/>
      <c r="I5" s="208"/>
      <c r="J5" s="195" t="s">
        <v>82</v>
      </c>
      <c r="K5" s="195"/>
      <c r="L5" s="195"/>
      <c r="M5" s="195"/>
      <c r="N5" s="195"/>
      <c r="O5" s="195"/>
      <c r="P5" s="195"/>
      <c r="Q5" s="202" t="s">
        <v>45</v>
      </c>
    </row>
    <row r="6" spans="1:54" s="11" customFormat="1" ht="58.2" customHeight="1" x14ac:dyDescent="0.3">
      <c r="A6" s="194"/>
      <c r="B6" s="195"/>
      <c r="C6" s="19" t="s">
        <v>46</v>
      </c>
      <c r="D6" s="19" t="s">
        <v>47</v>
      </c>
      <c r="E6" s="19" t="s">
        <v>48</v>
      </c>
      <c r="F6" s="19" t="s">
        <v>83</v>
      </c>
      <c r="G6" s="19" t="s">
        <v>50</v>
      </c>
      <c r="H6" s="18" t="s">
        <v>84</v>
      </c>
      <c r="I6" s="19" t="s">
        <v>52</v>
      </c>
      <c r="J6" s="19" t="s">
        <v>46</v>
      </c>
      <c r="K6" s="19" t="s">
        <v>53</v>
      </c>
      <c r="L6" s="19" t="s">
        <v>54</v>
      </c>
      <c r="M6" s="19" t="s">
        <v>55</v>
      </c>
      <c r="N6" s="19" t="s">
        <v>56</v>
      </c>
      <c r="O6" s="19" t="s">
        <v>57</v>
      </c>
      <c r="P6" s="19" t="s">
        <v>58</v>
      </c>
      <c r="Q6" s="202"/>
    </row>
    <row r="7" spans="1:54" s="11" customFormat="1" ht="19.2" customHeight="1" x14ac:dyDescent="0.3">
      <c r="A7" s="20" t="s">
        <v>59</v>
      </c>
      <c r="B7" s="21">
        <f>SUM(C7+J7+Q7)</f>
        <v>7522</v>
      </c>
      <c r="C7" s="21">
        <f>SUM(D7:I7)</f>
        <v>4834</v>
      </c>
      <c r="D7" s="21">
        <f t="shared" ref="D7:I7" si="0">SUM(D8+D9)</f>
        <v>601</v>
      </c>
      <c r="E7" s="21">
        <f t="shared" si="0"/>
        <v>792</v>
      </c>
      <c r="F7" s="21">
        <f t="shared" si="0"/>
        <v>602</v>
      </c>
      <c r="G7" s="21">
        <f t="shared" si="0"/>
        <v>2605</v>
      </c>
      <c r="H7" s="21">
        <f t="shared" si="0"/>
        <v>198</v>
      </c>
      <c r="I7" s="21">
        <f t="shared" si="0"/>
        <v>36</v>
      </c>
      <c r="J7" s="21">
        <f>SUM(K7:P7)</f>
        <v>1691</v>
      </c>
      <c r="K7" s="21">
        <f t="shared" ref="K7:Q7" si="1">SUM(K8:K9)</f>
        <v>232</v>
      </c>
      <c r="L7" s="21">
        <f t="shared" si="1"/>
        <v>636</v>
      </c>
      <c r="M7" s="21">
        <f t="shared" si="1"/>
        <v>157</v>
      </c>
      <c r="N7" s="21">
        <f t="shared" si="1"/>
        <v>199</v>
      </c>
      <c r="O7" s="21">
        <f t="shared" si="1"/>
        <v>198</v>
      </c>
      <c r="P7" s="21">
        <f t="shared" si="1"/>
        <v>269</v>
      </c>
      <c r="Q7" s="21">
        <f t="shared" si="1"/>
        <v>997</v>
      </c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</row>
    <row r="8" spans="1:54" s="11" customFormat="1" ht="19.2" customHeight="1" x14ac:dyDescent="0.3">
      <c r="A8" s="22" t="s">
        <v>2</v>
      </c>
      <c r="B8" s="21">
        <f>SUM(C8+J8+Q8)</f>
        <v>5205</v>
      </c>
      <c r="C8" s="21">
        <f>SUM(D8:I8)</f>
        <v>3418</v>
      </c>
      <c r="D8" s="21">
        <v>433</v>
      </c>
      <c r="E8" s="21">
        <v>584</v>
      </c>
      <c r="F8" s="21">
        <v>315</v>
      </c>
      <c r="G8" s="21">
        <v>1968</v>
      </c>
      <c r="H8" s="21">
        <v>90</v>
      </c>
      <c r="I8" s="21">
        <v>28</v>
      </c>
      <c r="J8" s="21">
        <f>SUM(K8:P8)</f>
        <v>1133</v>
      </c>
      <c r="K8" s="21">
        <v>130</v>
      </c>
      <c r="L8" s="21">
        <v>356</v>
      </c>
      <c r="M8" s="21">
        <v>73</v>
      </c>
      <c r="N8" s="21">
        <v>112</v>
      </c>
      <c r="O8" s="21">
        <v>194</v>
      </c>
      <c r="P8" s="21">
        <v>268</v>
      </c>
      <c r="Q8" s="21">
        <v>654</v>
      </c>
    </row>
    <row r="9" spans="1:54" s="11" customFormat="1" ht="19.2" customHeight="1" x14ac:dyDescent="0.3">
      <c r="A9" s="22" t="s">
        <v>3</v>
      </c>
      <c r="B9" s="21">
        <f t="shared" ref="B9:Q9" si="2">SUM(B10:B35)</f>
        <v>2317</v>
      </c>
      <c r="C9" s="21">
        <f t="shared" si="2"/>
        <v>1416</v>
      </c>
      <c r="D9" s="21">
        <f t="shared" si="2"/>
        <v>168</v>
      </c>
      <c r="E9" s="21">
        <f t="shared" si="2"/>
        <v>208</v>
      </c>
      <c r="F9" s="21">
        <f t="shared" si="2"/>
        <v>287</v>
      </c>
      <c r="G9" s="21">
        <f t="shared" si="2"/>
        <v>637</v>
      </c>
      <c r="H9" s="21">
        <f t="shared" si="2"/>
        <v>108</v>
      </c>
      <c r="I9" s="21">
        <f t="shared" si="2"/>
        <v>8</v>
      </c>
      <c r="J9" s="21">
        <f t="shared" si="2"/>
        <v>558</v>
      </c>
      <c r="K9" s="21">
        <f t="shared" si="2"/>
        <v>102</v>
      </c>
      <c r="L9" s="21">
        <f t="shared" si="2"/>
        <v>280</v>
      </c>
      <c r="M9" s="21">
        <f t="shared" si="2"/>
        <v>84</v>
      </c>
      <c r="N9" s="21">
        <f t="shared" si="2"/>
        <v>87</v>
      </c>
      <c r="O9" s="21">
        <f t="shared" si="2"/>
        <v>4</v>
      </c>
      <c r="P9" s="21">
        <f t="shared" si="2"/>
        <v>1</v>
      </c>
      <c r="Q9" s="21">
        <f t="shared" si="2"/>
        <v>343</v>
      </c>
    </row>
    <row r="10" spans="1:54" s="11" customFormat="1" ht="19.2" customHeight="1" x14ac:dyDescent="0.3">
      <c r="A10" s="22" t="s">
        <v>4</v>
      </c>
      <c r="B10" s="21">
        <f t="shared" ref="B10:B35" si="3">SUM(C10+J10+Q10)</f>
        <v>60</v>
      </c>
      <c r="C10" s="21">
        <f t="shared" ref="C10:C35" si="4">SUM(D10:I10)</f>
        <v>42</v>
      </c>
      <c r="D10" s="21">
        <v>9</v>
      </c>
      <c r="E10" s="21">
        <v>22</v>
      </c>
      <c r="F10" s="21">
        <v>2</v>
      </c>
      <c r="G10" s="21">
        <v>5</v>
      </c>
      <c r="H10" s="21">
        <v>3</v>
      </c>
      <c r="I10" s="21">
        <v>1</v>
      </c>
      <c r="J10" s="21">
        <f t="shared" ref="J10:J35" si="5">SUM(K10:P10)</f>
        <v>6</v>
      </c>
      <c r="K10" s="21">
        <v>1</v>
      </c>
      <c r="L10" s="21">
        <v>0</v>
      </c>
      <c r="M10" s="21">
        <v>1</v>
      </c>
      <c r="N10" s="21">
        <v>4</v>
      </c>
      <c r="O10" s="21">
        <v>0</v>
      </c>
      <c r="P10" s="21">
        <v>0</v>
      </c>
      <c r="Q10" s="21">
        <v>12</v>
      </c>
    </row>
    <row r="11" spans="1:54" s="11" customFormat="1" ht="19.2" customHeight="1" x14ac:dyDescent="0.3">
      <c r="A11" s="22" t="s">
        <v>5</v>
      </c>
      <c r="B11" s="21">
        <f t="shared" si="3"/>
        <v>0</v>
      </c>
      <c r="C11" s="21">
        <f t="shared" si="4"/>
        <v>0</v>
      </c>
      <c r="D11" s="21">
        <v>0</v>
      </c>
      <c r="E11" s="45">
        <v>0</v>
      </c>
      <c r="F11" s="21">
        <v>0</v>
      </c>
      <c r="G11" s="21">
        <v>0</v>
      </c>
      <c r="H11" s="21">
        <v>0</v>
      </c>
      <c r="I11" s="21">
        <v>0</v>
      </c>
      <c r="J11" s="21">
        <f t="shared" si="5"/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</row>
    <row r="12" spans="1:54" s="11" customFormat="1" ht="19.2" customHeight="1" x14ac:dyDescent="0.3">
      <c r="A12" s="22" t="s">
        <v>6</v>
      </c>
      <c r="B12" s="21">
        <f t="shared" si="3"/>
        <v>6</v>
      </c>
      <c r="C12" s="21">
        <f t="shared" si="4"/>
        <v>4</v>
      </c>
      <c r="D12" s="21">
        <v>1</v>
      </c>
      <c r="E12" s="45">
        <v>0</v>
      </c>
      <c r="F12" s="21">
        <v>2</v>
      </c>
      <c r="G12" s="21">
        <v>0</v>
      </c>
      <c r="H12" s="21">
        <v>1</v>
      </c>
      <c r="I12" s="21">
        <v>0</v>
      </c>
      <c r="J12" s="21">
        <f t="shared" si="5"/>
        <v>2</v>
      </c>
      <c r="K12" s="21">
        <v>0</v>
      </c>
      <c r="L12" s="21">
        <v>1</v>
      </c>
      <c r="M12" s="21">
        <v>0</v>
      </c>
      <c r="N12" s="21">
        <v>1</v>
      </c>
      <c r="O12" s="21">
        <v>0</v>
      </c>
      <c r="P12" s="21">
        <v>0</v>
      </c>
      <c r="Q12" s="21">
        <v>0</v>
      </c>
    </row>
    <row r="13" spans="1:54" s="11" customFormat="1" ht="19.2" customHeight="1" x14ac:dyDescent="0.3">
      <c r="A13" s="22" t="s">
        <v>7</v>
      </c>
      <c r="B13" s="21">
        <f t="shared" si="3"/>
        <v>322</v>
      </c>
      <c r="C13" s="21">
        <f t="shared" si="4"/>
        <v>254</v>
      </c>
      <c r="D13" s="21">
        <v>15</v>
      </c>
      <c r="E13" s="45">
        <v>0</v>
      </c>
      <c r="F13" s="21">
        <v>129</v>
      </c>
      <c r="G13" s="21">
        <v>105</v>
      </c>
      <c r="H13" s="21">
        <v>0</v>
      </c>
      <c r="I13" s="21">
        <v>5</v>
      </c>
      <c r="J13" s="21">
        <f t="shared" si="5"/>
        <v>44</v>
      </c>
      <c r="K13" s="21">
        <v>5</v>
      </c>
      <c r="L13" s="21">
        <v>26</v>
      </c>
      <c r="M13" s="21">
        <v>5</v>
      </c>
      <c r="N13" s="21">
        <v>6</v>
      </c>
      <c r="O13" s="21">
        <v>2</v>
      </c>
      <c r="P13" s="21">
        <v>0</v>
      </c>
      <c r="Q13" s="21">
        <v>24</v>
      </c>
    </row>
    <row r="14" spans="1:54" s="11" customFormat="1" ht="19.2" customHeight="1" x14ac:dyDescent="0.3">
      <c r="A14" s="22" t="s">
        <v>8</v>
      </c>
      <c r="B14" s="21">
        <f t="shared" si="3"/>
        <v>25</v>
      </c>
      <c r="C14" s="21">
        <f t="shared" si="4"/>
        <v>24</v>
      </c>
      <c r="D14" s="21">
        <v>1</v>
      </c>
      <c r="E14" s="45">
        <v>0</v>
      </c>
      <c r="F14" s="21">
        <v>1</v>
      </c>
      <c r="G14" s="21">
        <v>22</v>
      </c>
      <c r="H14" s="21">
        <v>0</v>
      </c>
      <c r="I14" s="21">
        <v>0</v>
      </c>
      <c r="J14" s="21">
        <f t="shared" si="5"/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1</v>
      </c>
    </row>
    <row r="15" spans="1:54" s="11" customFormat="1" ht="19.2" customHeight="1" x14ac:dyDescent="0.3">
      <c r="A15" s="22" t="s">
        <v>9</v>
      </c>
      <c r="B15" s="21">
        <f t="shared" si="3"/>
        <v>220</v>
      </c>
      <c r="C15" s="21">
        <f t="shared" si="4"/>
        <v>88</v>
      </c>
      <c r="D15" s="21">
        <v>16</v>
      </c>
      <c r="E15" s="45">
        <v>0</v>
      </c>
      <c r="F15" s="21">
        <v>43</v>
      </c>
      <c r="G15" s="21">
        <v>25</v>
      </c>
      <c r="H15" s="21">
        <v>3</v>
      </c>
      <c r="I15" s="21">
        <v>1</v>
      </c>
      <c r="J15" s="21">
        <f t="shared" si="5"/>
        <v>80</v>
      </c>
      <c r="K15" s="21">
        <v>23</v>
      </c>
      <c r="L15" s="21">
        <v>22</v>
      </c>
      <c r="M15" s="21">
        <v>19</v>
      </c>
      <c r="N15" s="21">
        <v>13</v>
      </c>
      <c r="O15" s="21">
        <v>2</v>
      </c>
      <c r="P15" s="21">
        <v>1</v>
      </c>
      <c r="Q15" s="21">
        <v>52</v>
      </c>
    </row>
    <row r="16" spans="1:54" s="11" customFormat="1" ht="19.2" customHeight="1" x14ac:dyDescent="0.3">
      <c r="A16" s="22" t="s">
        <v>10</v>
      </c>
      <c r="B16" s="21">
        <f t="shared" si="3"/>
        <v>5</v>
      </c>
      <c r="C16" s="21">
        <f t="shared" si="4"/>
        <v>4</v>
      </c>
      <c r="D16" s="21">
        <v>0</v>
      </c>
      <c r="E16" s="45">
        <v>0</v>
      </c>
      <c r="F16" s="21">
        <v>1</v>
      </c>
      <c r="G16" s="21">
        <v>3</v>
      </c>
      <c r="H16" s="21">
        <v>0</v>
      </c>
      <c r="I16" s="21">
        <v>0</v>
      </c>
      <c r="J16" s="21">
        <f t="shared" si="5"/>
        <v>1</v>
      </c>
      <c r="K16" s="21">
        <v>0</v>
      </c>
      <c r="L16" s="21">
        <v>0</v>
      </c>
      <c r="M16" s="21">
        <v>0</v>
      </c>
      <c r="N16" s="21">
        <v>1</v>
      </c>
      <c r="O16" s="21">
        <v>0</v>
      </c>
      <c r="P16" s="21">
        <v>0</v>
      </c>
      <c r="Q16" s="21">
        <v>0</v>
      </c>
    </row>
    <row r="17" spans="1:17" s="11" customFormat="1" ht="19.2" customHeight="1" x14ac:dyDescent="0.3">
      <c r="A17" s="22" t="s">
        <v>11</v>
      </c>
      <c r="B17" s="21">
        <f t="shared" si="3"/>
        <v>38</v>
      </c>
      <c r="C17" s="21">
        <f t="shared" si="4"/>
        <v>29</v>
      </c>
      <c r="D17" s="21">
        <v>2</v>
      </c>
      <c r="E17" s="21">
        <v>9</v>
      </c>
      <c r="F17" s="21">
        <v>2</v>
      </c>
      <c r="G17" s="21">
        <v>16</v>
      </c>
      <c r="H17" s="21">
        <v>0</v>
      </c>
      <c r="I17" s="21">
        <v>0</v>
      </c>
      <c r="J17" s="21">
        <f t="shared" si="5"/>
        <v>3</v>
      </c>
      <c r="K17" s="21">
        <v>2</v>
      </c>
      <c r="L17" s="21">
        <v>1</v>
      </c>
      <c r="M17" s="21">
        <v>0</v>
      </c>
      <c r="N17" s="21">
        <v>0</v>
      </c>
      <c r="O17" s="21">
        <v>0</v>
      </c>
      <c r="P17" s="21">
        <v>0</v>
      </c>
      <c r="Q17" s="21">
        <v>6</v>
      </c>
    </row>
    <row r="18" spans="1:17" s="11" customFormat="1" ht="19.2" customHeight="1" x14ac:dyDescent="0.3">
      <c r="A18" s="22" t="s">
        <v>12</v>
      </c>
      <c r="B18" s="21">
        <f t="shared" si="3"/>
        <v>3</v>
      </c>
      <c r="C18" s="21">
        <f t="shared" si="4"/>
        <v>3</v>
      </c>
      <c r="D18" s="21">
        <v>1</v>
      </c>
      <c r="E18" s="21">
        <v>0</v>
      </c>
      <c r="F18" s="21">
        <v>0</v>
      </c>
      <c r="G18" s="21">
        <v>2</v>
      </c>
      <c r="H18" s="21">
        <v>0</v>
      </c>
      <c r="I18" s="21">
        <v>0</v>
      </c>
      <c r="J18" s="21">
        <f t="shared" si="5"/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</row>
    <row r="19" spans="1:17" s="11" customFormat="1" ht="19.2" customHeight="1" x14ac:dyDescent="0.3">
      <c r="A19" s="22" t="s">
        <v>13</v>
      </c>
      <c r="B19" s="21">
        <f t="shared" si="3"/>
        <v>1220</v>
      </c>
      <c r="C19" s="21">
        <f t="shared" si="4"/>
        <v>653</v>
      </c>
      <c r="D19" s="21">
        <v>92</v>
      </c>
      <c r="E19" s="21">
        <v>87</v>
      </c>
      <c r="F19" s="21">
        <v>38</v>
      </c>
      <c r="G19" s="21">
        <v>397</v>
      </c>
      <c r="H19" s="21">
        <v>38</v>
      </c>
      <c r="I19" s="21">
        <v>1</v>
      </c>
      <c r="J19" s="21">
        <f t="shared" si="5"/>
        <v>353</v>
      </c>
      <c r="K19" s="21">
        <v>63</v>
      </c>
      <c r="L19" s="21">
        <v>186</v>
      </c>
      <c r="M19" s="21">
        <v>54</v>
      </c>
      <c r="N19" s="21">
        <v>50</v>
      </c>
      <c r="O19" s="21">
        <v>0</v>
      </c>
      <c r="P19" s="21">
        <v>0</v>
      </c>
      <c r="Q19" s="21">
        <v>214</v>
      </c>
    </row>
    <row r="20" spans="1:17" s="11" customFormat="1" ht="19.2" customHeight="1" x14ac:dyDescent="0.3">
      <c r="A20" s="22" t="s">
        <v>14</v>
      </c>
      <c r="B20" s="21">
        <f t="shared" si="3"/>
        <v>261</v>
      </c>
      <c r="C20" s="21">
        <f t="shared" si="4"/>
        <v>220</v>
      </c>
      <c r="D20" s="21">
        <v>15</v>
      </c>
      <c r="E20" s="21">
        <v>90</v>
      </c>
      <c r="F20" s="21">
        <v>20</v>
      </c>
      <c r="G20" s="21">
        <v>37</v>
      </c>
      <c r="H20" s="21">
        <v>58</v>
      </c>
      <c r="I20" s="21">
        <v>0</v>
      </c>
      <c r="J20" s="21">
        <f t="shared" si="5"/>
        <v>23</v>
      </c>
      <c r="K20" s="21">
        <v>0</v>
      </c>
      <c r="L20" s="21">
        <v>21</v>
      </c>
      <c r="M20" s="21">
        <v>1</v>
      </c>
      <c r="N20" s="21">
        <v>1</v>
      </c>
      <c r="O20" s="21">
        <v>0</v>
      </c>
      <c r="P20" s="21">
        <v>0</v>
      </c>
      <c r="Q20" s="21">
        <v>18</v>
      </c>
    </row>
    <row r="21" spans="1:17" s="11" customFormat="1" ht="19.2" customHeight="1" x14ac:dyDescent="0.3">
      <c r="A21" s="22" t="s">
        <v>15</v>
      </c>
      <c r="B21" s="21">
        <f t="shared" si="3"/>
        <v>1</v>
      </c>
      <c r="C21" s="21">
        <f t="shared" si="4"/>
        <v>1</v>
      </c>
      <c r="D21" s="21">
        <v>0</v>
      </c>
      <c r="E21" s="21">
        <v>0</v>
      </c>
      <c r="F21" s="21">
        <v>0</v>
      </c>
      <c r="G21" s="21">
        <v>1</v>
      </c>
      <c r="H21" s="21">
        <v>0</v>
      </c>
      <c r="I21" s="21">
        <v>0</v>
      </c>
      <c r="J21" s="21">
        <f t="shared" si="5"/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</row>
    <row r="22" spans="1:17" s="11" customFormat="1" ht="19.2" customHeight="1" x14ac:dyDescent="0.3">
      <c r="A22" s="22" t="s">
        <v>16</v>
      </c>
      <c r="B22" s="21">
        <f t="shared" si="3"/>
        <v>16</v>
      </c>
      <c r="C22" s="21">
        <f t="shared" si="4"/>
        <v>15</v>
      </c>
      <c r="D22" s="21">
        <v>3</v>
      </c>
      <c r="E22" s="21">
        <v>0</v>
      </c>
      <c r="F22" s="21">
        <v>11</v>
      </c>
      <c r="G22" s="21">
        <v>1</v>
      </c>
      <c r="H22" s="21">
        <v>0</v>
      </c>
      <c r="I22" s="21">
        <v>0</v>
      </c>
      <c r="J22" s="21">
        <f t="shared" si="5"/>
        <v>1</v>
      </c>
      <c r="K22" s="21">
        <v>0</v>
      </c>
      <c r="L22" s="21">
        <v>1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</row>
    <row r="23" spans="1:17" s="11" customFormat="1" ht="19.2" customHeight="1" x14ac:dyDescent="0.3">
      <c r="A23" s="22" t="s">
        <v>17</v>
      </c>
      <c r="B23" s="21">
        <f t="shared" si="3"/>
        <v>0</v>
      </c>
      <c r="C23" s="21">
        <f t="shared" si="4"/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f t="shared" si="5"/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</row>
    <row r="24" spans="1:17" s="11" customFormat="1" ht="19.2" customHeight="1" x14ac:dyDescent="0.3">
      <c r="A24" s="22" t="s">
        <v>18</v>
      </c>
      <c r="B24" s="21">
        <f t="shared" si="3"/>
        <v>93</v>
      </c>
      <c r="C24" s="21">
        <f t="shared" si="4"/>
        <v>45</v>
      </c>
      <c r="D24" s="21">
        <v>4</v>
      </c>
      <c r="E24" s="21">
        <v>0</v>
      </c>
      <c r="F24" s="21">
        <v>31</v>
      </c>
      <c r="G24" s="21">
        <v>5</v>
      </c>
      <c r="H24" s="21">
        <v>5</v>
      </c>
      <c r="I24" s="21">
        <v>0</v>
      </c>
      <c r="J24" s="21">
        <f t="shared" si="5"/>
        <v>37</v>
      </c>
      <c r="K24" s="21">
        <v>8</v>
      </c>
      <c r="L24" s="21">
        <v>18</v>
      </c>
      <c r="M24" s="21">
        <v>1</v>
      </c>
      <c r="N24" s="21">
        <v>10</v>
      </c>
      <c r="O24" s="21">
        <v>0</v>
      </c>
      <c r="P24" s="21">
        <v>0</v>
      </c>
      <c r="Q24" s="21">
        <v>11</v>
      </c>
    </row>
    <row r="25" spans="1:17" s="11" customFormat="1" ht="19.2" customHeight="1" x14ac:dyDescent="0.3">
      <c r="A25" s="22" t="s">
        <v>19</v>
      </c>
      <c r="B25" s="21">
        <f t="shared" si="3"/>
        <v>17</v>
      </c>
      <c r="C25" s="21">
        <f t="shared" si="4"/>
        <v>13</v>
      </c>
      <c r="D25" s="21">
        <v>3</v>
      </c>
      <c r="E25" s="21">
        <v>0</v>
      </c>
      <c r="F25" s="21">
        <v>2</v>
      </c>
      <c r="G25" s="21">
        <v>8</v>
      </c>
      <c r="H25" s="21">
        <v>0</v>
      </c>
      <c r="I25" s="21">
        <v>0</v>
      </c>
      <c r="J25" s="21">
        <f t="shared" si="5"/>
        <v>3</v>
      </c>
      <c r="K25" s="21">
        <v>0</v>
      </c>
      <c r="L25" s="21">
        <v>2</v>
      </c>
      <c r="M25" s="21">
        <v>1</v>
      </c>
      <c r="N25" s="21">
        <v>0</v>
      </c>
      <c r="O25" s="21">
        <v>0</v>
      </c>
      <c r="P25" s="21">
        <v>0</v>
      </c>
      <c r="Q25" s="21">
        <v>1</v>
      </c>
    </row>
    <row r="26" spans="1:17" s="11" customFormat="1" ht="19.2" customHeight="1" x14ac:dyDescent="0.3">
      <c r="A26" s="22" t="s">
        <v>20</v>
      </c>
      <c r="B26" s="21">
        <f t="shared" si="3"/>
        <v>2</v>
      </c>
      <c r="C26" s="21">
        <f t="shared" si="4"/>
        <v>2</v>
      </c>
      <c r="D26" s="21">
        <v>0</v>
      </c>
      <c r="E26" s="21">
        <v>0</v>
      </c>
      <c r="F26" s="21">
        <v>0</v>
      </c>
      <c r="G26" s="21">
        <v>2</v>
      </c>
      <c r="H26" s="21">
        <v>0</v>
      </c>
      <c r="I26" s="21">
        <v>0</v>
      </c>
      <c r="J26" s="21">
        <f t="shared" si="5"/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</row>
    <row r="27" spans="1:17" s="11" customFormat="1" ht="19.2" customHeight="1" x14ac:dyDescent="0.3">
      <c r="A27" s="22" t="s">
        <v>21</v>
      </c>
      <c r="B27" s="21">
        <f t="shared" si="3"/>
        <v>13</v>
      </c>
      <c r="C27" s="21">
        <f t="shared" si="4"/>
        <v>12</v>
      </c>
      <c r="D27" s="21">
        <v>3</v>
      </c>
      <c r="E27" s="21">
        <v>0</v>
      </c>
      <c r="F27" s="21">
        <v>3</v>
      </c>
      <c r="G27" s="21">
        <v>6</v>
      </c>
      <c r="H27" s="21">
        <v>0</v>
      </c>
      <c r="I27" s="21">
        <v>0</v>
      </c>
      <c r="J27" s="21">
        <f t="shared" si="5"/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1</v>
      </c>
    </row>
    <row r="28" spans="1:17" s="11" customFormat="1" ht="19.2" customHeight="1" x14ac:dyDescent="0.3">
      <c r="A28" s="22" t="s">
        <v>22</v>
      </c>
      <c r="B28" s="21">
        <f t="shared" si="3"/>
        <v>0</v>
      </c>
      <c r="C28" s="21">
        <f t="shared" si="4"/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f t="shared" si="5"/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</row>
    <row r="29" spans="1:17" s="11" customFormat="1" ht="19.2" customHeight="1" x14ac:dyDescent="0.3">
      <c r="A29" s="24" t="s">
        <v>61</v>
      </c>
      <c r="B29" s="21">
        <f t="shared" si="3"/>
        <v>7</v>
      </c>
      <c r="C29" s="21">
        <f t="shared" si="4"/>
        <v>4</v>
      </c>
      <c r="D29" s="21">
        <v>2</v>
      </c>
      <c r="E29" s="21">
        <v>0</v>
      </c>
      <c r="F29" s="21">
        <v>2</v>
      </c>
      <c r="G29" s="21">
        <v>0</v>
      </c>
      <c r="H29" s="21">
        <v>0</v>
      </c>
      <c r="I29" s="21">
        <v>0</v>
      </c>
      <c r="J29" s="21">
        <f t="shared" si="5"/>
        <v>3</v>
      </c>
      <c r="K29" s="21">
        <v>0</v>
      </c>
      <c r="L29" s="21">
        <v>2</v>
      </c>
      <c r="M29" s="21">
        <v>0</v>
      </c>
      <c r="N29" s="21">
        <v>1</v>
      </c>
      <c r="O29" s="21">
        <v>0</v>
      </c>
      <c r="P29" s="21">
        <v>0</v>
      </c>
      <c r="Q29" s="21">
        <v>0</v>
      </c>
    </row>
    <row r="30" spans="1:17" s="11" customFormat="1" ht="19.2" customHeight="1" x14ac:dyDescent="0.3">
      <c r="A30" s="24" t="s">
        <v>62</v>
      </c>
      <c r="B30" s="21">
        <f t="shared" si="3"/>
        <v>2</v>
      </c>
      <c r="C30" s="21">
        <f t="shared" si="4"/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f t="shared" si="5"/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2</v>
      </c>
    </row>
    <row r="31" spans="1:17" s="11" customFormat="1" ht="19.2" customHeight="1" x14ac:dyDescent="0.3">
      <c r="A31" s="22" t="s">
        <v>24</v>
      </c>
      <c r="B31" s="21">
        <f t="shared" si="3"/>
        <v>5</v>
      </c>
      <c r="C31" s="21">
        <f t="shared" si="4"/>
        <v>3</v>
      </c>
      <c r="D31" s="21">
        <v>1</v>
      </c>
      <c r="E31" s="21">
        <v>0</v>
      </c>
      <c r="F31" s="21">
        <v>0</v>
      </c>
      <c r="G31" s="21">
        <v>2</v>
      </c>
      <c r="H31" s="21">
        <v>0</v>
      </c>
      <c r="I31" s="21">
        <v>0</v>
      </c>
      <c r="J31" s="21">
        <f t="shared" si="5"/>
        <v>2</v>
      </c>
      <c r="K31" s="21">
        <v>0</v>
      </c>
      <c r="L31" s="21">
        <v>0</v>
      </c>
      <c r="M31" s="21">
        <v>2</v>
      </c>
      <c r="N31" s="21">
        <v>0</v>
      </c>
      <c r="O31" s="21">
        <v>0</v>
      </c>
      <c r="P31" s="21">
        <v>0</v>
      </c>
      <c r="Q31" s="21">
        <v>0</v>
      </c>
    </row>
    <row r="32" spans="1:17" s="11" customFormat="1" ht="19.2" customHeight="1" x14ac:dyDescent="0.3">
      <c r="A32" s="22" t="s">
        <v>25</v>
      </c>
      <c r="B32" s="21">
        <f t="shared" si="3"/>
        <v>1</v>
      </c>
      <c r="C32" s="21">
        <f t="shared" si="4"/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f t="shared" si="5"/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1</v>
      </c>
    </row>
    <row r="33" spans="1:17" s="11" customFormat="1" ht="19.2" customHeight="1" x14ac:dyDescent="0.3">
      <c r="A33" s="22" t="s">
        <v>26</v>
      </c>
      <c r="B33" s="21">
        <f t="shared" si="3"/>
        <v>0</v>
      </c>
      <c r="C33" s="21">
        <f t="shared" si="4"/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f t="shared" si="5"/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</row>
    <row r="34" spans="1:17" s="11" customFormat="1" ht="19.2" customHeight="1" x14ac:dyDescent="0.3">
      <c r="A34" s="22" t="s">
        <v>27</v>
      </c>
      <c r="B34" s="21">
        <f t="shared" si="3"/>
        <v>0</v>
      </c>
      <c r="C34" s="21">
        <f t="shared" si="4"/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f t="shared" si="5"/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</row>
    <row r="35" spans="1:17" s="11" customFormat="1" ht="19.2" customHeight="1" x14ac:dyDescent="0.3">
      <c r="A35" s="22" t="s">
        <v>28</v>
      </c>
      <c r="B35" s="21">
        <f t="shared" si="3"/>
        <v>0</v>
      </c>
      <c r="C35" s="21">
        <f t="shared" si="4"/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1">
        <v>0</v>
      </c>
      <c r="J35" s="27">
        <f t="shared" si="5"/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</row>
    <row r="36" spans="1:17" s="11" customFormat="1" ht="14.25" customHeight="1" x14ac:dyDescent="0.3">
      <c r="A36" s="203" t="s">
        <v>85</v>
      </c>
      <c r="B36" s="203"/>
      <c r="C36" s="203"/>
      <c r="D36" s="203"/>
      <c r="E36" s="203"/>
      <c r="F36" s="203"/>
      <c r="G36" s="203"/>
      <c r="H36" s="203"/>
      <c r="I36" s="203"/>
    </row>
    <row r="37" spans="1:17" s="11" customFormat="1" x14ac:dyDescent="0.3"/>
  </sheetData>
  <mergeCells count="10">
    <mergeCell ref="A36:I36"/>
    <mergeCell ref="P1:Q1"/>
    <mergeCell ref="P2:Q2"/>
    <mergeCell ref="A3:H3"/>
    <mergeCell ref="A4:H4"/>
    <mergeCell ref="A5:A6"/>
    <mergeCell ref="B5:B6"/>
    <mergeCell ref="C5:I5"/>
    <mergeCell ref="J5:P5"/>
    <mergeCell ref="Q5:Q6"/>
  </mergeCells>
  <phoneticPr fontId="27" type="noConversion"/>
  <printOptions horizontalCentered="1"/>
  <pageMargins left="0.74803149606299213" right="0.74803149606299213" top="0.98425196850393704" bottom="0.98425196850393704" header="0.511811023622047" footer="0.511811023622047"/>
  <pageSetup paperSize="0" fitToWidth="0" fitToHeight="0" orientation="landscape" horizontalDpi="0" verticalDpi="0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A36"/>
  <sheetViews>
    <sheetView workbookViewId="0"/>
  </sheetViews>
  <sheetFormatPr defaultRowHeight="16.2" x14ac:dyDescent="0.3"/>
  <cols>
    <col min="1" max="1" width="19" customWidth="1"/>
    <col min="2" max="2" width="10.6640625" customWidth="1"/>
    <col min="3" max="3" width="9.77734375" customWidth="1"/>
    <col min="4" max="4" width="9.6640625" customWidth="1"/>
    <col min="5" max="5" width="9" customWidth="1"/>
    <col min="6" max="7" width="9.6640625" customWidth="1"/>
    <col min="8" max="8" width="8.44140625" customWidth="1"/>
    <col min="9" max="9" width="9.6640625" customWidth="1"/>
    <col min="10" max="10" width="7.77734375" customWidth="1"/>
    <col min="11" max="16" width="9.109375" customWidth="1"/>
    <col min="17" max="17" width="8.88671875" customWidth="1"/>
    <col min="18" max="18" width="9" customWidth="1"/>
  </cols>
  <sheetData>
    <row r="1" spans="1:53" s="1" customFormat="1" x14ac:dyDescent="0.3">
      <c r="A1" s="37" t="s">
        <v>31</v>
      </c>
      <c r="N1" s="38" t="s">
        <v>32</v>
      </c>
      <c r="O1" s="204" t="s">
        <v>76</v>
      </c>
      <c r="P1" s="204"/>
    </row>
    <row r="2" spans="1:53" s="1" customFormat="1" x14ac:dyDescent="0.3">
      <c r="A2" s="37" t="s">
        <v>88</v>
      </c>
      <c r="B2" s="39" t="s">
        <v>89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7" t="s">
        <v>36</v>
      </c>
      <c r="O2" s="205" t="s">
        <v>90</v>
      </c>
      <c r="P2" s="205"/>
    </row>
    <row r="3" spans="1:53" s="1" customFormat="1" ht="27.75" customHeight="1" x14ac:dyDescent="0.3">
      <c r="A3" s="210" t="s">
        <v>77</v>
      </c>
      <c r="B3" s="210"/>
      <c r="C3" s="210"/>
      <c r="D3" s="210"/>
      <c r="E3" s="210"/>
      <c r="F3" s="210"/>
      <c r="G3" s="210"/>
      <c r="H3" s="210"/>
      <c r="I3" s="46" t="s">
        <v>78</v>
      </c>
      <c r="J3" s="46"/>
      <c r="K3" s="46"/>
      <c r="L3" s="46"/>
      <c r="M3" s="46"/>
      <c r="N3" s="46"/>
      <c r="O3" s="46"/>
      <c r="P3" s="46"/>
    </row>
    <row r="4" spans="1:53" s="1" customFormat="1" ht="17.25" customHeight="1" x14ac:dyDescent="0.3">
      <c r="A4" s="211" t="s">
        <v>79</v>
      </c>
      <c r="B4" s="211"/>
      <c r="C4" s="211"/>
      <c r="D4" s="211"/>
      <c r="E4" s="211"/>
      <c r="F4" s="211"/>
      <c r="G4" s="211"/>
      <c r="H4" s="211"/>
      <c r="I4" s="39" t="s">
        <v>91</v>
      </c>
      <c r="J4" s="39"/>
      <c r="K4" s="39"/>
      <c r="L4" s="39"/>
      <c r="M4" s="39"/>
      <c r="N4" s="39"/>
      <c r="O4" s="39"/>
      <c r="P4" s="7" t="s">
        <v>1</v>
      </c>
    </row>
    <row r="5" spans="1:53" s="1" customFormat="1" ht="30" customHeight="1" x14ac:dyDescent="0.3">
      <c r="A5" s="212" t="s">
        <v>39</v>
      </c>
      <c r="B5" s="213" t="s">
        <v>40</v>
      </c>
      <c r="C5" s="214" t="s">
        <v>81</v>
      </c>
      <c r="D5" s="214"/>
      <c r="E5" s="214"/>
      <c r="F5" s="214"/>
      <c r="G5" s="214"/>
      <c r="H5" s="214"/>
      <c r="I5" s="214"/>
      <c r="J5" s="213" t="s">
        <v>82</v>
      </c>
      <c r="K5" s="213"/>
      <c r="L5" s="213"/>
      <c r="M5" s="213"/>
      <c r="N5" s="213"/>
      <c r="O5" s="213"/>
      <c r="P5" s="215" t="s">
        <v>45</v>
      </c>
    </row>
    <row r="6" spans="1:53" s="1" customFormat="1" ht="64.95" customHeight="1" x14ac:dyDescent="0.3">
      <c r="A6" s="212"/>
      <c r="B6" s="213"/>
      <c r="C6" s="47" t="s">
        <v>46</v>
      </c>
      <c r="D6" s="47" t="s">
        <v>47</v>
      </c>
      <c r="E6" s="47" t="s">
        <v>48</v>
      </c>
      <c r="F6" s="47" t="s">
        <v>83</v>
      </c>
      <c r="G6" s="47" t="s">
        <v>50</v>
      </c>
      <c r="H6" s="48" t="s">
        <v>84</v>
      </c>
      <c r="I6" s="47" t="s">
        <v>52</v>
      </c>
      <c r="J6" s="47" t="s">
        <v>46</v>
      </c>
      <c r="K6" s="47" t="s">
        <v>53</v>
      </c>
      <c r="L6" s="47" t="s">
        <v>54</v>
      </c>
      <c r="M6" s="47" t="s">
        <v>56</v>
      </c>
      <c r="N6" s="47" t="s">
        <v>57</v>
      </c>
      <c r="O6" s="47" t="s">
        <v>58</v>
      </c>
      <c r="P6" s="215"/>
    </row>
    <row r="7" spans="1:53" s="1" customFormat="1" ht="20.100000000000001" customHeight="1" x14ac:dyDescent="0.3">
      <c r="A7" s="49" t="s">
        <v>59</v>
      </c>
      <c r="B7" s="50">
        <f>SUM(C7+J7+P7)</f>
        <v>7385</v>
      </c>
      <c r="C7" s="50">
        <f>SUM(D7:I7)</f>
        <v>4783</v>
      </c>
      <c r="D7" s="50">
        <f t="shared" ref="D7:I7" si="0">SUM(D8+D9)</f>
        <v>599</v>
      </c>
      <c r="E7" s="50">
        <f t="shared" si="0"/>
        <v>773</v>
      </c>
      <c r="F7" s="50">
        <f t="shared" si="0"/>
        <v>556</v>
      </c>
      <c r="G7" s="50">
        <f t="shared" si="0"/>
        <v>2624</v>
      </c>
      <c r="H7" s="50">
        <f t="shared" si="0"/>
        <v>195</v>
      </c>
      <c r="I7" s="50">
        <f t="shared" si="0"/>
        <v>36</v>
      </c>
      <c r="J7" s="50">
        <f>SUM(K7:O7)</f>
        <v>1461</v>
      </c>
      <c r="K7" s="50">
        <f t="shared" ref="K7:P7" si="1">SUM(K8:K9)</f>
        <v>216</v>
      </c>
      <c r="L7" s="50">
        <f t="shared" si="1"/>
        <v>606</v>
      </c>
      <c r="M7" s="50">
        <f t="shared" si="1"/>
        <v>183</v>
      </c>
      <c r="N7" s="50">
        <f t="shared" si="1"/>
        <v>204</v>
      </c>
      <c r="O7" s="50">
        <f t="shared" si="1"/>
        <v>252</v>
      </c>
      <c r="P7" s="50">
        <f t="shared" si="1"/>
        <v>1141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s="1" customFormat="1" ht="20.100000000000001" customHeight="1" x14ac:dyDescent="0.3">
      <c r="A8" s="51" t="s">
        <v>2</v>
      </c>
      <c r="B8" s="50">
        <f>SUM(C8+J8+P8)</f>
        <v>5193</v>
      </c>
      <c r="C8" s="50">
        <f>SUM(D8:I8)</f>
        <v>3367</v>
      </c>
      <c r="D8" s="50">
        <v>446</v>
      </c>
      <c r="E8" s="50">
        <v>545</v>
      </c>
      <c r="F8" s="50">
        <v>324</v>
      </c>
      <c r="G8" s="50">
        <v>1946</v>
      </c>
      <c r="H8" s="50">
        <v>77</v>
      </c>
      <c r="I8" s="50">
        <v>29</v>
      </c>
      <c r="J8" s="50">
        <f>SUM(K8:O8)</f>
        <v>1002</v>
      </c>
      <c r="K8" s="50">
        <v>114</v>
      </c>
      <c r="L8" s="50">
        <v>347</v>
      </c>
      <c r="M8" s="50">
        <v>89</v>
      </c>
      <c r="N8" s="50">
        <v>201</v>
      </c>
      <c r="O8" s="50">
        <v>251</v>
      </c>
      <c r="P8" s="50">
        <v>824</v>
      </c>
    </row>
    <row r="9" spans="1:53" s="1" customFormat="1" ht="20.100000000000001" customHeight="1" x14ac:dyDescent="0.3">
      <c r="A9" s="51" t="s">
        <v>3</v>
      </c>
      <c r="B9" s="50">
        <f t="shared" ref="B9:P9" si="2">SUM(B10:B34)</f>
        <v>2192</v>
      </c>
      <c r="C9" s="50">
        <f t="shared" si="2"/>
        <v>1416</v>
      </c>
      <c r="D9" s="50">
        <f t="shared" si="2"/>
        <v>153</v>
      </c>
      <c r="E9" s="50">
        <f t="shared" si="2"/>
        <v>228</v>
      </c>
      <c r="F9" s="50">
        <f t="shared" si="2"/>
        <v>232</v>
      </c>
      <c r="G9" s="50">
        <f t="shared" si="2"/>
        <v>678</v>
      </c>
      <c r="H9" s="50">
        <f t="shared" si="2"/>
        <v>118</v>
      </c>
      <c r="I9" s="50">
        <f t="shared" si="2"/>
        <v>7</v>
      </c>
      <c r="J9" s="50">
        <f t="shared" si="2"/>
        <v>459</v>
      </c>
      <c r="K9" s="50">
        <f t="shared" si="2"/>
        <v>102</v>
      </c>
      <c r="L9" s="50">
        <f t="shared" si="2"/>
        <v>259</v>
      </c>
      <c r="M9" s="50">
        <f t="shared" si="2"/>
        <v>94</v>
      </c>
      <c r="N9" s="50">
        <f t="shared" si="2"/>
        <v>3</v>
      </c>
      <c r="O9" s="50">
        <f t="shared" si="2"/>
        <v>1</v>
      </c>
      <c r="P9" s="50">
        <f t="shared" si="2"/>
        <v>317</v>
      </c>
    </row>
    <row r="10" spans="1:53" s="1" customFormat="1" ht="20.100000000000001" customHeight="1" x14ac:dyDescent="0.3">
      <c r="A10" s="51" t="s">
        <v>4</v>
      </c>
      <c r="B10" s="50">
        <f t="shared" ref="B10:B34" si="3">SUM(C10+J10+P10)</f>
        <v>59</v>
      </c>
      <c r="C10" s="50">
        <f t="shared" ref="C10:C34" si="4">SUM(D10:I10)</f>
        <v>42</v>
      </c>
      <c r="D10" s="50">
        <v>9</v>
      </c>
      <c r="E10" s="50">
        <v>22</v>
      </c>
      <c r="F10" s="50">
        <v>2</v>
      </c>
      <c r="G10" s="50">
        <v>6</v>
      </c>
      <c r="H10" s="50">
        <v>2</v>
      </c>
      <c r="I10" s="50">
        <v>1</v>
      </c>
      <c r="J10" s="50">
        <f t="shared" ref="J10:J34" si="5">SUM(K10:O10)</f>
        <v>7</v>
      </c>
      <c r="K10" s="50">
        <v>3</v>
      </c>
      <c r="L10" s="50">
        <v>2</v>
      </c>
      <c r="M10" s="50">
        <v>2</v>
      </c>
      <c r="N10" s="50">
        <v>0</v>
      </c>
      <c r="O10" s="50">
        <v>0</v>
      </c>
      <c r="P10" s="50">
        <v>10</v>
      </c>
    </row>
    <row r="11" spans="1:53" s="1" customFormat="1" ht="20.100000000000001" customHeight="1" x14ac:dyDescent="0.3">
      <c r="A11" s="51" t="s">
        <v>5</v>
      </c>
      <c r="B11" s="50">
        <f t="shared" si="3"/>
        <v>0</v>
      </c>
      <c r="C11" s="50">
        <f t="shared" si="4"/>
        <v>0</v>
      </c>
      <c r="D11" s="50">
        <v>0</v>
      </c>
      <c r="E11" s="50">
        <v>0</v>
      </c>
      <c r="F11" s="50">
        <v>0</v>
      </c>
      <c r="G11" s="50">
        <v>0</v>
      </c>
      <c r="H11" s="50">
        <v>0</v>
      </c>
      <c r="I11" s="50">
        <v>0</v>
      </c>
      <c r="J11" s="50">
        <f t="shared" si="5"/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</row>
    <row r="12" spans="1:53" s="1" customFormat="1" ht="20.100000000000001" customHeight="1" x14ac:dyDescent="0.3">
      <c r="A12" s="51" t="s">
        <v>6</v>
      </c>
      <c r="B12" s="50">
        <f t="shared" si="3"/>
        <v>9</v>
      </c>
      <c r="C12" s="50">
        <f t="shared" si="4"/>
        <v>5</v>
      </c>
      <c r="D12" s="50">
        <v>1</v>
      </c>
      <c r="E12" s="50">
        <v>0</v>
      </c>
      <c r="F12" s="50">
        <v>2</v>
      </c>
      <c r="G12" s="50">
        <v>0</v>
      </c>
      <c r="H12" s="50">
        <v>2</v>
      </c>
      <c r="I12" s="50">
        <v>0</v>
      </c>
      <c r="J12" s="50">
        <f t="shared" si="5"/>
        <v>3</v>
      </c>
      <c r="K12" s="50">
        <v>0</v>
      </c>
      <c r="L12" s="50">
        <v>2</v>
      </c>
      <c r="M12" s="50">
        <v>1</v>
      </c>
      <c r="N12" s="50">
        <v>0</v>
      </c>
      <c r="O12" s="50">
        <v>0</v>
      </c>
      <c r="P12" s="50">
        <v>1</v>
      </c>
    </row>
    <row r="13" spans="1:53" s="1" customFormat="1" ht="20.100000000000001" customHeight="1" x14ac:dyDescent="0.3">
      <c r="A13" s="51" t="s">
        <v>7</v>
      </c>
      <c r="B13" s="50">
        <f t="shared" si="3"/>
        <v>311</v>
      </c>
      <c r="C13" s="50">
        <f t="shared" si="4"/>
        <v>253</v>
      </c>
      <c r="D13" s="50">
        <v>12</v>
      </c>
      <c r="E13" s="50">
        <v>0</v>
      </c>
      <c r="F13" s="50">
        <v>125</v>
      </c>
      <c r="G13" s="50">
        <v>110</v>
      </c>
      <c r="H13" s="50">
        <v>1</v>
      </c>
      <c r="I13" s="50">
        <v>5</v>
      </c>
      <c r="J13" s="50">
        <f t="shared" si="5"/>
        <v>33</v>
      </c>
      <c r="K13" s="50">
        <v>4</v>
      </c>
      <c r="L13" s="50">
        <v>22</v>
      </c>
      <c r="M13" s="50">
        <v>5</v>
      </c>
      <c r="N13" s="50">
        <v>2</v>
      </c>
      <c r="O13" s="50">
        <v>0</v>
      </c>
      <c r="P13" s="50">
        <v>25</v>
      </c>
    </row>
    <row r="14" spans="1:53" s="1" customFormat="1" ht="20.100000000000001" customHeight="1" x14ac:dyDescent="0.3">
      <c r="A14" s="51" t="s">
        <v>8</v>
      </c>
      <c r="B14" s="50">
        <f t="shared" si="3"/>
        <v>42</v>
      </c>
      <c r="C14" s="50">
        <f t="shared" si="4"/>
        <v>42</v>
      </c>
      <c r="D14" s="50">
        <v>16</v>
      </c>
      <c r="E14" s="50">
        <v>0</v>
      </c>
      <c r="F14" s="50">
        <v>2</v>
      </c>
      <c r="G14" s="50">
        <v>24</v>
      </c>
      <c r="H14" s="50">
        <v>0</v>
      </c>
      <c r="I14" s="50">
        <v>0</v>
      </c>
      <c r="J14" s="50">
        <f t="shared" si="5"/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</row>
    <row r="15" spans="1:53" s="1" customFormat="1" ht="20.100000000000001" customHeight="1" x14ac:dyDescent="0.3">
      <c r="A15" s="51" t="s">
        <v>9</v>
      </c>
      <c r="B15" s="50">
        <f t="shared" si="3"/>
        <v>165</v>
      </c>
      <c r="C15" s="50">
        <f t="shared" si="4"/>
        <v>56</v>
      </c>
      <c r="D15" s="50">
        <v>0</v>
      </c>
      <c r="E15" s="50">
        <v>0</v>
      </c>
      <c r="F15" s="50">
        <v>32</v>
      </c>
      <c r="G15" s="50">
        <v>23</v>
      </c>
      <c r="H15" s="50">
        <v>0</v>
      </c>
      <c r="I15" s="50">
        <v>1</v>
      </c>
      <c r="J15" s="50">
        <f t="shared" si="5"/>
        <v>65</v>
      </c>
      <c r="K15" s="50">
        <v>26</v>
      </c>
      <c r="L15" s="50">
        <v>20</v>
      </c>
      <c r="M15" s="50">
        <v>18</v>
      </c>
      <c r="N15" s="50">
        <v>1</v>
      </c>
      <c r="O15" s="50">
        <v>0</v>
      </c>
      <c r="P15" s="50">
        <v>44</v>
      </c>
    </row>
    <row r="16" spans="1:53" s="1" customFormat="1" ht="20.100000000000001" customHeight="1" x14ac:dyDescent="0.3">
      <c r="A16" s="51" t="s">
        <v>10</v>
      </c>
      <c r="B16" s="50">
        <f t="shared" si="3"/>
        <v>6</v>
      </c>
      <c r="C16" s="50">
        <f t="shared" si="4"/>
        <v>5</v>
      </c>
      <c r="D16" s="50">
        <v>0</v>
      </c>
      <c r="E16" s="50">
        <v>0</v>
      </c>
      <c r="F16" s="50">
        <v>1</v>
      </c>
      <c r="G16" s="50">
        <v>4</v>
      </c>
      <c r="H16" s="50">
        <v>0</v>
      </c>
      <c r="I16" s="50">
        <v>0</v>
      </c>
      <c r="J16" s="50">
        <f t="shared" si="5"/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1</v>
      </c>
    </row>
    <row r="17" spans="1:16" s="1" customFormat="1" ht="20.100000000000001" customHeight="1" x14ac:dyDescent="0.3">
      <c r="A17" s="51" t="s">
        <v>11</v>
      </c>
      <c r="B17" s="50">
        <f t="shared" si="3"/>
        <v>43</v>
      </c>
      <c r="C17" s="50">
        <f t="shared" si="4"/>
        <v>29</v>
      </c>
      <c r="D17" s="50">
        <v>2</v>
      </c>
      <c r="E17" s="50">
        <v>9</v>
      </c>
      <c r="F17" s="50">
        <v>2</v>
      </c>
      <c r="G17" s="50">
        <v>16</v>
      </c>
      <c r="H17" s="50">
        <v>0</v>
      </c>
      <c r="I17" s="50">
        <v>0</v>
      </c>
      <c r="J17" s="50">
        <f t="shared" si="5"/>
        <v>5</v>
      </c>
      <c r="K17" s="50">
        <v>3</v>
      </c>
      <c r="L17" s="50">
        <v>1</v>
      </c>
      <c r="M17" s="50">
        <v>0</v>
      </c>
      <c r="N17" s="50">
        <v>0</v>
      </c>
      <c r="O17" s="50">
        <v>1</v>
      </c>
      <c r="P17" s="50">
        <v>9</v>
      </c>
    </row>
    <row r="18" spans="1:16" s="1" customFormat="1" ht="20.100000000000001" customHeight="1" x14ac:dyDescent="0.3">
      <c r="A18" s="51" t="s">
        <v>12</v>
      </c>
      <c r="B18" s="50">
        <f t="shared" si="3"/>
        <v>3</v>
      </c>
      <c r="C18" s="50">
        <f t="shared" si="4"/>
        <v>3</v>
      </c>
      <c r="D18" s="50">
        <v>1</v>
      </c>
      <c r="E18" s="50">
        <v>0</v>
      </c>
      <c r="F18" s="50">
        <v>0</v>
      </c>
      <c r="G18" s="50">
        <v>2</v>
      </c>
      <c r="H18" s="50">
        <v>0</v>
      </c>
      <c r="I18" s="50">
        <v>0</v>
      </c>
      <c r="J18" s="50">
        <f t="shared" si="5"/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</row>
    <row r="19" spans="1:16" s="1" customFormat="1" ht="20.100000000000001" customHeight="1" x14ac:dyDescent="0.3">
      <c r="A19" s="51" t="s">
        <v>13</v>
      </c>
      <c r="B19" s="50">
        <f t="shared" si="3"/>
        <v>1156</v>
      </c>
      <c r="C19" s="50">
        <f t="shared" si="4"/>
        <v>674</v>
      </c>
      <c r="D19" s="50">
        <v>87</v>
      </c>
      <c r="E19" s="50">
        <v>82</v>
      </c>
      <c r="F19" s="50">
        <v>25</v>
      </c>
      <c r="G19" s="50">
        <v>430</v>
      </c>
      <c r="H19" s="50">
        <v>50</v>
      </c>
      <c r="I19" s="50">
        <v>0</v>
      </c>
      <c r="J19" s="50">
        <f t="shared" si="5"/>
        <v>285</v>
      </c>
      <c r="K19" s="50">
        <v>57</v>
      </c>
      <c r="L19" s="50">
        <v>175</v>
      </c>
      <c r="M19" s="50">
        <v>53</v>
      </c>
      <c r="N19" s="50">
        <v>0</v>
      </c>
      <c r="O19" s="50">
        <v>0</v>
      </c>
      <c r="P19" s="50">
        <v>197</v>
      </c>
    </row>
    <row r="20" spans="1:16" s="1" customFormat="1" ht="20.100000000000001" customHeight="1" x14ac:dyDescent="0.3">
      <c r="A20" s="51" t="s">
        <v>14</v>
      </c>
      <c r="B20" s="50">
        <f t="shared" si="3"/>
        <v>275</v>
      </c>
      <c r="C20" s="50">
        <f t="shared" si="4"/>
        <v>238</v>
      </c>
      <c r="D20" s="50">
        <v>11</v>
      </c>
      <c r="E20" s="50">
        <v>115</v>
      </c>
      <c r="F20" s="50">
        <v>5</v>
      </c>
      <c r="G20" s="50">
        <v>47</v>
      </c>
      <c r="H20" s="50">
        <v>60</v>
      </c>
      <c r="I20" s="50">
        <v>0</v>
      </c>
      <c r="J20" s="50">
        <f t="shared" si="5"/>
        <v>21</v>
      </c>
      <c r="K20" s="50">
        <v>0</v>
      </c>
      <c r="L20" s="50">
        <v>17</v>
      </c>
      <c r="M20" s="50">
        <v>4</v>
      </c>
      <c r="N20" s="50">
        <v>0</v>
      </c>
      <c r="O20" s="50">
        <v>0</v>
      </c>
      <c r="P20" s="50">
        <v>16</v>
      </c>
    </row>
    <row r="21" spans="1:16" s="1" customFormat="1" ht="20.100000000000001" customHeight="1" x14ac:dyDescent="0.3">
      <c r="A21" s="51" t="s">
        <v>15</v>
      </c>
      <c r="B21" s="50">
        <f t="shared" si="3"/>
        <v>1</v>
      </c>
      <c r="C21" s="50">
        <f t="shared" si="4"/>
        <v>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f t="shared" si="5"/>
        <v>1</v>
      </c>
      <c r="K21" s="50">
        <v>0</v>
      </c>
      <c r="L21" s="50">
        <v>1</v>
      </c>
      <c r="M21" s="50">
        <v>0</v>
      </c>
      <c r="N21" s="50">
        <v>0</v>
      </c>
      <c r="O21" s="50">
        <v>0</v>
      </c>
      <c r="P21" s="50">
        <v>0</v>
      </c>
    </row>
    <row r="22" spans="1:16" s="1" customFormat="1" ht="20.100000000000001" customHeight="1" x14ac:dyDescent="0.3">
      <c r="A22" s="51" t="s">
        <v>16</v>
      </c>
      <c r="B22" s="50">
        <f t="shared" si="3"/>
        <v>4</v>
      </c>
      <c r="C22" s="50">
        <f t="shared" si="4"/>
        <v>3</v>
      </c>
      <c r="D22" s="50">
        <v>1</v>
      </c>
      <c r="E22" s="50">
        <v>0</v>
      </c>
      <c r="F22" s="50">
        <v>1</v>
      </c>
      <c r="G22" s="50">
        <v>1</v>
      </c>
      <c r="H22" s="50">
        <v>0</v>
      </c>
      <c r="I22" s="50">
        <v>0</v>
      </c>
      <c r="J22" s="50">
        <f t="shared" si="5"/>
        <v>1</v>
      </c>
      <c r="K22" s="50">
        <v>0</v>
      </c>
      <c r="L22" s="50">
        <v>1</v>
      </c>
      <c r="M22" s="50">
        <v>0</v>
      </c>
      <c r="N22" s="50">
        <v>0</v>
      </c>
      <c r="O22" s="50">
        <v>0</v>
      </c>
      <c r="P22" s="50">
        <v>0</v>
      </c>
    </row>
    <row r="23" spans="1:16" s="1" customFormat="1" ht="20.100000000000001" customHeight="1" x14ac:dyDescent="0.3">
      <c r="A23" s="51" t="s">
        <v>17</v>
      </c>
      <c r="B23" s="50">
        <f t="shared" si="3"/>
        <v>0</v>
      </c>
      <c r="C23" s="50">
        <f t="shared" si="4"/>
        <v>0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f t="shared" si="5"/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</row>
    <row r="24" spans="1:16" s="1" customFormat="1" ht="20.100000000000001" customHeight="1" x14ac:dyDescent="0.3">
      <c r="A24" s="51" t="s">
        <v>18</v>
      </c>
      <c r="B24" s="50">
        <f t="shared" si="3"/>
        <v>80</v>
      </c>
      <c r="C24" s="50">
        <f t="shared" si="4"/>
        <v>41</v>
      </c>
      <c r="D24" s="50">
        <v>4</v>
      </c>
      <c r="E24" s="50">
        <v>0</v>
      </c>
      <c r="F24" s="50">
        <v>31</v>
      </c>
      <c r="G24" s="50">
        <v>3</v>
      </c>
      <c r="H24" s="50">
        <v>3</v>
      </c>
      <c r="I24" s="50">
        <v>0</v>
      </c>
      <c r="J24" s="50">
        <f t="shared" si="5"/>
        <v>30</v>
      </c>
      <c r="K24" s="50">
        <v>8</v>
      </c>
      <c r="L24" s="50">
        <v>11</v>
      </c>
      <c r="M24" s="50">
        <v>11</v>
      </c>
      <c r="N24" s="50">
        <v>0</v>
      </c>
      <c r="O24" s="50">
        <v>0</v>
      </c>
      <c r="P24" s="50">
        <v>9</v>
      </c>
    </row>
    <row r="25" spans="1:16" s="1" customFormat="1" ht="20.100000000000001" customHeight="1" x14ac:dyDescent="0.3">
      <c r="A25" s="51" t="s">
        <v>19</v>
      </c>
      <c r="B25" s="50">
        <f t="shared" si="3"/>
        <v>14</v>
      </c>
      <c r="C25" s="50">
        <f t="shared" si="4"/>
        <v>9</v>
      </c>
      <c r="D25" s="50">
        <v>3</v>
      </c>
      <c r="E25" s="50">
        <v>0</v>
      </c>
      <c r="F25" s="50">
        <v>1</v>
      </c>
      <c r="G25" s="50">
        <v>5</v>
      </c>
      <c r="H25" s="50">
        <v>0</v>
      </c>
      <c r="I25" s="50">
        <v>0</v>
      </c>
      <c r="J25" s="50">
        <f t="shared" si="5"/>
        <v>3</v>
      </c>
      <c r="K25" s="50">
        <v>1</v>
      </c>
      <c r="L25" s="50">
        <v>2</v>
      </c>
      <c r="M25" s="50">
        <v>0</v>
      </c>
      <c r="N25" s="50">
        <v>0</v>
      </c>
      <c r="O25" s="50">
        <v>0</v>
      </c>
      <c r="P25" s="50">
        <v>2</v>
      </c>
    </row>
    <row r="26" spans="1:16" s="1" customFormat="1" ht="20.100000000000001" customHeight="1" x14ac:dyDescent="0.3">
      <c r="A26" s="51" t="s">
        <v>20</v>
      </c>
      <c r="B26" s="50">
        <f t="shared" si="3"/>
        <v>1</v>
      </c>
      <c r="C26" s="50">
        <f t="shared" si="4"/>
        <v>1</v>
      </c>
      <c r="D26" s="50">
        <v>0</v>
      </c>
      <c r="E26" s="50">
        <v>0</v>
      </c>
      <c r="F26" s="50">
        <v>0</v>
      </c>
      <c r="G26" s="50">
        <v>1</v>
      </c>
      <c r="H26" s="50">
        <v>0</v>
      </c>
      <c r="I26" s="50">
        <v>0</v>
      </c>
      <c r="J26" s="50">
        <f t="shared" si="5"/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</row>
    <row r="27" spans="1:16" s="1" customFormat="1" ht="20.100000000000001" customHeight="1" x14ac:dyDescent="0.3">
      <c r="A27" s="51" t="s">
        <v>21</v>
      </c>
      <c r="B27" s="50">
        <f t="shared" si="3"/>
        <v>11</v>
      </c>
      <c r="C27" s="50">
        <f t="shared" si="4"/>
        <v>10</v>
      </c>
      <c r="D27" s="50">
        <v>3</v>
      </c>
      <c r="E27" s="50">
        <v>0</v>
      </c>
      <c r="F27" s="50">
        <v>2</v>
      </c>
      <c r="G27" s="50">
        <v>5</v>
      </c>
      <c r="H27" s="50">
        <v>0</v>
      </c>
      <c r="I27" s="50">
        <v>0</v>
      </c>
      <c r="J27" s="50">
        <f t="shared" si="5"/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1</v>
      </c>
    </row>
    <row r="28" spans="1:16" s="1" customFormat="1" ht="20.100000000000001" customHeight="1" x14ac:dyDescent="0.3">
      <c r="A28" s="51" t="s">
        <v>22</v>
      </c>
      <c r="B28" s="50">
        <f t="shared" si="3"/>
        <v>0</v>
      </c>
      <c r="C28" s="50">
        <f t="shared" si="4"/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f t="shared" si="5"/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</row>
    <row r="29" spans="1:16" s="1" customFormat="1" ht="20.100000000000001" customHeight="1" x14ac:dyDescent="0.3">
      <c r="A29" s="52" t="s">
        <v>61</v>
      </c>
      <c r="B29" s="50">
        <f t="shared" si="3"/>
        <v>8</v>
      </c>
      <c r="C29" s="50">
        <f t="shared" si="4"/>
        <v>3</v>
      </c>
      <c r="D29" s="50">
        <v>2</v>
      </c>
      <c r="E29" s="50">
        <v>0</v>
      </c>
      <c r="F29" s="50">
        <v>1</v>
      </c>
      <c r="G29" s="50">
        <v>0</v>
      </c>
      <c r="H29" s="50">
        <v>0</v>
      </c>
      <c r="I29" s="50">
        <v>0</v>
      </c>
      <c r="J29" s="50">
        <f t="shared" si="5"/>
        <v>3</v>
      </c>
      <c r="K29" s="50">
        <v>0</v>
      </c>
      <c r="L29" s="50">
        <v>3</v>
      </c>
      <c r="M29" s="50">
        <v>0</v>
      </c>
      <c r="N29" s="50">
        <v>0</v>
      </c>
      <c r="O29" s="50">
        <v>0</v>
      </c>
      <c r="P29" s="50">
        <v>2</v>
      </c>
    </row>
    <row r="30" spans="1:16" s="1" customFormat="1" ht="20.100000000000001" customHeight="1" x14ac:dyDescent="0.3">
      <c r="A30" s="52" t="s">
        <v>62</v>
      </c>
      <c r="B30" s="50">
        <f t="shared" si="3"/>
        <v>2</v>
      </c>
      <c r="C30" s="50">
        <f t="shared" si="4"/>
        <v>0</v>
      </c>
      <c r="D30" s="50">
        <v>0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0">
        <f t="shared" si="5"/>
        <v>2</v>
      </c>
      <c r="K30" s="50">
        <v>0</v>
      </c>
      <c r="L30" s="50">
        <v>2</v>
      </c>
      <c r="M30" s="50">
        <v>0</v>
      </c>
      <c r="N30" s="50">
        <v>0</v>
      </c>
      <c r="O30" s="50">
        <v>0</v>
      </c>
      <c r="P30" s="50">
        <v>0</v>
      </c>
    </row>
    <row r="31" spans="1:16" s="1" customFormat="1" ht="20.100000000000001" customHeight="1" x14ac:dyDescent="0.3">
      <c r="A31" s="51" t="s">
        <v>24</v>
      </c>
      <c r="B31" s="50">
        <f t="shared" si="3"/>
        <v>2</v>
      </c>
      <c r="C31" s="50">
        <f t="shared" si="4"/>
        <v>2</v>
      </c>
      <c r="D31" s="50">
        <v>1</v>
      </c>
      <c r="E31" s="50">
        <v>0</v>
      </c>
      <c r="F31" s="50">
        <v>0</v>
      </c>
      <c r="G31" s="50">
        <v>1</v>
      </c>
      <c r="H31" s="50">
        <v>0</v>
      </c>
      <c r="I31" s="50">
        <v>0</v>
      </c>
      <c r="J31" s="50">
        <f t="shared" si="5"/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</row>
    <row r="32" spans="1:16" s="1" customFormat="1" ht="20.100000000000001" customHeight="1" x14ac:dyDescent="0.3">
      <c r="A32" s="51" t="s">
        <v>26</v>
      </c>
      <c r="B32" s="50">
        <f t="shared" si="3"/>
        <v>0</v>
      </c>
      <c r="C32" s="50">
        <f t="shared" si="4"/>
        <v>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f t="shared" si="5"/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</row>
    <row r="33" spans="1:16" s="1" customFormat="1" ht="20.100000000000001" customHeight="1" x14ac:dyDescent="0.3">
      <c r="A33" s="51" t="s">
        <v>27</v>
      </c>
      <c r="B33" s="50">
        <f t="shared" si="3"/>
        <v>0</v>
      </c>
      <c r="C33" s="50">
        <f t="shared" si="4"/>
        <v>0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f t="shared" si="5"/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</row>
    <row r="34" spans="1:16" s="1" customFormat="1" ht="20.100000000000001" customHeight="1" x14ac:dyDescent="0.3">
      <c r="A34" s="51" t="s">
        <v>28</v>
      </c>
      <c r="B34" s="50">
        <f t="shared" si="3"/>
        <v>0</v>
      </c>
      <c r="C34" s="50">
        <f t="shared" si="4"/>
        <v>0</v>
      </c>
      <c r="D34" s="53">
        <v>0</v>
      </c>
      <c r="E34" s="50">
        <v>0</v>
      </c>
      <c r="F34" s="53">
        <v>0</v>
      </c>
      <c r="G34" s="53">
        <v>0</v>
      </c>
      <c r="H34" s="50">
        <v>0</v>
      </c>
      <c r="I34" s="50">
        <v>0</v>
      </c>
      <c r="J34" s="53">
        <f t="shared" si="5"/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</row>
    <row r="35" spans="1:16" s="1" customFormat="1" ht="14.25" customHeight="1" x14ac:dyDescent="0.3">
      <c r="A35" s="209" t="s">
        <v>85</v>
      </c>
      <c r="B35" s="209"/>
      <c r="C35" s="209"/>
      <c r="D35" s="209"/>
      <c r="E35" s="209"/>
      <c r="F35" s="209"/>
      <c r="G35" s="209"/>
      <c r="H35" s="209"/>
      <c r="I35" s="209"/>
    </row>
    <row r="36" spans="1:16" s="1" customFormat="1" x14ac:dyDescent="0.3"/>
  </sheetData>
  <mergeCells count="10">
    <mergeCell ref="A35:I35"/>
    <mergeCell ref="O1:P1"/>
    <mergeCell ref="O2:P2"/>
    <mergeCell ref="A3:H3"/>
    <mergeCell ref="A4:H4"/>
    <mergeCell ref="A5:A6"/>
    <mergeCell ref="B5:B6"/>
    <mergeCell ref="C5:I5"/>
    <mergeCell ref="J5:O5"/>
    <mergeCell ref="P5:P6"/>
  </mergeCells>
  <phoneticPr fontId="27" type="noConversion"/>
  <printOptions horizontalCentered="1"/>
  <pageMargins left="0.74803149606299213" right="0.74803149606299213" top="0.98425196850393704" bottom="0.78740157480314898" header="0.511811023622047" footer="0.511811023622047"/>
  <pageSetup paperSize="0" fitToWidth="0" fitToHeight="0" orientation="landscape" horizontalDpi="0" verticalDpi="0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9"/>
  <sheetViews>
    <sheetView workbookViewId="0">
      <selection activeCell="A32" sqref="A32:A34"/>
    </sheetView>
  </sheetViews>
  <sheetFormatPr defaultRowHeight="16.2" x14ac:dyDescent="0.3"/>
  <cols>
    <col min="1" max="1" width="19" customWidth="1"/>
    <col min="2" max="2" width="10.6640625" customWidth="1"/>
    <col min="3" max="3" width="9.77734375" customWidth="1"/>
    <col min="4" max="4" width="9.21875" customWidth="1"/>
    <col min="5" max="5" width="11.44140625" customWidth="1"/>
    <col min="6" max="7" width="10.6640625" customWidth="1"/>
    <col min="8" max="9" width="11.44140625" customWidth="1"/>
    <col min="10" max="10" width="9.77734375" customWidth="1"/>
    <col min="11" max="15" width="8.6640625" customWidth="1"/>
    <col min="16" max="16" width="9.6640625" customWidth="1"/>
    <col min="17" max="17" width="8.88671875" customWidth="1"/>
    <col min="18" max="18" width="9" customWidth="1"/>
  </cols>
  <sheetData>
    <row r="1" spans="1:16" s="1" customFormat="1" x14ac:dyDescent="0.3">
      <c r="A1" s="37" t="s">
        <v>31</v>
      </c>
      <c r="N1" s="38" t="s">
        <v>32</v>
      </c>
      <c r="O1" s="204" t="s">
        <v>76</v>
      </c>
      <c r="P1" s="204"/>
    </row>
    <row r="2" spans="1:16" s="1" customFormat="1" x14ac:dyDescent="0.3">
      <c r="A2" s="54" t="s">
        <v>88</v>
      </c>
      <c r="B2" s="1" t="s">
        <v>89</v>
      </c>
      <c r="N2" s="54" t="s">
        <v>36</v>
      </c>
      <c r="O2" s="205" t="s">
        <v>90</v>
      </c>
      <c r="P2" s="205"/>
    </row>
    <row r="3" spans="1:16" s="1" customFormat="1" ht="27.75" customHeight="1" x14ac:dyDescent="0.3">
      <c r="A3" s="216" t="s">
        <v>38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</row>
    <row r="4" spans="1:16" s="1" customFormat="1" ht="23.25" customHeight="1" x14ac:dyDescent="0.3">
      <c r="A4" s="217" t="s">
        <v>92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7" t="s">
        <v>1</v>
      </c>
    </row>
    <row r="5" spans="1:16" s="1" customFormat="1" ht="22.5" customHeight="1" x14ac:dyDescent="0.3">
      <c r="A5" s="212" t="s">
        <v>39</v>
      </c>
      <c r="B5" s="213" t="s">
        <v>40</v>
      </c>
      <c r="C5" s="213" t="s">
        <v>43</v>
      </c>
      <c r="D5" s="213"/>
      <c r="E5" s="213"/>
      <c r="F5" s="213"/>
      <c r="G5" s="213"/>
      <c r="H5" s="213"/>
      <c r="I5" s="213"/>
      <c r="J5" s="213" t="s">
        <v>44</v>
      </c>
      <c r="K5" s="213"/>
      <c r="L5" s="213"/>
      <c r="M5" s="213"/>
      <c r="N5" s="213"/>
      <c r="O5" s="213"/>
      <c r="P5" s="215" t="s">
        <v>45</v>
      </c>
    </row>
    <row r="6" spans="1:16" s="1" customFormat="1" ht="60" customHeight="1" x14ac:dyDescent="0.3">
      <c r="A6" s="212"/>
      <c r="B6" s="213"/>
      <c r="C6" s="47" t="s">
        <v>46</v>
      </c>
      <c r="D6" s="47" t="s">
        <v>47</v>
      </c>
      <c r="E6" s="47" t="s">
        <v>48</v>
      </c>
      <c r="F6" s="47" t="s">
        <v>83</v>
      </c>
      <c r="G6" s="47" t="s">
        <v>50</v>
      </c>
      <c r="H6" s="47" t="s">
        <v>84</v>
      </c>
      <c r="I6" s="47" t="s">
        <v>142</v>
      </c>
      <c r="J6" s="47" t="s">
        <v>46</v>
      </c>
      <c r="K6" s="47" t="s">
        <v>53</v>
      </c>
      <c r="L6" s="47" t="s">
        <v>54</v>
      </c>
      <c r="M6" s="47" t="s">
        <v>56</v>
      </c>
      <c r="N6" s="47" t="s">
        <v>57</v>
      </c>
      <c r="O6" s="47" t="s">
        <v>58</v>
      </c>
      <c r="P6" s="215"/>
    </row>
    <row r="7" spans="1:16" s="1" customFormat="1" ht="21" customHeight="1" x14ac:dyDescent="0.3">
      <c r="A7" s="49" t="s">
        <v>59</v>
      </c>
      <c r="B7" s="55">
        <f t="shared" ref="B7:P7" si="0">SUM(B8:B9)</f>
        <v>6945</v>
      </c>
      <c r="C7" s="55">
        <f t="shared" si="0"/>
        <v>4668</v>
      </c>
      <c r="D7" s="55">
        <f t="shared" si="0"/>
        <v>591</v>
      </c>
      <c r="E7" s="55">
        <f t="shared" si="0"/>
        <v>814</v>
      </c>
      <c r="F7" s="55">
        <f t="shared" si="0"/>
        <v>479</v>
      </c>
      <c r="G7" s="55">
        <f t="shared" si="0"/>
        <v>2536</v>
      </c>
      <c r="H7" s="55">
        <f t="shared" si="0"/>
        <v>212</v>
      </c>
      <c r="I7" s="55">
        <f t="shared" si="0"/>
        <v>36</v>
      </c>
      <c r="J7" s="55">
        <f t="shared" si="0"/>
        <v>1195</v>
      </c>
      <c r="K7" s="55">
        <f t="shared" si="0"/>
        <v>200</v>
      </c>
      <c r="L7" s="55">
        <f t="shared" si="0"/>
        <v>397</v>
      </c>
      <c r="M7" s="55">
        <f t="shared" si="0"/>
        <v>181</v>
      </c>
      <c r="N7" s="55">
        <f t="shared" si="0"/>
        <v>168</v>
      </c>
      <c r="O7" s="55">
        <f t="shared" si="0"/>
        <v>249</v>
      </c>
      <c r="P7" s="55">
        <f t="shared" si="0"/>
        <v>1082</v>
      </c>
    </row>
    <row r="8" spans="1:16" s="1" customFormat="1" ht="20.100000000000001" customHeight="1" x14ac:dyDescent="0.3">
      <c r="A8" s="51" t="s">
        <v>2</v>
      </c>
      <c r="B8" s="55">
        <v>4692</v>
      </c>
      <c r="C8" s="55">
        <v>3256</v>
      </c>
      <c r="D8" s="50">
        <v>462</v>
      </c>
      <c r="E8" s="50">
        <v>537</v>
      </c>
      <c r="F8" s="50">
        <v>284</v>
      </c>
      <c r="G8" s="50">
        <v>1851</v>
      </c>
      <c r="H8" s="50">
        <v>93</v>
      </c>
      <c r="I8" s="50">
        <v>29</v>
      </c>
      <c r="J8" s="55">
        <v>763</v>
      </c>
      <c r="K8" s="50">
        <v>107</v>
      </c>
      <c r="L8" s="50">
        <v>153</v>
      </c>
      <c r="M8" s="50">
        <v>89</v>
      </c>
      <c r="N8" s="50">
        <v>166</v>
      </c>
      <c r="O8" s="50">
        <v>248</v>
      </c>
      <c r="P8" s="50">
        <v>673</v>
      </c>
    </row>
    <row r="9" spans="1:16" s="1" customFormat="1" ht="20.100000000000001" customHeight="1" x14ac:dyDescent="0.3">
      <c r="A9" s="51" t="s">
        <v>3</v>
      </c>
      <c r="B9" s="55">
        <v>2253</v>
      </c>
      <c r="C9" s="55">
        <v>1412</v>
      </c>
      <c r="D9" s="55">
        <v>129</v>
      </c>
      <c r="E9" s="55">
        <v>277</v>
      </c>
      <c r="F9" s="55">
        <v>195</v>
      </c>
      <c r="G9" s="55">
        <v>685</v>
      </c>
      <c r="H9" s="55">
        <v>119</v>
      </c>
      <c r="I9" s="55">
        <v>7</v>
      </c>
      <c r="J9" s="55">
        <v>432</v>
      </c>
      <c r="K9" s="55">
        <v>93</v>
      </c>
      <c r="L9" s="55">
        <v>244</v>
      </c>
      <c r="M9" s="55">
        <v>92</v>
      </c>
      <c r="N9" s="55">
        <v>2</v>
      </c>
      <c r="O9" s="55">
        <v>1</v>
      </c>
      <c r="P9" s="55">
        <v>409</v>
      </c>
    </row>
    <row r="10" spans="1:16" s="1" customFormat="1" ht="20.100000000000001" customHeight="1" x14ac:dyDescent="0.3">
      <c r="A10" s="51" t="s">
        <v>4</v>
      </c>
      <c r="B10" s="50">
        <v>57</v>
      </c>
      <c r="C10" s="50">
        <v>39</v>
      </c>
      <c r="D10" s="50">
        <v>10</v>
      </c>
      <c r="E10" s="50">
        <v>20</v>
      </c>
      <c r="F10" s="50">
        <v>1</v>
      </c>
      <c r="G10" s="50">
        <v>5</v>
      </c>
      <c r="H10" s="50">
        <v>2</v>
      </c>
      <c r="I10" s="50">
        <v>1</v>
      </c>
      <c r="J10" s="55">
        <v>5</v>
      </c>
      <c r="K10" s="55">
        <v>1</v>
      </c>
      <c r="L10" s="55">
        <v>2</v>
      </c>
      <c r="M10" s="55">
        <v>2</v>
      </c>
      <c r="N10" s="55">
        <v>0</v>
      </c>
      <c r="O10" s="55">
        <v>0</v>
      </c>
      <c r="P10" s="55">
        <v>13</v>
      </c>
    </row>
    <row r="11" spans="1:16" s="1" customFormat="1" ht="20.100000000000001" customHeight="1" x14ac:dyDescent="0.3">
      <c r="A11" s="51" t="s">
        <v>5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  <c r="H11" s="50">
        <v>0</v>
      </c>
      <c r="I11" s="50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</row>
    <row r="12" spans="1:16" s="1" customFormat="1" ht="20.100000000000001" customHeight="1" x14ac:dyDescent="0.3">
      <c r="A12" s="51" t="s">
        <v>6</v>
      </c>
      <c r="B12" s="50">
        <v>7</v>
      </c>
      <c r="C12" s="50">
        <v>4</v>
      </c>
      <c r="D12" s="50">
        <v>1</v>
      </c>
      <c r="E12" s="50">
        <v>0</v>
      </c>
      <c r="F12" s="50">
        <v>1</v>
      </c>
      <c r="G12" s="50"/>
      <c r="H12" s="50">
        <v>2</v>
      </c>
      <c r="I12" s="50">
        <v>0</v>
      </c>
      <c r="J12" s="55">
        <v>2</v>
      </c>
      <c r="K12" s="55">
        <v>0</v>
      </c>
      <c r="L12" s="55">
        <v>1</v>
      </c>
      <c r="M12" s="55">
        <v>1</v>
      </c>
      <c r="N12" s="55">
        <v>0</v>
      </c>
      <c r="O12" s="55">
        <v>0</v>
      </c>
      <c r="P12" s="55">
        <v>1</v>
      </c>
    </row>
    <row r="13" spans="1:16" s="1" customFormat="1" ht="20.100000000000001" customHeight="1" x14ac:dyDescent="0.3">
      <c r="A13" s="51" t="s">
        <v>7</v>
      </c>
      <c r="B13" s="50">
        <v>305</v>
      </c>
      <c r="C13" s="50">
        <v>246</v>
      </c>
      <c r="D13" s="50">
        <v>11</v>
      </c>
      <c r="E13" s="50">
        <v>0</v>
      </c>
      <c r="F13" s="50">
        <v>116</v>
      </c>
      <c r="G13" s="50">
        <v>113</v>
      </c>
      <c r="H13" s="50">
        <v>1</v>
      </c>
      <c r="I13" s="50">
        <v>5</v>
      </c>
      <c r="J13" s="55">
        <v>35</v>
      </c>
      <c r="K13" s="55">
        <v>2</v>
      </c>
      <c r="L13" s="55">
        <v>27</v>
      </c>
      <c r="M13" s="55">
        <v>5</v>
      </c>
      <c r="N13" s="55">
        <v>1</v>
      </c>
      <c r="O13" s="55">
        <v>0</v>
      </c>
      <c r="P13" s="55">
        <v>24</v>
      </c>
    </row>
    <row r="14" spans="1:16" s="1" customFormat="1" ht="20.100000000000001" customHeight="1" x14ac:dyDescent="0.3">
      <c r="A14" s="51" t="s">
        <v>8</v>
      </c>
      <c r="B14" s="50">
        <v>27</v>
      </c>
      <c r="C14" s="50">
        <v>25</v>
      </c>
      <c r="D14" s="50"/>
      <c r="E14" s="50">
        <v>0</v>
      </c>
      <c r="F14" s="50">
        <v>1</v>
      </c>
      <c r="G14" s="50">
        <v>24</v>
      </c>
      <c r="H14" s="50">
        <v>0</v>
      </c>
      <c r="I14" s="50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2</v>
      </c>
    </row>
    <row r="15" spans="1:16" s="1" customFormat="1" ht="20.100000000000001" customHeight="1" x14ac:dyDescent="0.3">
      <c r="A15" s="51" t="s">
        <v>9</v>
      </c>
      <c r="B15" s="50">
        <v>195</v>
      </c>
      <c r="C15" s="50">
        <v>76</v>
      </c>
      <c r="D15" s="50">
        <v>12</v>
      </c>
      <c r="E15" s="50">
        <v>0</v>
      </c>
      <c r="F15" s="50">
        <v>39</v>
      </c>
      <c r="G15" s="50">
        <v>22</v>
      </c>
      <c r="H15" s="50">
        <v>2</v>
      </c>
      <c r="I15" s="50">
        <v>1</v>
      </c>
      <c r="J15" s="55">
        <v>60</v>
      </c>
      <c r="K15" s="55">
        <v>21</v>
      </c>
      <c r="L15" s="55">
        <v>23</v>
      </c>
      <c r="M15" s="55">
        <v>15</v>
      </c>
      <c r="N15" s="55">
        <v>1</v>
      </c>
      <c r="O15" s="55">
        <v>0</v>
      </c>
      <c r="P15" s="55">
        <v>59</v>
      </c>
    </row>
    <row r="16" spans="1:16" s="1" customFormat="1" ht="20.100000000000001" customHeight="1" x14ac:dyDescent="0.3">
      <c r="A16" s="51" t="s">
        <v>10</v>
      </c>
      <c r="B16" s="50">
        <v>4</v>
      </c>
      <c r="C16" s="50">
        <v>4</v>
      </c>
      <c r="D16" s="50"/>
      <c r="E16" s="50">
        <v>0</v>
      </c>
      <c r="F16" s="50">
        <v>0</v>
      </c>
      <c r="G16" s="50">
        <v>4</v>
      </c>
      <c r="H16" s="50">
        <v>0</v>
      </c>
      <c r="I16" s="50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</row>
    <row r="17" spans="1:16" s="1" customFormat="1" ht="20.100000000000001" customHeight="1" x14ac:dyDescent="0.3">
      <c r="A17" s="51" t="s">
        <v>11</v>
      </c>
      <c r="B17" s="50">
        <v>36</v>
      </c>
      <c r="C17" s="50">
        <v>28</v>
      </c>
      <c r="D17" s="50">
        <v>2</v>
      </c>
      <c r="E17" s="50">
        <v>9</v>
      </c>
      <c r="F17" s="50">
        <v>0</v>
      </c>
      <c r="G17" s="50">
        <v>17</v>
      </c>
      <c r="H17" s="50">
        <v>0</v>
      </c>
      <c r="I17" s="50">
        <v>0</v>
      </c>
      <c r="J17" s="55">
        <v>5</v>
      </c>
      <c r="K17" s="55">
        <v>3</v>
      </c>
      <c r="L17" s="55">
        <v>1</v>
      </c>
      <c r="M17" s="55">
        <v>0</v>
      </c>
      <c r="N17" s="55">
        <v>0</v>
      </c>
      <c r="O17" s="55">
        <v>1</v>
      </c>
      <c r="P17" s="55">
        <v>3</v>
      </c>
    </row>
    <row r="18" spans="1:16" s="1" customFormat="1" ht="20.100000000000001" customHeight="1" x14ac:dyDescent="0.3">
      <c r="A18" s="51" t="s">
        <v>12</v>
      </c>
      <c r="B18" s="50">
        <v>4</v>
      </c>
      <c r="C18" s="50">
        <v>4</v>
      </c>
      <c r="D18" s="50">
        <v>1</v>
      </c>
      <c r="E18" s="50">
        <v>0</v>
      </c>
      <c r="F18" s="50">
        <v>0</v>
      </c>
      <c r="G18" s="50">
        <v>3</v>
      </c>
      <c r="H18" s="50">
        <v>0</v>
      </c>
      <c r="I18" s="50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</row>
    <row r="19" spans="1:16" s="1" customFormat="1" ht="20.100000000000001" customHeight="1" x14ac:dyDescent="0.3">
      <c r="A19" s="51" t="s">
        <v>13</v>
      </c>
      <c r="B19" s="50">
        <v>1186</v>
      </c>
      <c r="C19" s="50">
        <v>654</v>
      </c>
      <c r="D19" s="50">
        <v>75</v>
      </c>
      <c r="E19" s="50">
        <v>81</v>
      </c>
      <c r="F19" s="50">
        <v>17</v>
      </c>
      <c r="G19" s="50">
        <v>430</v>
      </c>
      <c r="H19" s="50">
        <v>51</v>
      </c>
      <c r="I19" s="50">
        <v>0</v>
      </c>
      <c r="J19" s="55">
        <v>264</v>
      </c>
      <c r="K19" s="55">
        <v>57</v>
      </c>
      <c r="L19" s="55">
        <v>153</v>
      </c>
      <c r="M19" s="55">
        <v>54</v>
      </c>
      <c r="N19" s="55">
        <v>0</v>
      </c>
      <c r="O19" s="55">
        <v>0</v>
      </c>
      <c r="P19" s="55">
        <v>268</v>
      </c>
    </row>
    <row r="20" spans="1:16" s="1" customFormat="1" ht="20.100000000000001" customHeight="1" x14ac:dyDescent="0.3">
      <c r="A20" s="51" t="s">
        <v>14</v>
      </c>
      <c r="B20" s="50">
        <v>316</v>
      </c>
      <c r="C20" s="50">
        <v>286</v>
      </c>
      <c r="D20" s="50">
        <v>6</v>
      </c>
      <c r="E20" s="50">
        <v>167</v>
      </c>
      <c r="F20" s="50">
        <v>0</v>
      </c>
      <c r="G20" s="50">
        <v>55</v>
      </c>
      <c r="H20" s="50">
        <v>58</v>
      </c>
      <c r="I20" s="50">
        <v>0</v>
      </c>
      <c r="J20" s="55">
        <v>11</v>
      </c>
      <c r="K20" s="55">
        <v>0</v>
      </c>
      <c r="L20" s="55">
        <v>5</v>
      </c>
      <c r="M20" s="55">
        <v>6</v>
      </c>
      <c r="N20" s="55">
        <v>0</v>
      </c>
      <c r="O20" s="55">
        <v>0</v>
      </c>
      <c r="P20" s="55">
        <v>19</v>
      </c>
    </row>
    <row r="21" spans="1:16" s="1" customFormat="1" ht="20.100000000000001" customHeight="1" x14ac:dyDescent="0.3">
      <c r="A21" s="51" t="s">
        <v>15</v>
      </c>
      <c r="B21" s="50">
        <v>1</v>
      </c>
      <c r="C21" s="50">
        <v>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5">
        <v>1</v>
      </c>
      <c r="K21" s="55">
        <v>0</v>
      </c>
      <c r="L21" s="55">
        <v>1</v>
      </c>
      <c r="M21" s="55">
        <v>0</v>
      </c>
      <c r="N21" s="55">
        <v>0</v>
      </c>
      <c r="O21" s="55">
        <v>0</v>
      </c>
      <c r="P21" s="55">
        <v>0</v>
      </c>
    </row>
    <row r="22" spans="1:16" s="1" customFormat="1" ht="20.100000000000001" customHeight="1" x14ac:dyDescent="0.3">
      <c r="A22" s="51" t="s">
        <v>16</v>
      </c>
      <c r="B22" s="50">
        <v>15</v>
      </c>
      <c r="C22" s="50">
        <v>1</v>
      </c>
      <c r="D22" s="50">
        <v>0</v>
      </c>
      <c r="E22" s="50">
        <v>0</v>
      </c>
      <c r="F22" s="50">
        <v>0</v>
      </c>
      <c r="G22" s="50">
        <v>1</v>
      </c>
      <c r="H22" s="50">
        <v>0</v>
      </c>
      <c r="I22" s="50">
        <v>0</v>
      </c>
      <c r="J22" s="55">
        <v>14</v>
      </c>
      <c r="K22" s="55">
        <v>0</v>
      </c>
      <c r="L22" s="55">
        <v>14</v>
      </c>
      <c r="M22" s="55">
        <v>0</v>
      </c>
      <c r="N22" s="55">
        <v>0</v>
      </c>
      <c r="O22" s="55">
        <v>0</v>
      </c>
      <c r="P22" s="55">
        <v>0</v>
      </c>
    </row>
    <row r="23" spans="1:16" s="1" customFormat="1" ht="20.100000000000001" customHeight="1" x14ac:dyDescent="0.3">
      <c r="A23" s="51" t="s">
        <v>17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5">
        <v>0</v>
      </c>
      <c r="K23" s="55">
        <v>0</v>
      </c>
      <c r="L23" s="55"/>
      <c r="M23" s="55">
        <v>0</v>
      </c>
      <c r="N23" s="55">
        <v>0</v>
      </c>
      <c r="O23" s="55">
        <v>0</v>
      </c>
      <c r="P23" s="55">
        <v>0</v>
      </c>
    </row>
    <row r="24" spans="1:16" s="1" customFormat="1" ht="20.100000000000001" customHeight="1" x14ac:dyDescent="0.3">
      <c r="A24" s="51" t="s">
        <v>18</v>
      </c>
      <c r="B24" s="50">
        <v>61</v>
      </c>
      <c r="C24" s="50">
        <v>24</v>
      </c>
      <c r="D24" s="50">
        <v>4</v>
      </c>
      <c r="E24" s="50">
        <v>0</v>
      </c>
      <c r="F24" s="50">
        <v>17</v>
      </c>
      <c r="G24" s="50">
        <v>0</v>
      </c>
      <c r="H24" s="50">
        <v>3</v>
      </c>
      <c r="I24" s="50">
        <v>0</v>
      </c>
      <c r="J24" s="55">
        <v>25</v>
      </c>
      <c r="K24" s="55">
        <v>7</v>
      </c>
      <c r="L24" s="55">
        <v>10</v>
      </c>
      <c r="M24" s="55">
        <v>8</v>
      </c>
      <c r="N24" s="55">
        <v>0</v>
      </c>
      <c r="O24" s="55">
        <v>0</v>
      </c>
      <c r="P24" s="55">
        <v>12</v>
      </c>
    </row>
    <row r="25" spans="1:16" s="1" customFormat="1" ht="20.100000000000001" customHeight="1" x14ac:dyDescent="0.3">
      <c r="A25" s="51" t="s">
        <v>19</v>
      </c>
      <c r="B25" s="50">
        <v>14</v>
      </c>
      <c r="C25" s="50">
        <v>8</v>
      </c>
      <c r="D25" s="50">
        <v>4</v>
      </c>
      <c r="E25" s="50">
        <v>0</v>
      </c>
      <c r="F25" s="50">
        <v>1</v>
      </c>
      <c r="G25" s="50">
        <v>3</v>
      </c>
      <c r="H25" s="50">
        <v>0</v>
      </c>
      <c r="I25" s="50">
        <v>0</v>
      </c>
      <c r="J25" s="55">
        <v>3</v>
      </c>
      <c r="K25" s="55">
        <v>1</v>
      </c>
      <c r="L25" s="55">
        <v>2</v>
      </c>
      <c r="M25" s="55">
        <v>0</v>
      </c>
      <c r="N25" s="55">
        <v>0</v>
      </c>
      <c r="O25" s="55">
        <v>0</v>
      </c>
      <c r="P25" s="55">
        <v>3</v>
      </c>
    </row>
    <row r="26" spans="1:16" s="1" customFormat="1" ht="20.100000000000001" customHeight="1" x14ac:dyDescent="0.3">
      <c r="A26" s="51" t="s">
        <v>20</v>
      </c>
      <c r="B26" s="50">
        <v>2</v>
      </c>
      <c r="C26" s="50">
        <v>1</v>
      </c>
      <c r="D26" s="50">
        <v>0</v>
      </c>
      <c r="E26" s="50">
        <v>0</v>
      </c>
      <c r="F26" s="50">
        <v>0</v>
      </c>
      <c r="G26" s="50">
        <v>1</v>
      </c>
      <c r="H26" s="50">
        <v>0</v>
      </c>
      <c r="I26" s="50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1</v>
      </c>
    </row>
    <row r="27" spans="1:16" s="1" customFormat="1" ht="20.100000000000001" customHeight="1" x14ac:dyDescent="0.3">
      <c r="A27" s="51" t="s">
        <v>21</v>
      </c>
      <c r="B27" s="50">
        <v>11</v>
      </c>
      <c r="C27" s="50">
        <v>8</v>
      </c>
      <c r="D27" s="50">
        <v>2</v>
      </c>
      <c r="E27" s="50">
        <v>0</v>
      </c>
      <c r="F27" s="50">
        <v>1</v>
      </c>
      <c r="G27" s="50">
        <v>5</v>
      </c>
      <c r="H27" s="50">
        <v>0</v>
      </c>
      <c r="I27" s="50">
        <v>0</v>
      </c>
      <c r="J27" s="55">
        <v>2</v>
      </c>
      <c r="K27" s="55">
        <v>1</v>
      </c>
      <c r="L27" s="55">
        <v>1</v>
      </c>
      <c r="M27" s="55">
        <v>0</v>
      </c>
      <c r="N27" s="55">
        <v>0</v>
      </c>
      <c r="O27" s="55">
        <v>0</v>
      </c>
      <c r="P27" s="55">
        <v>1</v>
      </c>
    </row>
    <row r="28" spans="1:16" s="1" customFormat="1" ht="20.100000000000001" customHeight="1" x14ac:dyDescent="0.3">
      <c r="A28" s="51" t="s">
        <v>22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</row>
    <row r="29" spans="1:16" s="1" customFormat="1" ht="20.100000000000001" customHeight="1" x14ac:dyDescent="0.3">
      <c r="A29" s="52" t="s">
        <v>61</v>
      </c>
      <c r="B29" s="50">
        <v>6</v>
      </c>
      <c r="C29" s="50">
        <v>1</v>
      </c>
      <c r="D29" s="50">
        <v>0</v>
      </c>
      <c r="E29" s="50">
        <v>0</v>
      </c>
      <c r="F29" s="50">
        <v>1</v>
      </c>
      <c r="G29" s="50">
        <v>0</v>
      </c>
      <c r="H29" s="50">
        <v>0</v>
      </c>
      <c r="I29" s="50">
        <v>0</v>
      </c>
      <c r="J29" s="55">
        <v>3</v>
      </c>
      <c r="K29" s="55">
        <v>0</v>
      </c>
      <c r="L29" s="55">
        <v>2</v>
      </c>
      <c r="M29" s="55">
        <v>1</v>
      </c>
      <c r="N29" s="55">
        <v>0</v>
      </c>
      <c r="O29" s="55">
        <v>0</v>
      </c>
      <c r="P29" s="55">
        <v>2</v>
      </c>
    </row>
    <row r="30" spans="1:16" s="1" customFormat="1" ht="20.100000000000001" customHeight="1" x14ac:dyDescent="0.3">
      <c r="A30" s="52" t="s">
        <v>62</v>
      </c>
      <c r="B30" s="50">
        <v>2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5">
        <v>2</v>
      </c>
      <c r="K30" s="55">
        <v>0</v>
      </c>
      <c r="L30" s="55">
        <v>2</v>
      </c>
      <c r="M30" s="55">
        <v>0</v>
      </c>
      <c r="N30" s="55">
        <v>0</v>
      </c>
      <c r="O30" s="55">
        <v>0</v>
      </c>
      <c r="P30" s="55">
        <v>0</v>
      </c>
    </row>
    <row r="31" spans="1:16" s="1" customFormat="1" ht="20.100000000000001" customHeight="1" x14ac:dyDescent="0.3">
      <c r="A31" s="51" t="s">
        <v>63</v>
      </c>
      <c r="B31" s="50">
        <v>4</v>
      </c>
      <c r="C31" s="50">
        <v>3</v>
      </c>
      <c r="D31" s="50">
        <v>1</v>
      </c>
      <c r="E31" s="50">
        <v>0</v>
      </c>
      <c r="F31" s="50">
        <v>0</v>
      </c>
      <c r="G31" s="50">
        <v>2</v>
      </c>
      <c r="H31" s="50">
        <v>0</v>
      </c>
      <c r="I31" s="50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1</v>
      </c>
    </row>
    <row r="32" spans="1:16" s="1" customFormat="1" ht="20.100000000000001" customHeight="1" x14ac:dyDescent="0.3">
      <c r="A32" s="51" t="s">
        <v>26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</row>
    <row r="33" spans="1:16" s="1" customFormat="1" ht="20.100000000000001" customHeight="1" x14ac:dyDescent="0.3">
      <c r="A33" s="51" t="s">
        <v>27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</row>
    <row r="34" spans="1:16" s="1" customFormat="1" ht="20.100000000000001" customHeight="1" x14ac:dyDescent="0.3">
      <c r="A34" s="56" t="s">
        <v>28</v>
      </c>
      <c r="B34" s="57">
        <v>0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8">
        <v>0</v>
      </c>
      <c r="K34" s="58">
        <v>0</v>
      </c>
      <c r="L34" s="58">
        <v>0</v>
      </c>
      <c r="M34" s="58">
        <v>0</v>
      </c>
      <c r="N34" s="58">
        <v>0</v>
      </c>
      <c r="O34" s="58">
        <v>0</v>
      </c>
      <c r="P34" s="58">
        <v>0</v>
      </c>
    </row>
    <row r="35" spans="1:16" s="59" customFormat="1" x14ac:dyDescent="0.3">
      <c r="A35" s="59" t="s">
        <v>65</v>
      </c>
      <c r="D35" s="59" t="s">
        <v>66</v>
      </c>
      <c r="H35" s="59" t="s">
        <v>93</v>
      </c>
      <c r="L35" s="59" t="s">
        <v>94</v>
      </c>
    </row>
    <row r="36" spans="1:16" s="59" customFormat="1" x14ac:dyDescent="0.3">
      <c r="G36" s="60"/>
      <c r="H36" s="59" t="s">
        <v>70</v>
      </c>
    </row>
    <row r="37" spans="1:16" s="1" customFormat="1" ht="3" customHeight="1" x14ac:dyDescent="0.3">
      <c r="N37" s="3"/>
      <c r="O37" s="3"/>
      <c r="P37" s="3"/>
    </row>
    <row r="38" spans="1:16" s="1" customFormat="1" x14ac:dyDescent="0.3">
      <c r="A38" s="1" t="s">
        <v>71</v>
      </c>
    </row>
    <row r="39" spans="1:16" s="1" customFormat="1" x14ac:dyDescent="0.3">
      <c r="A39" s="1" t="s">
        <v>95</v>
      </c>
    </row>
  </sheetData>
  <mergeCells count="9">
    <mergeCell ref="O1:P1"/>
    <mergeCell ref="O2:P2"/>
    <mergeCell ref="A3:P3"/>
    <mergeCell ref="A4:O4"/>
    <mergeCell ref="A5:A6"/>
    <mergeCell ref="B5:B6"/>
    <mergeCell ref="C5:I5"/>
    <mergeCell ref="J5:O5"/>
    <mergeCell ref="P5:P6"/>
  </mergeCells>
  <phoneticPr fontId="27" type="noConversion"/>
  <printOptions horizontalCentered="1" verticalCentered="1"/>
  <pageMargins left="0.59055118110236171" right="0.19685039370078702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D33"/>
  <sheetViews>
    <sheetView workbookViewId="0">
      <selection activeCell="A5" sqref="A5:A6"/>
    </sheetView>
  </sheetViews>
  <sheetFormatPr defaultRowHeight="16.2" x14ac:dyDescent="0.3"/>
  <cols>
    <col min="1" max="1" width="19" customWidth="1"/>
    <col min="2" max="2" width="10.6640625" customWidth="1"/>
    <col min="3" max="3" width="9.77734375" customWidth="1"/>
    <col min="4" max="5" width="7.88671875" customWidth="1"/>
    <col min="6" max="6" width="8.88671875" customWidth="1"/>
    <col min="7" max="7" width="8.6640625" customWidth="1"/>
    <col min="8" max="8" width="8.44140625" customWidth="1"/>
    <col min="9" max="9" width="7.21875" customWidth="1"/>
    <col min="10" max="10" width="8.44140625" customWidth="1"/>
    <col min="11" max="11" width="11.44140625" customWidth="1"/>
    <col min="12" max="12" width="12.44140625" customWidth="1"/>
    <col min="13" max="13" width="7.77734375" customWidth="1"/>
    <col min="14" max="19" width="9.109375" customWidth="1"/>
    <col min="20" max="20" width="8.88671875" customWidth="1"/>
    <col min="21" max="21" width="9" customWidth="1"/>
  </cols>
  <sheetData>
    <row r="1" spans="1:56" s="1" customFormat="1" x14ac:dyDescent="0.3">
      <c r="A1" s="37" t="s">
        <v>31</v>
      </c>
      <c r="O1" s="61"/>
      <c r="P1" s="61"/>
      <c r="Q1" s="38" t="s">
        <v>32</v>
      </c>
      <c r="R1" s="213" t="s">
        <v>96</v>
      </c>
      <c r="S1" s="213"/>
    </row>
    <row r="2" spans="1:56" s="1" customFormat="1" x14ac:dyDescent="0.3">
      <c r="A2" s="54" t="s">
        <v>88</v>
      </c>
      <c r="B2" s="1" t="s">
        <v>97</v>
      </c>
      <c r="O2" s="62"/>
      <c r="P2" s="62"/>
      <c r="Q2" s="37" t="s">
        <v>36</v>
      </c>
      <c r="R2" s="205" t="s">
        <v>90</v>
      </c>
      <c r="S2" s="205"/>
    </row>
    <row r="3" spans="1:56" s="1" customFormat="1" ht="27.75" customHeight="1" x14ac:dyDescent="0.3">
      <c r="A3" s="218" t="s">
        <v>77</v>
      </c>
      <c r="B3" s="218"/>
      <c r="C3" s="218"/>
      <c r="D3" s="218"/>
      <c r="E3" s="218"/>
      <c r="F3" s="218"/>
      <c r="G3" s="218"/>
      <c r="H3" s="218"/>
      <c r="I3" s="63" t="s">
        <v>78</v>
      </c>
      <c r="J3" s="63"/>
      <c r="K3" s="63"/>
      <c r="L3" s="63"/>
      <c r="M3" s="63"/>
      <c r="N3" s="63"/>
      <c r="O3" s="63"/>
      <c r="P3" s="63"/>
      <c r="Q3" s="63"/>
      <c r="R3" s="63"/>
      <c r="S3" s="63"/>
    </row>
    <row r="4" spans="1:56" s="1" customFormat="1" ht="17.25" customHeight="1" x14ac:dyDescent="0.3">
      <c r="A4" s="211" t="s">
        <v>79</v>
      </c>
      <c r="B4" s="211"/>
      <c r="C4" s="211"/>
      <c r="D4" s="211"/>
      <c r="E4" s="211"/>
      <c r="F4" s="211"/>
      <c r="G4" s="211"/>
      <c r="H4" s="211"/>
      <c r="I4" s="219" t="s">
        <v>98</v>
      </c>
      <c r="J4" s="219"/>
      <c r="K4" s="219"/>
      <c r="L4" s="219"/>
      <c r="M4" s="219"/>
      <c r="N4" s="219"/>
      <c r="O4" s="219"/>
      <c r="P4" s="219"/>
      <c r="Q4" s="219"/>
      <c r="R4" s="219"/>
      <c r="S4" s="219"/>
    </row>
    <row r="5" spans="1:56" s="1" customFormat="1" ht="22.5" customHeight="1" x14ac:dyDescent="0.3">
      <c r="A5" s="220"/>
      <c r="B5" s="213" t="s">
        <v>40</v>
      </c>
      <c r="C5" s="214" t="s">
        <v>99</v>
      </c>
      <c r="D5" s="214"/>
      <c r="E5" s="214"/>
      <c r="F5" s="214"/>
      <c r="G5" s="214"/>
      <c r="H5" s="214"/>
      <c r="I5" s="214"/>
      <c r="J5" s="214"/>
      <c r="K5" s="214"/>
      <c r="L5" s="214"/>
      <c r="M5" s="213" t="s">
        <v>100</v>
      </c>
      <c r="N5" s="213"/>
      <c r="O5" s="213"/>
      <c r="P5" s="213"/>
      <c r="Q5" s="213"/>
      <c r="R5" s="213"/>
      <c r="S5" s="215" t="s">
        <v>101</v>
      </c>
    </row>
    <row r="6" spans="1:56" s="1" customFormat="1" ht="69" customHeight="1" x14ac:dyDescent="0.3">
      <c r="A6" s="220"/>
      <c r="B6" s="213"/>
      <c r="C6" s="47" t="s">
        <v>46</v>
      </c>
      <c r="D6" s="47" t="s">
        <v>102</v>
      </c>
      <c r="E6" s="47" t="s">
        <v>103</v>
      </c>
      <c r="F6" s="47" t="s">
        <v>104</v>
      </c>
      <c r="G6" s="47" t="s">
        <v>105</v>
      </c>
      <c r="H6" s="48" t="s">
        <v>106</v>
      </c>
      <c r="I6" s="47" t="s">
        <v>143</v>
      </c>
      <c r="J6" s="47" t="s">
        <v>108</v>
      </c>
      <c r="K6" s="47" t="s">
        <v>109</v>
      </c>
      <c r="L6" s="47" t="s">
        <v>110</v>
      </c>
      <c r="M6" s="47" t="s">
        <v>46</v>
      </c>
      <c r="N6" s="47" t="s">
        <v>111</v>
      </c>
      <c r="O6" s="47" t="s">
        <v>112</v>
      </c>
      <c r="P6" s="47" t="s">
        <v>113</v>
      </c>
      <c r="Q6" s="47" t="s">
        <v>114</v>
      </c>
      <c r="R6" s="47" t="s">
        <v>115</v>
      </c>
      <c r="S6" s="215"/>
    </row>
    <row r="7" spans="1:56" s="1" customFormat="1" ht="21" customHeight="1" x14ac:dyDescent="0.3">
      <c r="A7" s="49" t="s">
        <v>59</v>
      </c>
      <c r="B7" s="50">
        <f t="shared" ref="B7:B31" si="0">SUM(C7+M7+S7)</f>
        <v>6643</v>
      </c>
      <c r="C7" s="64">
        <f>SUM(D7:L7)</f>
        <v>4529</v>
      </c>
      <c r="D7" s="50">
        <f t="shared" ref="D7:L7" si="1">SUM(D8+D9)</f>
        <v>336</v>
      </c>
      <c r="E7" s="50">
        <f t="shared" si="1"/>
        <v>809</v>
      </c>
      <c r="F7" s="50">
        <f t="shared" si="1"/>
        <v>456</v>
      </c>
      <c r="G7" s="50">
        <f t="shared" si="1"/>
        <v>2732</v>
      </c>
      <c r="H7" s="50">
        <f t="shared" si="1"/>
        <v>84</v>
      </c>
      <c r="I7" s="50">
        <f t="shared" si="1"/>
        <v>48</v>
      </c>
      <c r="J7" s="50">
        <f t="shared" si="1"/>
        <v>20</v>
      </c>
      <c r="K7" s="50">
        <f t="shared" si="1"/>
        <v>32</v>
      </c>
      <c r="L7" s="50">
        <f t="shared" si="1"/>
        <v>12</v>
      </c>
      <c r="M7" s="50">
        <f t="shared" ref="M7:M31" si="2">SUM(N7:R7)</f>
        <v>1093</v>
      </c>
      <c r="N7" s="50">
        <f t="shared" ref="N7:S7" si="3">SUM(N8:N9)</f>
        <v>170</v>
      </c>
      <c r="O7" s="50">
        <f t="shared" si="3"/>
        <v>311</v>
      </c>
      <c r="P7" s="50">
        <f t="shared" si="3"/>
        <v>183</v>
      </c>
      <c r="Q7" s="50">
        <f t="shared" si="3"/>
        <v>182</v>
      </c>
      <c r="R7" s="50">
        <f t="shared" si="3"/>
        <v>247</v>
      </c>
      <c r="S7" s="50">
        <f t="shared" si="3"/>
        <v>1021</v>
      </c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</row>
    <row r="8" spans="1:56" s="1" customFormat="1" ht="21" customHeight="1" x14ac:dyDescent="0.3">
      <c r="A8" s="51" t="s">
        <v>2</v>
      </c>
      <c r="B8" s="50">
        <f t="shared" si="0"/>
        <v>5186</v>
      </c>
      <c r="C8" s="64">
        <f>SUM(D8:L8)</f>
        <v>3849</v>
      </c>
      <c r="D8" s="50">
        <v>254</v>
      </c>
      <c r="E8" s="50">
        <v>474</v>
      </c>
      <c r="F8" s="50">
        <v>261</v>
      </c>
      <c r="G8" s="50">
        <v>2714</v>
      </c>
      <c r="H8" s="50">
        <v>84</v>
      </c>
      <c r="I8" s="50">
        <v>16</v>
      </c>
      <c r="J8" s="50">
        <v>20</v>
      </c>
      <c r="K8" s="50">
        <v>14</v>
      </c>
      <c r="L8" s="50">
        <v>12</v>
      </c>
      <c r="M8" s="50">
        <f t="shared" si="2"/>
        <v>731</v>
      </c>
      <c r="N8" s="50">
        <v>77</v>
      </c>
      <c r="O8" s="50">
        <v>138</v>
      </c>
      <c r="P8" s="50">
        <v>93</v>
      </c>
      <c r="Q8" s="50">
        <v>180</v>
      </c>
      <c r="R8" s="50">
        <v>243</v>
      </c>
      <c r="S8" s="50">
        <v>606</v>
      </c>
    </row>
    <row r="9" spans="1:56" s="1" customFormat="1" ht="21" customHeight="1" x14ac:dyDescent="0.3">
      <c r="A9" s="51" t="s">
        <v>3</v>
      </c>
      <c r="B9" s="50">
        <f t="shared" si="0"/>
        <v>1457</v>
      </c>
      <c r="C9" s="64">
        <f t="shared" ref="C9:L9" si="4">SUM(C10:C31)</f>
        <v>680</v>
      </c>
      <c r="D9" s="64">
        <f t="shared" si="4"/>
        <v>82</v>
      </c>
      <c r="E9" s="64">
        <f t="shared" si="4"/>
        <v>335</v>
      </c>
      <c r="F9" s="64">
        <f t="shared" si="4"/>
        <v>195</v>
      </c>
      <c r="G9" s="64">
        <f t="shared" si="4"/>
        <v>18</v>
      </c>
      <c r="H9" s="64">
        <f t="shared" si="4"/>
        <v>0</v>
      </c>
      <c r="I9" s="64">
        <f t="shared" si="4"/>
        <v>32</v>
      </c>
      <c r="J9" s="64">
        <f t="shared" si="4"/>
        <v>0</v>
      </c>
      <c r="K9" s="64">
        <f t="shared" si="4"/>
        <v>18</v>
      </c>
      <c r="L9" s="64">
        <f t="shared" si="4"/>
        <v>0</v>
      </c>
      <c r="M9" s="50">
        <f t="shared" si="2"/>
        <v>362</v>
      </c>
      <c r="N9" s="50">
        <f t="shared" ref="N9:S9" si="5">SUM(N10:N31)</f>
        <v>93</v>
      </c>
      <c r="O9" s="50">
        <f t="shared" si="5"/>
        <v>173</v>
      </c>
      <c r="P9" s="50">
        <f t="shared" si="5"/>
        <v>90</v>
      </c>
      <c r="Q9" s="50">
        <f t="shared" si="5"/>
        <v>2</v>
      </c>
      <c r="R9" s="50">
        <f t="shared" si="5"/>
        <v>4</v>
      </c>
      <c r="S9" s="50">
        <f t="shared" si="5"/>
        <v>415</v>
      </c>
    </row>
    <row r="10" spans="1:56" s="1" customFormat="1" ht="21" customHeight="1" x14ac:dyDescent="0.3">
      <c r="A10" s="51" t="s">
        <v>4</v>
      </c>
      <c r="B10" s="50">
        <f t="shared" si="0"/>
        <v>48</v>
      </c>
      <c r="C10" s="64">
        <f t="shared" ref="C10:C31" si="6">SUM(D10:L10)</f>
        <v>29</v>
      </c>
      <c r="D10" s="50">
        <v>7</v>
      </c>
      <c r="E10" s="50">
        <v>21</v>
      </c>
      <c r="F10" s="50">
        <v>1</v>
      </c>
      <c r="G10" s="50" t="s">
        <v>23</v>
      </c>
      <c r="H10" s="50" t="s">
        <v>23</v>
      </c>
      <c r="I10" s="50" t="s">
        <v>23</v>
      </c>
      <c r="J10" s="50" t="s">
        <v>23</v>
      </c>
      <c r="K10" s="50" t="s">
        <v>23</v>
      </c>
      <c r="L10" s="50" t="s">
        <v>23</v>
      </c>
      <c r="M10" s="50">
        <f t="shared" si="2"/>
        <v>7</v>
      </c>
      <c r="N10" s="50">
        <v>1</v>
      </c>
      <c r="O10" s="50">
        <v>2</v>
      </c>
      <c r="P10" s="50">
        <v>2</v>
      </c>
      <c r="Q10" s="50" t="s">
        <v>23</v>
      </c>
      <c r="R10" s="50">
        <v>2</v>
      </c>
      <c r="S10" s="50">
        <v>12</v>
      </c>
    </row>
    <row r="11" spans="1:56" s="1" customFormat="1" ht="21" customHeight="1" x14ac:dyDescent="0.3">
      <c r="A11" s="51" t="s">
        <v>5</v>
      </c>
      <c r="B11" s="50">
        <f t="shared" si="0"/>
        <v>2</v>
      </c>
      <c r="C11" s="64">
        <f t="shared" si="6"/>
        <v>1</v>
      </c>
      <c r="D11" s="50" t="s">
        <v>23</v>
      </c>
      <c r="E11" s="50" t="s">
        <v>23</v>
      </c>
      <c r="F11" s="50" t="s">
        <v>23</v>
      </c>
      <c r="G11" s="50" t="s">
        <v>23</v>
      </c>
      <c r="H11" s="50" t="s">
        <v>23</v>
      </c>
      <c r="I11" s="50">
        <v>1</v>
      </c>
      <c r="J11" s="50" t="s">
        <v>23</v>
      </c>
      <c r="K11" s="50" t="s">
        <v>23</v>
      </c>
      <c r="L11" s="50" t="s">
        <v>23</v>
      </c>
      <c r="M11" s="50">
        <f t="shared" si="2"/>
        <v>0</v>
      </c>
      <c r="N11" s="50" t="s">
        <v>23</v>
      </c>
      <c r="O11" s="50" t="s">
        <v>23</v>
      </c>
      <c r="P11" s="50" t="s">
        <v>23</v>
      </c>
      <c r="Q11" s="50" t="s">
        <v>23</v>
      </c>
      <c r="R11" s="50" t="s">
        <v>23</v>
      </c>
      <c r="S11" s="50">
        <v>1</v>
      </c>
    </row>
    <row r="12" spans="1:56" s="1" customFormat="1" ht="21" customHeight="1" x14ac:dyDescent="0.3">
      <c r="A12" s="51" t="s">
        <v>6</v>
      </c>
      <c r="B12" s="50">
        <f t="shared" si="0"/>
        <v>4</v>
      </c>
      <c r="C12" s="64">
        <f t="shared" si="6"/>
        <v>1</v>
      </c>
      <c r="D12" s="50" t="s">
        <v>23</v>
      </c>
      <c r="E12" s="50" t="s">
        <v>23</v>
      </c>
      <c r="F12" s="50">
        <v>1</v>
      </c>
      <c r="G12" s="50" t="s">
        <v>23</v>
      </c>
      <c r="H12" s="50" t="s">
        <v>23</v>
      </c>
      <c r="I12" s="50" t="s">
        <v>23</v>
      </c>
      <c r="J12" s="50" t="s">
        <v>23</v>
      </c>
      <c r="K12" s="50" t="s">
        <v>23</v>
      </c>
      <c r="L12" s="50" t="s">
        <v>23</v>
      </c>
      <c r="M12" s="50">
        <f t="shared" si="2"/>
        <v>2</v>
      </c>
      <c r="N12" s="50" t="s">
        <v>23</v>
      </c>
      <c r="O12" s="50">
        <v>1</v>
      </c>
      <c r="P12" s="50">
        <v>1</v>
      </c>
      <c r="Q12" s="50" t="s">
        <v>23</v>
      </c>
      <c r="R12" s="50" t="s">
        <v>23</v>
      </c>
      <c r="S12" s="50">
        <v>1</v>
      </c>
    </row>
    <row r="13" spans="1:56" s="1" customFormat="1" ht="21" customHeight="1" x14ac:dyDescent="0.3">
      <c r="A13" s="51" t="s">
        <v>7</v>
      </c>
      <c r="B13" s="50">
        <f t="shared" si="0"/>
        <v>204</v>
      </c>
      <c r="C13" s="64">
        <f t="shared" si="6"/>
        <v>150</v>
      </c>
      <c r="D13" s="50">
        <v>10</v>
      </c>
      <c r="E13" s="50" t="s">
        <v>23</v>
      </c>
      <c r="F13" s="50">
        <v>116</v>
      </c>
      <c r="G13" s="50">
        <v>7</v>
      </c>
      <c r="H13" s="50" t="s">
        <v>23</v>
      </c>
      <c r="I13" s="50">
        <v>16</v>
      </c>
      <c r="J13" s="50" t="s">
        <v>23</v>
      </c>
      <c r="K13" s="50">
        <v>1</v>
      </c>
      <c r="L13" s="50" t="s">
        <v>23</v>
      </c>
      <c r="M13" s="50">
        <f t="shared" si="2"/>
        <v>32</v>
      </c>
      <c r="N13" s="50">
        <v>2</v>
      </c>
      <c r="O13" s="50">
        <v>24</v>
      </c>
      <c r="P13" s="50">
        <v>5</v>
      </c>
      <c r="Q13" s="50">
        <v>1</v>
      </c>
      <c r="R13" s="50" t="s">
        <v>23</v>
      </c>
      <c r="S13" s="50">
        <v>22</v>
      </c>
    </row>
    <row r="14" spans="1:56" s="1" customFormat="1" ht="21" customHeight="1" x14ac:dyDescent="0.3">
      <c r="A14" s="51" t="s">
        <v>8</v>
      </c>
      <c r="B14" s="50">
        <f t="shared" si="0"/>
        <v>7</v>
      </c>
      <c r="C14" s="64">
        <f t="shared" si="6"/>
        <v>2</v>
      </c>
      <c r="D14" s="50" t="s">
        <v>23</v>
      </c>
      <c r="E14" s="50" t="s">
        <v>23</v>
      </c>
      <c r="F14" s="50">
        <v>1</v>
      </c>
      <c r="G14" s="50" t="s">
        <v>23</v>
      </c>
      <c r="H14" s="50" t="s">
        <v>23</v>
      </c>
      <c r="I14" s="50">
        <v>1</v>
      </c>
      <c r="J14" s="50" t="s">
        <v>23</v>
      </c>
      <c r="K14" s="50" t="s">
        <v>23</v>
      </c>
      <c r="L14" s="50" t="s">
        <v>23</v>
      </c>
      <c r="M14" s="50">
        <f t="shared" si="2"/>
        <v>0</v>
      </c>
      <c r="N14" s="50" t="s">
        <v>23</v>
      </c>
      <c r="O14" s="50" t="s">
        <v>23</v>
      </c>
      <c r="P14" s="50" t="s">
        <v>23</v>
      </c>
      <c r="Q14" s="50" t="s">
        <v>23</v>
      </c>
      <c r="R14" s="50" t="s">
        <v>23</v>
      </c>
      <c r="S14" s="50">
        <v>5</v>
      </c>
    </row>
    <row r="15" spans="1:56" s="1" customFormat="1" ht="21" customHeight="1" x14ac:dyDescent="0.3">
      <c r="A15" s="51" t="s">
        <v>9</v>
      </c>
      <c r="B15" s="50">
        <f t="shared" si="0"/>
        <v>147</v>
      </c>
      <c r="C15" s="64">
        <f t="shared" si="6"/>
        <v>47</v>
      </c>
      <c r="D15" s="50">
        <v>6</v>
      </c>
      <c r="E15" s="50" t="s">
        <v>23</v>
      </c>
      <c r="F15" s="50">
        <v>39</v>
      </c>
      <c r="G15" s="50">
        <v>1</v>
      </c>
      <c r="H15" s="50" t="s">
        <v>23</v>
      </c>
      <c r="I15" s="50">
        <v>1</v>
      </c>
      <c r="J15" s="50" t="s">
        <v>23</v>
      </c>
      <c r="K15" s="50" t="s">
        <v>23</v>
      </c>
      <c r="L15" s="50" t="s">
        <v>23</v>
      </c>
      <c r="M15" s="50">
        <f t="shared" si="2"/>
        <v>52</v>
      </c>
      <c r="N15" s="50">
        <v>19</v>
      </c>
      <c r="O15" s="50">
        <v>18</v>
      </c>
      <c r="P15" s="50">
        <v>14</v>
      </c>
      <c r="Q15" s="50">
        <v>1</v>
      </c>
      <c r="R15" s="50" t="s">
        <v>23</v>
      </c>
      <c r="S15" s="50">
        <v>48</v>
      </c>
    </row>
    <row r="16" spans="1:56" s="1" customFormat="1" ht="21" customHeight="1" x14ac:dyDescent="0.3">
      <c r="A16" s="51" t="s">
        <v>10</v>
      </c>
      <c r="B16" s="50">
        <f t="shared" si="0"/>
        <v>4</v>
      </c>
      <c r="C16" s="64">
        <f t="shared" si="6"/>
        <v>0</v>
      </c>
      <c r="D16" s="50" t="s">
        <v>23</v>
      </c>
      <c r="E16" s="50" t="s">
        <v>23</v>
      </c>
      <c r="F16" s="50" t="s">
        <v>23</v>
      </c>
      <c r="G16" s="50" t="s">
        <v>23</v>
      </c>
      <c r="H16" s="50" t="s">
        <v>23</v>
      </c>
      <c r="I16" s="50" t="s">
        <v>23</v>
      </c>
      <c r="J16" s="50" t="s">
        <v>23</v>
      </c>
      <c r="K16" s="50" t="s">
        <v>23</v>
      </c>
      <c r="L16" s="50" t="s">
        <v>23</v>
      </c>
      <c r="M16" s="50">
        <f t="shared" si="2"/>
        <v>0</v>
      </c>
      <c r="N16" s="50" t="s">
        <v>23</v>
      </c>
      <c r="O16" s="50" t="s">
        <v>23</v>
      </c>
      <c r="P16" s="50" t="s">
        <v>23</v>
      </c>
      <c r="Q16" s="50" t="s">
        <v>23</v>
      </c>
      <c r="R16" s="50" t="s">
        <v>23</v>
      </c>
      <c r="S16" s="50">
        <v>4</v>
      </c>
    </row>
    <row r="17" spans="1:19" s="1" customFormat="1" ht="21" customHeight="1" x14ac:dyDescent="0.3">
      <c r="A17" s="51" t="s">
        <v>11</v>
      </c>
      <c r="B17" s="50">
        <f t="shared" si="0"/>
        <v>22</v>
      </c>
      <c r="C17" s="64">
        <f t="shared" si="6"/>
        <v>14</v>
      </c>
      <c r="D17" s="50">
        <v>3</v>
      </c>
      <c r="E17" s="50">
        <v>10</v>
      </c>
      <c r="F17" s="50" t="s">
        <v>23</v>
      </c>
      <c r="G17" s="50">
        <v>1</v>
      </c>
      <c r="H17" s="50" t="s">
        <v>23</v>
      </c>
      <c r="I17" s="50" t="s">
        <v>23</v>
      </c>
      <c r="J17" s="50" t="s">
        <v>23</v>
      </c>
      <c r="K17" s="50" t="s">
        <v>23</v>
      </c>
      <c r="L17" s="50" t="s">
        <v>23</v>
      </c>
      <c r="M17" s="50">
        <f t="shared" si="2"/>
        <v>6</v>
      </c>
      <c r="N17" s="50">
        <v>4</v>
      </c>
      <c r="O17" s="50">
        <v>1</v>
      </c>
      <c r="P17" s="50" t="s">
        <v>23</v>
      </c>
      <c r="Q17" s="50" t="s">
        <v>23</v>
      </c>
      <c r="R17" s="50">
        <v>1</v>
      </c>
      <c r="S17" s="50">
        <v>2</v>
      </c>
    </row>
    <row r="18" spans="1:19" s="1" customFormat="1" ht="21" customHeight="1" x14ac:dyDescent="0.3">
      <c r="A18" s="51" t="s">
        <v>12</v>
      </c>
      <c r="B18" s="50">
        <f t="shared" si="0"/>
        <v>1</v>
      </c>
      <c r="C18" s="64">
        <f t="shared" si="6"/>
        <v>1</v>
      </c>
      <c r="D18" s="50">
        <v>1</v>
      </c>
      <c r="E18" s="50" t="s">
        <v>23</v>
      </c>
      <c r="F18" s="50" t="s">
        <v>23</v>
      </c>
      <c r="G18" s="50" t="s">
        <v>23</v>
      </c>
      <c r="H18" s="50" t="s">
        <v>23</v>
      </c>
      <c r="I18" s="50" t="s">
        <v>23</v>
      </c>
      <c r="J18" s="50" t="s">
        <v>23</v>
      </c>
      <c r="K18" s="50" t="s">
        <v>23</v>
      </c>
      <c r="L18" s="50" t="s">
        <v>23</v>
      </c>
      <c r="M18" s="50">
        <f t="shared" si="2"/>
        <v>0</v>
      </c>
      <c r="N18" s="50" t="s">
        <v>23</v>
      </c>
      <c r="O18" s="50" t="s">
        <v>23</v>
      </c>
      <c r="P18" s="50" t="s">
        <v>23</v>
      </c>
      <c r="Q18" s="50" t="s">
        <v>23</v>
      </c>
      <c r="R18" s="50" t="s">
        <v>23</v>
      </c>
      <c r="S18" s="50">
        <v>0</v>
      </c>
    </row>
    <row r="19" spans="1:19" s="1" customFormat="1" ht="21" customHeight="1" x14ac:dyDescent="0.3">
      <c r="A19" s="51" t="s">
        <v>13</v>
      </c>
      <c r="B19" s="50">
        <f t="shared" si="0"/>
        <v>641</v>
      </c>
      <c r="C19" s="64">
        <f t="shared" si="6"/>
        <v>198</v>
      </c>
      <c r="D19" s="50">
        <v>41</v>
      </c>
      <c r="E19" s="50">
        <v>109</v>
      </c>
      <c r="F19" s="50">
        <v>17</v>
      </c>
      <c r="G19" s="50">
        <v>1</v>
      </c>
      <c r="H19" s="50" t="s">
        <v>23</v>
      </c>
      <c r="I19" s="50">
        <v>13</v>
      </c>
      <c r="J19" s="50" t="s">
        <v>23</v>
      </c>
      <c r="K19" s="50">
        <v>17</v>
      </c>
      <c r="L19" s="50" t="s">
        <v>23</v>
      </c>
      <c r="M19" s="50">
        <f t="shared" si="2"/>
        <v>208</v>
      </c>
      <c r="N19" s="50">
        <v>58</v>
      </c>
      <c r="O19" s="50">
        <v>98</v>
      </c>
      <c r="P19" s="50">
        <v>52</v>
      </c>
      <c r="Q19" s="50" t="s">
        <v>23</v>
      </c>
      <c r="R19" s="50" t="s">
        <v>23</v>
      </c>
      <c r="S19" s="50">
        <v>235</v>
      </c>
    </row>
    <row r="20" spans="1:19" s="1" customFormat="1" ht="21" customHeight="1" x14ac:dyDescent="0.3">
      <c r="A20" s="51" t="s">
        <v>14</v>
      </c>
      <c r="B20" s="50">
        <f t="shared" si="0"/>
        <v>280</v>
      </c>
      <c r="C20" s="64">
        <f t="shared" si="6"/>
        <v>203</v>
      </c>
      <c r="D20" s="50" t="s">
        <v>23</v>
      </c>
      <c r="E20" s="50">
        <v>195</v>
      </c>
      <c r="F20" s="50" t="s">
        <v>23</v>
      </c>
      <c r="G20" s="50">
        <v>8</v>
      </c>
      <c r="H20" s="50" t="s">
        <v>23</v>
      </c>
      <c r="I20" s="50" t="s">
        <v>23</v>
      </c>
      <c r="J20" s="50" t="s">
        <v>23</v>
      </c>
      <c r="K20" s="50" t="s">
        <v>23</v>
      </c>
      <c r="L20" s="50" t="s">
        <v>23</v>
      </c>
      <c r="M20" s="50">
        <f t="shared" si="2"/>
        <v>14</v>
      </c>
      <c r="N20" s="50">
        <v>2</v>
      </c>
      <c r="O20" s="50">
        <v>4</v>
      </c>
      <c r="P20" s="50">
        <v>7</v>
      </c>
      <c r="Q20" s="50" t="s">
        <v>23</v>
      </c>
      <c r="R20" s="50">
        <v>1</v>
      </c>
      <c r="S20" s="50">
        <v>63</v>
      </c>
    </row>
    <row r="21" spans="1:19" s="1" customFormat="1" ht="21" customHeight="1" x14ac:dyDescent="0.3">
      <c r="A21" s="51" t="s">
        <v>15</v>
      </c>
      <c r="B21" s="50">
        <f t="shared" si="0"/>
        <v>1</v>
      </c>
      <c r="C21" s="64">
        <f t="shared" si="6"/>
        <v>0</v>
      </c>
      <c r="D21" s="50" t="s">
        <v>23</v>
      </c>
      <c r="E21" s="50" t="s">
        <v>23</v>
      </c>
      <c r="F21" s="50" t="s">
        <v>23</v>
      </c>
      <c r="G21" s="50" t="s">
        <v>23</v>
      </c>
      <c r="H21" s="50" t="s">
        <v>23</v>
      </c>
      <c r="I21" s="50" t="s">
        <v>23</v>
      </c>
      <c r="J21" s="50" t="s">
        <v>23</v>
      </c>
      <c r="K21" s="50" t="s">
        <v>23</v>
      </c>
      <c r="L21" s="50" t="s">
        <v>23</v>
      </c>
      <c r="M21" s="50">
        <f t="shared" si="2"/>
        <v>1</v>
      </c>
      <c r="N21" s="50" t="s">
        <v>23</v>
      </c>
      <c r="O21" s="50">
        <v>1</v>
      </c>
      <c r="P21" s="50" t="s">
        <v>23</v>
      </c>
      <c r="Q21" s="50" t="s">
        <v>23</v>
      </c>
      <c r="R21" s="50" t="s">
        <v>23</v>
      </c>
      <c r="S21" s="50">
        <v>0</v>
      </c>
    </row>
    <row r="22" spans="1:19" s="1" customFormat="1" ht="21" customHeight="1" x14ac:dyDescent="0.3">
      <c r="A22" s="51" t="s">
        <v>16</v>
      </c>
      <c r="B22" s="50">
        <f t="shared" si="0"/>
        <v>15</v>
      </c>
      <c r="C22" s="64">
        <f t="shared" si="6"/>
        <v>0</v>
      </c>
      <c r="D22" s="50" t="s">
        <v>23</v>
      </c>
      <c r="E22" s="50" t="s">
        <v>23</v>
      </c>
      <c r="F22" s="50" t="s">
        <v>23</v>
      </c>
      <c r="G22" s="50" t="s">
        <v>23</v>
      </c>
      <c r="H22" s="50" t="s">
        <v>23</v>
      </c>
      <c r="I22" s="50" t="s">
        <v>23</v>
      </c>
      <c r="J22" s="50" t="s">
        <v>23</v>
      </c>
      <c r="K22" s="50" t="s">
        <v>23</v>
      </c>
      <c r="L22" s="50" t="s">
        <v>23</v>
      </c>
      <c r="M22" s="50">
        <f t="shared" si="2"/>
        <v>14</v>
      </c>
      <c r="N22" s="50" t="s">
        <v>23</v>
      </c>
      <c r="O22" s="50">
        <v>14</v>
      </c>
      <c r="P22" s="50" t="s">
        <v>23</v>
      </c>
      <c r="Q22" s="50" t="s">
        <v>23</v>
      </c>
      <c r="R22" s="50" t="s">
        <v>23</v>
      </c>
      <c r="S22" s="50">
        <v>1</v>
      </c>
    </row>
    <row r="23" spans="1:19" s="1" customFormat="1" ht="21" customHeight="1" x14ac:dyDescent="0.3">
      <c r="A23" s="51" t="s">
        <v>17</v>
      </c>
      <c r="B23" s="50">
        <f t="shared" si="0"/>
        <v>0</v>
      </c>
      <c r="C23" s="64">
        <f t="shared" si="6"/>
        <v>0</v>
      </c>
      <c r="D23" s="50" t="s">
        <v>23</v>
      </c>
      <c r="E23" s="50" t="s">
        <v>23</v>
      </c>
      <c r="F23" s="50" t="s">
        <v>23</v>
      </c>
      <c r="G23" s="50" t="s">
        <v>23</v>
      </c>
      <c r="H23" s="50" t="s">
        <v>23</v>
      </c>
      <c r="I23" s="50" t="s">
        <v>23</v>
      </c>
      <c r="J23" s="50" t="s">
        <v>23</v>
      </c>
      <c r="K23" s="50" t="s">
        <v>23</v>
      </c>
      <c r="L23" s="50" t="s">
        <v>23</v>
      </c>
      <c r="M23" s="50">
        <f t="shared" si="2"/>
        <v>0</v>
      </c>
      <c r="N23" s="50" t="s">
        <v>23</v>
      </c>
      <c r="O23" s="50" t="s">
        <v>23</v>
      </c>
      <c r="P23" s="50" t="s">
        <v>23</v>
      </c>
      <c r="Q23" s="50" t="s">
        <v>23</v>
      </c>
      <c r="R23" s="50" t="s">
        <v>23</v>
      </c>
      <c r="S23" s="50">
        <v>0</v>
      </c>
    </row>
    <row r="24" spans="1:19" s="1" customFormat="1" ht="21" customHeight="1" x14ac:dyDescent="0.3">
      <c r="A24" s="51" t="s">
        <v>18</v>
      </c>
      <c r="B24" s="50">
        <f t="shared" si="0"/>
        <v>54</v>
      </c>
      <c r="C24" s="64">
        <f t="shared" si="6"/>
        <v>23</v>
      </c>
      <c r="D24" s="50">
        <v>6</v>
      </c>
      <c r="E24" s="50" t="s">
        <v>23</v>
      </c>
      <c r="F24" s="50">
        <v>17</v>
      </c>
      <c r="G24" s="50" t="s">
        <v>23</v>
      </c>
      <c r="H24" s="50" t="s">
        <v>23</v>
      </c>
      <c r="I24" s="50" t="s">
        <v>23</v>
      </c>
      <c r="J24" s="50" t="s">
        <v>23</v>
      </c>
      <c r="K24" s="50" t="s">
        <v>23</v>
      </c>
      <c r="L24" s="50" t="s">
        <v>23</v>
      </c>
      <c r="M24" s="50">
        <f t="shared" si="2"/>
        <v>20</v>
      </c>
      <c r="N24" s="50">
        <v>6</v>
      </c>
      <c r="O24" s="50">
        <v>7</v>
      </c>
      <c r="P24" s="50">
        <v>7</v>
      </c>
      <c r="Q24" s="50" t="s">
        <v>23</v>
      </c>
      <c r="R24" s="50" t="s">
        <v>23</v>
      </c>
      <c r="S24" s="50">
        <v>11</v>
      </c>
    </row>
    <row r="25" spans="1:19" s="1" customFormat="1" ht="21" customHeight="1" x14ac:dyDescent="0.3">
      <c r="A25" s="51" t="s">
        <v>19</v>
      </c>
      <c r="B25" s="50">
        <f t="shared" si="0"/>
        <v>10</v>
      </c>
      <c r="C25" s="64">
        <f t="shared" si="6"/>
        <v>5</v>
      </c>
      <c r="D25" s="50">
        <v>4</v>
      </c>
      <c r="E25" s="50" t="s">
        <v>23</v>
      </c>
      <c r="F25" s="50">
        <v>1</v>
      </c>
      <c r="G25" s="50" t="s">
        <v>23</v>
      </c>
      <c r="H25" s="50" t="s">
        <v>23</v>
      </c>
      <c r="I25" s="50" t="s">
        <v>23</v>
      </c>
      <c r="J25" s="50" t="s">
        <v>23</v>
      </c>
      <c r="K25" s="50" t="s">
        <v>23</v>
      </c>
      <c r="L25" s="50" t="s">
        <v>23</v>
      </c>
      <c r="M25" s="50">
        <f t="shared" si="2"/>
        <v>2</v>
      </c>
      <c r="N25" s="50">
        <v>1</v>
      </c>
      <c r="O25" s="50">
        <v>1</v>
      </c>
      <c r="P25" s="50" t="s">
        <v>23</v>
      </c>
      <c r="Q25" s="50" t="s">
        <v>23</v>
      </c>
      <c r="R25" s="50" t="s">
        <v>23</v>
      </c>
      <c r="S25" s="50">
        <v>3</v>
      </c>
    </row>
    <row r="26" spans="1:19" s="1" customFormat="1" ht="21" customHeight="1" x14ac:dyDescent="0.3">
      <c r="A26" s="51" t="s">
        <v>20</v>
      </c>
      <c r="B26" s="50">
        <f t="shared" si="0"/>
        <v>1</v>
      </c>
      <c r="C26" s="64">
        <f t="shared" si="6"/>
        <v>0</v>
      </c>
      <c r="D26" s="50" t="s">
        <v>23</v>
      </c>
      <c r="E26" s="50" t="s">
        <v>23</v>
      </c>
      <c r="F26" s="50" t="s">
        <v>23</v>
      </c>
      <c r="G26" s="50" t="s">
        <v>23</v>
      </c>
      <c r="H26" s="50" t="s">
        <v>23</v>
      </c>
      <c r="I26" s="50" t="s">
        <v>23</v>
      </c>
      <c r="J26" s="50" t="s">
        <v>23</v>
      </c>
      <c r="K26" s="50" t="s">
        <v>23</v>
      </c>
      <c r="L26" s="50" t="s">
        <v>23</v>
      </c>
      <c r="M26" s="50">
        <f t="shared" si="2"/>
        <v>0</v>
      </c>
      <c r="N26" s="50" t="s">
        <v>23</v>
      </c>
      <c r="O26" s="50" t="s">
        <v>23</v>
      </c>
      <c r="P26" s="50" t="s">
        <v>23</v>
      </c>
      <c r="Q26" s="50" t="s">
        <v>23</v>
      </c>
      <c r="R26" s="50" t="s">
        <v>23</v>
      </c>
      <c r="S26" s="50">
        <v>1</v>
      </c>
    </row>
    <row r="27" spans="1:19" s="1" customFormat="1" ht="21" customHeight="1" x14ac:dyDescent="0.3">
      <c r="A27" s="51" t="s">
        <v>21</v>
      </c>
      <c r="B27" s="50">
        <f t="shared" si="0"/>
        <v>5</v>
      </c>
      <c r="C27" s="64">
        <f t="shared" si="6"/>
        <v>3</v>
      </c>
      <c r="D27" s="50">
        <v>2</v>
      </c>
      <c r="E27" s="50" t="s">
        <v>23</v>
      </c>
      <c r="F27" s="50">
        <v>1</v>
      </c>
      <c r="G27" s="50" t="s">
        <v>23</v>
      </c>
      <c r="H27" s="50" t="s">
        <v>23</v>
      </c>
      <c r="I27" s="50" t="s">
        <v>23</v>
      </c>
      <c r="J27" s="50" t="s">
        <v>23</v>
      </c>
      <c r="K27" s="50" t="s">
        <v>23</v>
      </c>
      <c r="L27" s="50" t="s">
        <v>23</v>
      </c>
      <c r="M27" s="50">
        <f t="shared" si="2"/>
        <v>0</v>
      </c>
      <c r="N27" s="50" t="s">
        <v>23</v>
      </c>
      <c r="O27" s="50" t="s">
        <v>23</v>
      </c>
      <c r="P27" s="50" t="s">
        <v>23</v>
      </c>
      <c r="Q27" s="50" t="s">
        <v>23</v>
      </c>
      <c r="R27" s="50" t="s">
        <v>23</v>
      </c>
      <c r="S27" s="50">
        <v>2</v>
      </c>
    </row>
    <row r="28" spans="1:19" s="1" customFormat="1" ht="21" customHeight="1" x14ac:dyDescent="0.3">
      <c r="A28" s="51" t="s">
        <v>22</v>
      </c>
      <c r="B28" s="50">
        <f t="shared" si="0"/>
        <v>0</v>
      </c>
      <c r="C28" s="64">
        <f t="shared" si="6"/>
        <v>0</v>
      </c>
      <c r="D28" s="50" t="s">
        <v>23</v>
      </c>
      <c r="E28" s="50" t="s">
        <v>23</v>
      </c>
      <c r="F28" s="50" t="s">
        <v>23</v>
      </c>
      <c r="G28" s="50" t="s">
        <v>23</v>
      </c>
      <c r="H28" s="50" t="s">
        <v>23</v>
      </c>
      <c r="I28" s="50" t="s">
        <v>23</v>
      </c>
      <c r="J28" s="50" t="s">
        <v>23</v>
      </c>
      <c r="K28" s="50" t="s">
        <v>23</v>
      </c>
      <c r="L28" s="50" t="s">
        <v>23</v>
      </c>
      <c r="M28" s="50">
        <f t="shared" si="2"/>
        <v>0</v>
      </c>
      <c r="N28" s="50" t="s">
        <v>23</v>
      </c>
      <c r="O28" s="50" t="s">
        <v>23</v>
      </c>
      <c r="P28" s="50" t="s">
        <v>23</v>
      </c>
      <c r="Q28" s="50" t="s">
        <v>23</v>
      </c>
      <c r="R28" s="50" t="s">
        <v>23</v>
      </c>
      <c r="S28" s="50">
        <v>0</v>
      </c>
    </row>
    <row r="29" spans="1:19" s="1" customFormat="1" ht="21" customHeight="1" x14ac:dyDescent="0.3">
      <c r="A29" s="52" t="s">
        <v>61</v>
      </c>
      <c r="B29" s="50">
        <f t="shared" si="0"/>
        <v>5</v>
      </c>
      <c r="C29" s="64">
        <f t="shared" si="6"/>
        <v>2</v>
      </c>
      <c r="D29" s="50">
        <v>1</v>
      </c>
      <c r="E29" s="50" t="s">
        <v>23</v>
      </c>
      <c r="F29" s="50">
        <v>1</v>
      </c>
      <c r="G29" s="50" t="s">
        <v>23</v>
      </c>
      <c r="H29" s="50" t="s">
        <v>23</v>
      </c>
      <c r="I29" s="50" t="s">
        <v>23</v>
      </c>
      <c r="J29" s="50" t="s">
        <v>23</v>
      </c>
      <c r="K29" s="50" t="s">
        <v>23</v>
      </c>
      <c r="L29" s="50" t="s">
        <v>23</v>
      </c>
      <c r="M29" s="50">
        <f t="shared" si="2"/>
        <v>2</v>
      </c>
      <c r="N29" s="50" t="s">
        <v>23</v>
      </c>
      <c r="O29" s="50" t="s">
        <v>23</v>
      </c>
      <c r="P29" s="50">
        <v>2</v>
      </c>
      <c r="Q29" s="50" t="s">
        <v>23</v>
      </c>
      <c r="R29" s="50" t="s">
        <v>23</v>
      </c>
      <c r="S29" s="50">
        <v>1</v>
      </c>
    </row>
    <row r="30" spans="1:19" s="1" customFormat="1" ht="21" customHeight="1" x14ac:dyDescent="0.3">
      <c r="A30" s="52" t="s">
        <v>62</v>
      </c>
      <c r="B30" s="50">
        <f t="shared" si="0"/>
        <v>2</v>
      </c>
      <c r="C30" s="64">
        <f t="shared" si="6"/>
        <v>0</v>
      </c>
      <c r="D30" s="50" t="s">
        <v>23</v>
      </c>
      <c r="E30" s="50" t="s">
        <v>23</v>
      </c>
      <c r="F30" s="50" t="s">
        <v>23</v>
      </c>
      <c r="G30" s="50" t="s">
        <v>23</v>
      </c>
      <c r="H30" s="50" t="s">
        <v>23</v>
      </c>
      <c r="I30" s="50" t="s">
        <v>23</v>
      </c>
      <c r="J30" s="50" t="s">
        <v>23</v>
      </c>
      <c r="K30" s="50" t="s">
        <v>23</v>
      </c>
      <c r="L30" s="50" t="s">
        <v>23</v>
      </c>
      <c r="M30" s="50">
        <f t="shared" si="2"/>
        <v>2</v>
      </c>
      <c r="N30" s="50" t="s">
        <v>23</v>
      </c>
      <c r="O30" s="50">
        <v>2</v>
      </c>
      <c r="P30" s="50" t="s">
        <v>23</v>
      </c>
      <c r="Q30" s="50" t="s">
        <v>23</v>
      </c>
      <c r="R30" s="50" t="s">
        <v>23</v>
      </c>
      <c r="S30" s="50">
        <v>0</v>
      </c>
    </row>
    <row r="31" spans="1:19" s="1" customFormat="1" ht="21" customHeight="1" x14ac:dyDescent="0.3">
      <c r="A31" s="56" t="s">
        <v>24</v>
      </c>
      <c r="B31" s="50">
        <f t="shared" si="0"/>
        <v>4</v>
      </c>
      <c r="C31" s="64">
        <f t="shared" si="6"/>
        <v>1</v>
      </c>
      <c r="D31" s="53">
        <v>1</v>
      </c>
      <c r="E31" s="53" t="s">
        <v>23</v>
      </c>
      <c r="F31" s="53" t="s">
        <v>23</v>
      </c>
      <c r="G31" s="53" t="s">
        <v>23</v>
      </c>
      <c r="H31" s="53" t="s">
        <v>23</v>
      </c>
      <c r="I31" s="53" t="s">
        <v>23</v>
      </c>
      <c r="J31" s="53" t="s">
        <v>23</v>
      </c>
      <c r="K31" s="53" t="s">
        <v>23</v>
      </c>
      <c r="L31" s="53" t="s">
        <v>23</v>
      </c>
      <c r="M31" s="53">
        <f t="shared" si="2"/>
        <v>0</v>
      </c>
      <c r="N31" s="53" t="s">
        <v>23</v>
      </c>
      <c r="O31" s="53" t="s">
        <v>23</v>
      </c>
      <c r="P31" s="53" t="s">
        <v>23</v>
      </c>
      <c r="Q31" s="53" t="s">
        <v>23</v>
      </c>
      <c r="R31" s="53" t="s">
        <v>23</v>
      </c>
      <c r="S31" s="53">
        <v>3</v>
      </c>
    </row>
    <row r="32" spans="1:19" s="1" customFormat="1" ht="39" customHeight="1" x14ac:dyDescent="0.3">
      <c r="A32" s="209" t="s">
        <v>116</v>
      </c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</row>
    <row r="33" s="1" customFormat="1" x14ac:dyDescent="0.3"/>
  </sheetData>
  <mergeCells count="11">
    <mergeCell ref="A32:L32"/>
    <mergeCell ref="R1:S1"/>
    <mergeCell ref="R2:S2"/>
    <mergeCell ref="A3:H3"/>
    <mergeCell ref="A4:H4"/>
    <mergeCell ref="I4:S4"/>
    <mergeCell ref="A5:A6"/>
    <mergeCell ref="B5:B6"/>
    <mergeCell ref="C5:L5"/>
    <mergeCell ref="M5:R5"/>
    <mergeCell ref="S5:S6"/>
  </mergeCells>
  <phoneticPr fontId="27" type="noConversion"/>
  <pageMargins left="0.75000000000000011" right="0.75000000000000011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D33"/>
  <sheetViews>
    <sheetView workbookViewId="0"/>
  </sheetViews>
  <sheetFormatPr defaultRowHeight="16.2" x14ac:dyDescent="0.3"/>
  <cols>
    <col min="1" max="1" width="18.21875" customWidth="1"/>
    <col min="2" max="2" width="8.88671875" customWidth="1"/>
    <col min="3" max="13" width="9" customWidth="1"/>
    <col min="14" max="14" width="7.21875" customWidth="1"/>
    <col min="15" max="15" width="9" customWidth="1"/>
  </cols>
  <sheetData>
    <row r="1" spans="1:56" x14ac:dyDescent="0.3">
      <c r="A1" s="65" t="s">
        <v>31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/>
      <c r="P1" s="67"/>
      <c r="Q1" s="68" t="s">
        <v>32</v>
      </c>
      <c r="R1" s="222" t="s">
        <v>96</v>
      </c>
      <c r="S1" s="222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</row>
    <row r="2" spans="1:56" x14ac:dyDescent="0.3">
      <c r="A2" s="69" t="s">
        <v>88</v>
      </c>
      <c r="B2" s="1" t="s">
        <v>97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70"/>
      <c r="P2" s="70"/>
      <c r="Q2" s="65" t="s">
        <v>36</v>
      </c>
      <c r="R2" s="223" t="s">
        <v>90</v>
      </c>
      <c r="S2" s="223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</row>
    <row r="3" spans="1:56" ht="22.2" x14ac:dyDescent="0.3">
      <c r="A3" s="224" t="s">
        <v>77</v>
      </c>
      <c r="B3" s="224"/>
      <c r="C3" s="224"/>
      <c r="D3" s="224"/>
      <c r="E3" s="224"/>
      <c r="F3" s="224"/>
      <c r="G3" s="224"/>
      <c r="H3" s="224"/>
      <c r="I3" s="71" t="s">
        <v>78</v>
      </c>
      <c r="J3" s="71"/>
      <c r="K3" s="71"/>
      <c r="L3" s="71"/>
      <c r="M3" s="71"/>
      <c r="N3" s="71"/>
      <c r="O3" s="71"/>
      <c r="P3" s="71"/>
      <c r="Q3" s="71"/>
      <c r="R3" s="71"/>
      <c r="S3" s="71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</row>
    <row r="4" spans="1:56" x14ac:dyDescent="0.3">
      <c r="A4" s="225" t="s">
        <v>79</v>
      </c>
      <c r="B4" s="225"/>
      <c r="C4" s="225"/>
      <c r="D4" s="225"/>
      <c r="E4" s="225"/>
      <c r="F4" s="225"/>
      <c r="G4" s="225"/>
      <c r="H4" s="225"/>
      <c r="I4" s="226" t="s">
        <v>117</v>
      </c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</row>
    <row r="5" spans="1:56" x14ac:dyDescent="0.3">
      <c r="A5" s="220"/>
      <c r="B5" s="222" t="s">
        <v>40</v>
      </c>
      <c r="C5" s="227" t="s">
        <v>99</v>
      </c>
      <c r="D5" s="227"/>
      <c r="E5" s="227"/>
      <c r="F5" s="227"/>
      <c r="G5" s="227"/>
      <c r="H5" s="227"/>
      <c r="I5" s="227"/>
      <c r="J5" s="227"/>
      <c r="K5" s="227"/>
      <c r="L5" s="227"/>
      <c r="M5" s="222" t="s">
        <v>100</v>
      </c>
      <c r="N5" s="222"/>
      <c r="O5" s="222"/>
      <c r="P5" s="222"/>
      <c r="Q5" s="222"/>
      <c r="R5" s="222"/>
      <c r="S5" s="228" t="s">
        <v>101</v>
      </c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</row>
    <row r="6" spans="1:56" ht="81" x14ac:dyDescent="0.3">
      <c r="A6" s="220"/>
      <c r="B6" s="222"/>
      <c r="C6" s="73" t="s">
        <v>46</v>
      </c>
      <c r="D6" s="73" t="s">
        <v>102</v>
      </c>
      <c r="E6" s="73" t="s">
        <v>118</v>
      </c>
      <c r="F6" s="73" t="s">
        <v>104</v>
      </c>
      <c r="G6" s="73" t="s">
        <v>105</v>
      </c>
      <c r="H6" s="72" t="s">
        <v>119</v>
      </c>
      <c r="I6" s="74" t="s">
        <v>107</v>
      </c>
      <c r="J6" s="73" t="s">
        <v>108</v>
      </c>
      <c r="K6" s="73" t="s">
        <v>109</v>
      </c>
      <c r="L6" s="73" t="s">
        <v>110</v>
      </c>
      <c r="M6" s="73" t="s">
        <v>46</v>
      </c>
      <c r="N6" s="73" t="s">
        <v>120</v>
      </c>
      <c r="O6" s="73" t="s">
        <v>112</v>
      </c>
      <c r="P6" s="73" t="s">
        <v>113</v>
      </c>
      <c r="Q6" s="73" t="s">
        <v>114</v>
      </c>
      <c r="R6" s="73" t="s">
        <v>115</v>
      </c>
      <c r="S6" s="228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</row>
    <row r="7" spans="1:56" ht="26.25" customHeight="1" x14ac:dyDescent="0.3">
      <c r="A7" s="75" t="s">
        <v>59</v>
      </c>
      <c r="B7" s="76">
        <v>6088</v>
      </c>
      <c r="C7" s="77">
        <v>4004</v>
      </c>
      <c r="D7" s="76">
        <v>344</v>
      </c>
      <c r="E7" s="76">
        <v>797</v>
      </c>
      <c r="F7" s="76">
        <v>443</v>
      </c>
      <c r="G7" s="76">
        <v>2080</v>
      </c>
      <c r="H7" s="76">
        <v>230</v>
      </c>
      <c r="I7" s="76">
        <v>48</v>
      </c>
      <c r="J7" s="76">
        <v>20</v>
      </c>
      <c r="K7" s="76">
        <v>30</v>
      </c>
      <c r="L7" s="76">
        <v>12</v>
      </c>
      <c r="M7" s="76">
        <v>1117</v>
      </c>
      <c r="N7" s="76">
        <v>171</v>
      </c>
      <c r="O7" s="76">
        <v>308</v>
      </c>
      <c r="P7" s="76">
        <v>180</v>
      </c>
      <c r="Q7" s="76">
        <v>189</v>
      </c>
      <c r="R7" s="76">
        <v>269</v>
      </c>
      <c r="S7" s="76">
        <v>967</v>
      </c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</row>
    <row r="8" spans="1:56" ht="21" customHeight="1" x14ac:dyDescent="0.3">
      <c r="A8" s="79" t="s">
        <v>2</v>
      </c>
      <c r="B8" s="76">
        <v>4231</v>
      </c>
      <c r="C8" s="77">
        <v>2722</v>
      </c>
      <c r="D8" s="76">
        <v>309</v>
      </c>
      <c r="E8" s="76">
        <v>469</v>
      </c>
      <c r="F8" s="76">
        <v>442</v>
      </c>
      <c r="G8" s="76">
        <v>1376</v>
      </c>
      <c r="H8" s="76">
        <v>67</v>
      </c>
      <c r="I8" s="76">
        <v>17</v>
      </c>
      <c r="J8" s="76">
        <v>20</v>
      </c>
      <c r="K8" s="76">
        <v>14</v>
      </c>
      <c r="L8" s="76">
        <v>8</v>
      </c>
      <c r="M8" s="76">
        <v>845</v>
      </c>
      <c r="N8" s="76">
        <v>74</v>
      </c>
      <c r="O8" s="76">
        <v>220</v>
      </c>
      <c r="P8" s="76">
        <v>98</v>
      </c>
      <c r="Q8" s="76">
        <v>186</v>
      </c>
      <c r="R8" s="76">
        <v>267</v>
      </c>
      <c r="S8" s="76">
        <v>664</v>
      </c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</row>
    <row r="9" spans="1:56" ht="21" customHeight="1" x14ac:dyDescent="0.3">
      <c r="A9" s="79" t="s">
        <v>3</v>
      </c>
      <c r="B9" s="76">
        <v>1857</v>
      </c>
      <c r="C9" s="77">
        <v>1282</v>
      </c>
      <c r="D9" s="76">
        <v>35</v>
      </c>
      <c r="E9" s="76">
        <v>328</v>
      </c>
      <c r="F9" s="76">
        <v>1</v>
      </c>
      <c r="G9" s="76">
        <v>704</v>
      </c>
      <c r="H9" s="76">
        <v>163</v>
      </c>
      <c r="I9" s="76">
        <v>31</v>
      </c>
      <c r="J9" s="76">
        <v>0</v>
      </c>
      <c r="K9" s="76">
        <v>16</v>
      </c>
      <c r="L9" s="76">
        <v>4</v>
      </c>
      <c r="M9" s="76">
        <v>272</v>
      </c>
      <c r="N9" s="76">
        <v>97</v>
      </c>
      <c r="O9" s="76">
        <v>88</v>
      </c>
      <c r="P9" s="76">
        <v>82</v>
      </c>
      <c r="Q9" s="76">
        <v>3</v>
      </c>
      <c r="R9" s="76">
        <v>2</v>
      </c>
      <c r="S9" s="76">
        <v>303</v>
      </c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</row>
    <row r="10" spans="1:56" ht="21" customHeight="1" x14ac:dyDescent="0.3">
      <c r="A10" s="79" t="s">
        <v>4</v>
      </c>
      <c r="B10" s="76">
        <v>46</v>
      </c>
      <c r="C10" s="77">
        <v>30</v>
      </c>
      <c r="D10" s="76">
        <v>5</v>
      </c>
      <c r="E10" s="76">
        <v>21</v>
      </c>
      <c r="F10" s="76" t="s">
        <v>23</v>
      </c>
      <c r="G10" s="76">
        <v>4</v>
      </c>
      <c r="H10" s="76" t="s">
        <v>23</v>
      </c>
      <c r="I10" s="76" t="s">
        <v>23</v>
      </c>
      <c r="J10" s="76" t="s">
        <v>23</v>
      </c>
      <c r="K10" s="76" t="s">
        <v>23</v>
      </c>
      <c r="L10" s="76" t="s">
        <v>23</v>
      </c>
      <c r="M10" s="76">
        <v>7</v>
      </c>
      <c r="N10" s="76">
        <v>2</v>
      </c>
      <c r="O10" s="76">
        <v>1</v>
      </c>
      <c r="P10" s="76">
        <v>2</v>
      </c>
      <c r="Q10" s="76" t="s">
        <v>23</v>
      </c>
      <c r="R10" s="76">
        <v>2</v>
      </c>
      <c r="S10" s="76">
        <v>9</v>
      </c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</row>
    <row r="11" spans="1:56" ht="21" customHeight="1" x14ac:dyDescent="0.3">
      <c r="A11" s="79" t="s">
        <v>5</v>
      </c>
      <c r="B11" s="76">
        <v>1</v>
      </c>
      <c r="C11" s="77">
        <v>1</v>
      </c>
      <c r="D11" s="76" t="s">
        <v>23</v>
      </c>
      <c r="E11" s="76" t="s">
        <v>23</v>
      </c>
      <c r="F11" s="76" t="s">
        <v>23</v>
      </c>
      <c r="G11" s="76" t="s">
        <v>23</v>
      </c>
      <c r="H11" s="76" t="s">
        <v>23</v>
      </c>
      <c r="I11" s="76">
        <v>1</v>
      </c>
      <c r="J11" s="76" t="s">
        <v>23</v>
      </c>
      <c r="K11" s="76" t="s">
        <v>23</v>
      </c>
      <c r="L11" s="76" t="s">
        <v>23</v>
      </c>
      <c r="M11" s="76">
        <v>0</v>
      </c>
      <c r="N11" s="76" t="s">
        <v>23</v>
      </c>
      <c r="O11" s="76" t="s">
        <v>23</v>
      </c>
      <c r="P11" s="76" t="s">
        <v>23</v>
      </c>
      <c r="Q11" s="76" t="s">
        <v>23</v>
      </c>
      <c r="R11" s="76" t="s">
        <v>23</v>
      </c>
      <c r="S11" s="76">
        <v>0</v>
      </c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</row>
    <row r="12" spans="1:56" ht="21" customHeight="1" x14ac:dyDescent="0.3">
      <c r="A12" s="79" t="s">
        <v>6</v>
      </c>
      <c r="B12" s="76">
        <v>4</v>
      </c>
      <c r="C12" s="77">
        <v>1</v>
      </c>
      <c r="D12" s="76" t="s">
        <v>23</v>
      </c>
      <c r="E12" s="76" t="s">
        <v>23</v>
      </c>
      <c r="F12" s="76" t="s">
        <v>23</v>
      </c>
      <c r="G12" s="76">
        <v>1</v>
      </c>
      <c r="H12" s="76" t="s">
        <v>23</v>
      </c>
      <c r="I12" s="76" t="s">
        <v>23</v>
      </c>
      <c r="J12" s="76" t="s">
        <v>23</v>
      </c>
      <c r="K12" s="76" t="s">
        <v>23</v>
      </c>
      <c r="L12" s="76" t="s">
        <v>23</v>
      </c>
      <c r="M12" s="76">
        <v>2</v>
      </c>
      <c r="N12" s="76" t="s">
        <v>23</v>
      </c>
      <c r="O12" s="76" t="s">
        <v>23</v>
      </c>
      <c r="P12" s="76">
        <v>1</v>
      </c>
      <c r="Q12" s="76">
        <v>1</v>
      </c>
      <c r="R12" s="76" t="s">
        <v>23</v>
      </c>
      <c r="S12" s="76">
        <v>1</v>
      </c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</row>
    <row r="13" spans="1:56" ht="21" customHeight="1" x14ac:dyDescent="0.3">
      <c r="A13" s="79" t="s">
        <v>7</v>
      </c>
      <c r="B13" s="76">
        <v>185</v>
      </c>
      <c r="C13" s="77">
        <v>140</v>
      </c>
      <c r="D13" s="76">
        <v>4</v>
      </c>
      <c r="E13" s="76" t="s">
        <v>23</v>
      </c>
      <c r="F13" s="76">
        <v>1</v>
      </c>
      <c r="G13" s="76">
        <v>116</v>
      </c>
      <c r="H13" s="76" t="s">
        <v>23</v>
      </c>
      <c r="I13" s="76">
        <v>17</v>
      </c>
      <c r="J13" s="76" t="s">
        <v>23</v>
      </c>
      <c r="K13" s="76">
        <v>1</v>
      </c>
      <c r="L13" s="76">
        <v>1</v>
      </c>
      <c r="M13" s="76">
        <v>20</v>
      </c>
      <c r="N13" s="76">
        <v>3</v>
      </c>
      <c r="O13" s="76">
        <v>12</v>
      </c>
      <c r="P13" s="76">
        <v>5</v>
      </c>
      <c r="Q13" s="76" t="s">
        <v>23</v>
      </c>
      <c r="R13" s="76" t="s">
        <v>23</v>
      </c>
      <c r="S13" s="76">
        <v>25</v>
      </c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</row>
    <row r="14" spans="1:56" ht="21" customHeight="1" x14ac:dyDescent="0.3">
      <c r="A14" s="79" t="s">
        <v>8</v>
      </c>
      <c r="B14" s="76">
        <v>24</v>
      </c>
      <c r="C14" s="77">
        <v>20</v>
      </c>
      <c r="D14" s="76" t="s">
        <v>23</v>
      </c>
      <c r="E14" s="76" t="s">
        <v>23</v>
      </c>
      <c r="F14" s="76" t="s">
        <v>23</v>
      </c>
      <c r="G14" s="76">
        <v>19</v>
      </c>
      <c r="H14" s="76" t="s">
        <v>23</v>
      </c>
      <c r="I14" s="76">
        <v>1</v>
      </c>
      <c r="J14" s="76" t="s">
        <v>23</v>
      </c>
      <c r="K14" s="76" t="s">
        <v>23</v>
      </c>
      <c r="L14" s="76" t="s">
        <v>23</v>
      </c>
      <c r="M14" s="76">
        <v>1</v>
      </c>
      <c r="N14" s="76" t="s">
        <v>23</v>
      </c>
      <c r="O14" s="76" t="s">
        <v>23</v>
      </c>
      <c r="P14" s="76" t="s">
        <v>23</v>
      </c>
      <c r="Q14" s="76">
        <v>1</v>
      </c>
      <c r="R14" s="76" t="s">
        <v>23</v>
      </c>
      <c r="S14" s="76">
        <v>3</v>
      </c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</row>
    <row r="15" spans="1:56" ht="21" customHeight="1" x14ac:dyDescent="0.3">
      <c r="A15" s="79" t="s">
        <v>9</v>
      </c>
      <c r="B15" s="76">
        <v>98</v>
      </c>
      <c r="C15" s="77">
        <v>26</v>
      </c>
      <c r="D15" s="76">
        <v>1</v>
      </c>
      <c r="E15" s="76" t="s">
        <v>23</v>
      </c>
      <c r="F15" s="76" t="s">
        <v>23</v>
      </c>
      <c r="G15" s="76">
        <v>24</v>
      </c>
      <c r="H15" s="76" t="s">
        <v>23</v>
      </c>
      <c r="I15" s="76" t="s">
        <v>23</v>
      </c>
      <c r="J15" s="76" t="s">
        <v>23</v>
      </c>
      <c r="K15" s="76" t="s">
        <v>23</v>
      </c>
      <c r="L15" s="76">
        <v>1</v>
      </c>
      <c r="M15" s="76">
        <v>34</v>
      </c>
      <c r="N15" s="76">
        <v>15</v>
      </c>
      <c r="O15" s="76">
        <v>8</v>
      </c>
      <c r="P15" s="76">
        <v>11</v>
      </c>
      <c r="Q15" s="76" t="s">
        <v>23</v>
      </c>
      <c r="R15" s="76" t="s">
        <v>23</v>
      </c>
      <c r="S15" s="76">
        <v>38</v>
      </c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</row>
    <row r="16" spans="1:56" ht="21" customHeight="1" x14ac:dyDescent="0.3">
      <c r="A16" s="79" t="s">
        <v>10</v>
      </c>
      <c r="B16" s="76">
        <v>7</v>
      </c>
      <c r="C16" s="77">
        <v>4</v>
      </c>
      <c r="D16" s="76" t="s">
        <v>23</v>
      </c>
      <c r="E16" s="76" t="s">
        <v>23</v>
      </c>
      <c r="F16" s="76" t="s">
        <v>23</v>
      </c>
      <c r="G16" s="76">
        <v>4</v>
      </c>
      <c r="H16" s="76" t="s">
        <v>23</v>
      </c>
      <c r="I16" s="76" t="s">
        <v>23</v>
      </c>
      <c r="J16" s="76" t="s">
        <v>23</v>
      </c>
      <c r="K16" s="76" t="s">
        <v>23</v>
      </c>
      <c r="L16" s="76" t="s">
        <v>23</v>
      </c>
      <c r="M16" s="76">
        <v>1</v>
      </c>
      <c r="N16" s="76" t="s">
        <v>23</v>
      </c>
      <c r="O16" s="76" t="s">
        <v>23</v>
      </c>
      <c r="P16" s="76">
        <v>1</v>
      </c>
      <c r="Q16" s="76" t="s">
        <v>23</v>
      </c>
      <c r="R16" s="76" t="s">
        <v>23</v>
      </c>
      <c r="S16" s="76">
        <v>2</v>
      </c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</row>
    <row r="17" spans="1:56" ht="21" customHeight="1" x14ac:dyDescent="0.3">
      <c r="A17" s="79" t="s">
        <v>11</v>
      </c>
      <c r="B17" s="76">
        <v>33</v>
      </c>
      <c r="C17" s="77">
        <v>25</v>
      </c>
      <c r="D17" s="76" t="s">
        <v>23</v>
      </c>
      <c r="E17" s="76">
        <v>9</v>
      </c>
      <c r="F17" s="76" t="s">
        <v>23</v>
      </c>
      <c r="G17" s="76">
        <v>16</v>
      </c>
      <c r="H17" s="76" t="s">
        <v>23</v>
      </c>
      <c r="I17" s="76" t="s">
        <v>23</v>
      </c>
      <c r="J17" s="76" t="s">
        <v>23</v>
      </c>
      <c r="K17" s="76" t="s">
        <v>23</v>
      </c>
      <c r="L17" s="76" t="s">
        <v>23</v>
      </c>
      <c r="M17" s="76">
        <v>5</v>
      </c>
      <c r="N17" s="76">
        <v>3</v>
      </c>
      <c r="O17" s="76" t="s">
        <v>23</v>
      </c>
      <c r="P17" s="76">
        <v>2</v>
      </c>
      <c r="Q17" s="76" t="s">
        <v>23</v>
      </c>
      <c r="R17" s="76" t="s">
        <v>23</v>
      </c>
      <c r="S17" s="76">
        <v>3</v>
      </c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</row>
    <row r="18" spans="1:56" ht="21" customHeight="1" x14ac:dyDescent="0.3">
      <c r="A18" s="79" t="s">
        <v>12</v>
      </c>
      <c r="B18" s="76">
        <v>3</v>
      </c>
      <c r="C18" s="77">
        <v>3</v>
      </c>
      <c r="D18" s="76" t="s">
        <v>23</v>
      </c>
      <c r="E18" s="76" t="s">
        <v>23</v>
      </c>
      <c r="F18" s="76" t="s">
        <v>23</v>
      </c>
      <c r="G18" s="76">
        <v>3</v>
      </c>
      <c r="H18" s="76" t="s">
        <v>23</v>
      </c>
      <c r="I18" s="76" t="s">
        <v>23</v>
      </c>
      <c r="J18" s="76" t="s">
        <v>23</v>
      </c>
      <c r="K18" s="76" t="s">
        <v>23</v>
      </c>
      <c r="L18" s="76" t="s">
        <v>23</v>
      </c>
      <c r="M18" s="76">
        <v>0</v>
      </c>
      <c r="N18" s="76" t="s">
        <v>23</v>
      </c>
      <c r="O18" s="76" t="s">
        <v>23</v>
      </c>
      <c r="P18" s="76" t="s">
        <v>23</v>
      </c>
      <c r="Q18" s="76" t="s">
        <v>23</v>
      </c>
      <c r="R18" s="76" t="s">
        <v>23</v>
      </c>
      <c r="S18" s="76">
        <v>0</v>
      </c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</row>
    <row r="19" spans="1:56" ht="21" customHeight="1" x14ac:dyDescent="0.3">
      <c r="A19" s="79" t="s">
        <v>13</v>
      </c>
      <c r="B19" s="76">
        <v>977</v>
      </c>
      <c r="C19" s="77">
        <v>614</v>
      </c>
      <c r="D19" s="76">
        <v>23</v>
      </c>
      <c r="E19" s="76">
        <v>104</v>
      </c>
      <c r="F19" s="76" t="s">
        <v>23</v>
      </c>
      <c r="G19" s="76">
        <v>460</v>
      </c>
      <c r="H19" s="76" t="s">
        <v>23</v>
      </c>
      <c r="I19" s="76">
        <v>11</v>
      </c>
      <c r="J19" s="76" t="s">
        <v>23</v>
      </c>
      <c r="K19" s="76">
        <v>14</v>
      </c>
      <c r="L19" s="76">
        <v>2</v>
      </c>
      <c r="M19" s="76">
        <v>172</v>
      </c>
      <c r="N19" s="76">
        <v>67</v>
      </c>
      <c r="O19" s="76">
        <v>57</v>
      </c>
      <c r="P19" s="76">
        <v>48</v>
      </c>
      <c r="Q19" s="76" t="s">
        <v>23</v>
      </c>
      <c r="R19" s="76" t="s">
        <v>23</v>
      </c>
      <c r="S19" s="76">
        <v>191</v>
      </c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</row>
    <row r="20" spans="1:56" ht="21" customHeight="1" x14ac:dyDescent="0.3">
      <c r="A20" s="79" t="s">
        <v>14</v>
      </c>
      <c r="B20" s="76">
        <v>280</v>
      </c>
      <c r="C20" s="77">
        <v>245</v>
      </c>
      <c r="D20" s="76" t="s">
        <v>23</v>
      </c>
      <c r="E20" s="76">
        <v>194</v>
      </c>
      <c r="F20" s="76" t="s">
        <v>23</v>
      </c>
      <c r="G20" s="76">
        <v>50</v>
      </c>
      <c r="H20" s="76" t="s">
        <v>23</v>
      </c>
      <c r="I20" s="76">
        <v>1</v>
      </c>
      <c r="J20" s="76" t="s">
        <v>23</v>
      </c>
      <c r="K20" s="76" t="s">
        <v>23</v>
      </c>
      <c r="L20" s="76" t="s">
        <v>23</v>
      </c>
      <c r="M20" s="76">
        <v>15</v>
      </c>
      <c r="N20" s="76">
        <v>3</v>
      </c>
      <c r="O20" s="76">
        <v>4</v>
      </c>
      <c r="P20" s="76">
        <v>7</v>
      </c>
      <c r="Q20" s="76">
        <v>1</v>
      </c>
      <c r="R20" s="76" t="s">
        <v>23</v>
      </c>
      <c r="S20" s="76">
        <v>20</v>
      </c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</row>
    <row r="21" spans="1:56" ht="21" customHeight="1" x14ac:dyDescent="0.3">
      <c r="A21" s="79" t="s">
        <v>15</v>
      </c>
      <c r="B21" s="76">
        <v>0</v>
      </c>
      <c r="C21" s="77">
        <v>0</v>
      </c>
      <c r="D21" s="76" t="s">
        <v>23</v>
      </c>
      <c r="E21" s="76" t="s">
        <v>23</v>
      </c>
      <c r="F21" s="76" t="s">
        <v>23</v>
      </c>
      <c r="G21" s="76" t="s">
        <v>23</v>
      </c>
      <c r="H21" s="76" t="s">
        <v>23</v>
      </c>
      <c r="I21" s="76" t="s">
        <v>23</v>
      </c>
      <c r="J21" s="76" t="s">
        <v>23</v>
      </c>
      <c r="K21" s="76" t="s">
        <v>23</v>
      </c>
      <c r="L21" s="76" t="s">
        <v>23</v>
      </c>
      <c r="M21" s="76">
        <v>0</v>
      </c>
      <c r="N21" s="76" t="s">
        <v>23</v>
      </c>
      <c r="O21" s="76" t="s">
        <v>23</v>
      </c>
      <c r="P21" s="76" t="s">
        <v>23</v>
      </c>
      <c r="Q21" s="76" t="s">
        <v>23</v>
      </c>
      <c r="R21" s="76" t="s">
        <v>23</v>
      </c>
      <c r="S21" s="76">
        <v>0</v>
      </c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</row>
    <row r="22" spans="1:56" ht="21" customHeight="1" x14ac:dyDescent="0.3">
      <c r="A22" s="79" t="s">
        <v>16</v>
      </c>
      <c r="B22" s="76">
        <v>1</v>
      </c>
      <c r="C22" s="77">
        <v>0</v>
      </c>
      <c r="D22" s="76" t="s">
        <v>23</v>
      </c>
      <c r="E22" s="76" t="s">
        <v>23</v>
      </c>
      <c r="F22" s="76" t="s">
        <v>23</v>
      </c>
      <c r="G22" s="76" t="s">
        <v>23</v>
      </c>
      <c r="H22" s="76" t="s">
        <v>23</v>
      </c>
      <c r="I22" s="76" t="s">
        <v>23</v>
      </c>
      <c r="J22" s="76" t="s">
        <v>23</v>
      </c>
      <c r="K22" s="76" t="s">
        <v>23</v>
      </c>
      <c r="L22" s="76" t="s">
        <v>23</v>
      </c>
      <c r="M22" s="76">
        <v>0</v>
      </c>
      <c r="N22" s="76" t="s">
        <v>23</v>
      </c>
      <c r="O22" s="76" t="s">
        <v>23</v>
      </c>
      <c r="P22" s="76" t="s">
        <v>23</v>
      </c>
      <c r="Q22" s="76" t="s">
        <v>23</v>
      </c>
      <c r="R22" s="76" t="s">
        <v>23</v>
      </c>
      <c r="S22" s="76">
        <v>1</v>
      </c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</row>
    <row r="23" spans="1:56" ht="21" customHeight="1" x14ac:dyDescent="0.3">
      <c r="A23" s="79" t="s">
        <v>17</v>
      </c>
      <c r="B23" s="76">
        <v>0</v>
      </c>
      <c r="C23" s="77">
        <v>0</v>
      </c>
      <c r="D23" s="76" t="s">
        <v>23</v>
      </c>
      <c r="E23" s="76" t="s">
        <v>23</v>
      </c>
      <c r="F23" s="76" t="s">
        <v>23</v>
      </c>
      <c r="G23" s="76" t="s">
        <v>23</v>
      </c>
      <c r="H23" s="76" t="s">
        <v>23</v>
      </c>
      <c r="I23" s="76" t="s">
        <v>23</v>
      </c>
      <c r="J23" s="76" t="s">
        <v>23</v>
      </c>
      <c r="K23" s="76" t="s">
        <v>23</v>
      </c>
      <c r="L23" s="76" t="s">
        <v>23</v>
      </c>
      <c r="M23" s="76">
        <v>0</v>
      </c>
      <c r="N23" s="76" t="s">
        <v>23</v>
      </c>
      <c r="O23" s="76" t="s">
        <v>23</v>
      </c>
      <c r="P23" s="76" t="s">
        <v>23</v>
      </c>
      <c r="Q23" s="76" t="s">
        <v>23</v>
      </c>
      <c r="R23" s="76" t="s">
        <v>23</v>
      </c>
      <c r="S23" s="76">
        <v>0</v>
      </c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</row>
    <row r="24" spans="1:56" ht="21" customHeight="1" x14ac:dyDescent="0.3">
      <c r="A24" s="79" t="s">
        <v>18</v>
      </c>
      <c r="B24" s="76">
        <v>23</v>
      </c>
      <c r="C24" s="77">
        <v>4</v>
      </c>
      <c r="D24" s="76">
        <v>1</v>
      </c>
      <c r="E24" s="76" t="s">
        <v>23</v>
      </c>
      <c r="F24" s="76" t="s">
        <v>23</v>
      </c>
      <c r="G24" s="76">
        <v>2</v>
      </c>
      <c r="H24" s="76" t="s">
        <v>23</v>
      </c>
      <c r="I24" s="76" t="s">
        <v>23</v>
      </c>
      <c r="J24" s="76" t="s">
        <v>23</v>
      </c>
      <c r="K24" s="76">
        <v>1</v>
      </c>
      <c r="L24" s="76" t="s">
        <v>23</v>
      </c>
      <c r="M24" s="76">
        <v>12</v>
      </c>
      <c r="N24" s="76">
        <v>4</v>
      </c>
      <c r="O24" s="76">
        <v>3</v>
      </c>
      <c r="P24" s="76">
        <v>5</v>
      </c>
      <c r="Q24" s="76" t="s">
        <v>23</v>
      </c>
      <c r="R24" s="76" t="s">
        <v>23</v>
      </c>
      <c r="S24" s="76">
        <v>7</v>
      </c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</row>
    <row r="25" spans="1:56" ht="21" customHeight="1" x14ac:dyDescent="0.3">
      <c r="A25" s="79" t="s">
        <v>19</v>
      </c>
      <c r="B25" s="76">
        <v>3</v>
      </c>
      <c r="C25" s="77">
        <v>1</v>
      </c>
      <c r="D25" s="76" t="s">
        <v>23</v>
      </c>
      <c r="E25" s="76" t="s">
        <v>23</v>
      </c>
      <c r="F25" s="76" t="s">
        <v>23</v>
      </c>
      <c r="G25" s="76">
        <v>1</v>
      </c>
      <c r="H25" s="76" t="s">
        <v>23</v>
      </c>
      <c r="I25" s="76" t="s">
        <v>23</v>
      </c>
      <c r="J25" s="76" t="s">
        <v>23</v>
      </c>
      <c r="K25" s="76" t="s">
        <v>23</v>
      </c>
      <c r="L25" s="76" t="s">
        <v>23</v>
      </c>
      <c r="M25" s="76">
        <v>1</v>
      </c>
      <c r="N25" s="76" t="s">
        <v>23</v>
      </c>
      <c r="O25" s="76">
        <v>1</v>
      </c>
      <c r="P25" s="76" t="s">
        <v>23</v>
      </c>
      <c r="Q25" s="76" t="s">
        <v>23</v>
      </c>
      <c r="R25" s="76" t="s">
        <v>23</v>
      </c>
      <c r="S25" s="76">
        <v>1</v>
      </c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</row>
    <row r="26" spans="1:56" ht="21" customHeight="1" x14ac:dyDescent="0.3">
      <c r="A26" s="79" t="s">
        <v>20</v>
      </c>
      <c r="B26" s="76">
        <v>2</v>
      </c>
      <c r="C26" s="77">
        <v>0</v>
      </c>
      <c r="D26" s="76" t="s">
        <v>23</v>
      </c>
      <c r="E26" s="76" t="s">
        <v>23</v>
      </c>
      <c r="F26" s="76" t="s">
        <v>23</v>
      </c>
      <c r="G26" s="76" t="s">
        <v>23</v>
      </c>
      <c r="H26" s="76" t="s">
        <v>23</v>
      </c>
      <c r="I26" s="76" t="s">
        <v>23</v>
      </c>
      <c r="J26" s="76" t="s">
        <v>23</v>
      </c>
      <c r="K26" s="76" t="s">
        <v>23</v>
      </c>
      <c r="L26" s="76" t="s">
        <v>23</v>
      </c>
      <c r="M26" s="76">
        <v>0</v>
      </c>
      <c r="N26" s="76" t="s">
        <v>23</v>
      </c>
      <c r="O26" s="76" t="s">
        <v>23</v>
      </c>
      <c r="P26" s="76" t="s">
        <v>23</v>
      </c>
      <c r="Q26" s="76" t="s">
        <v>23</v>
      </c>
      <c r="R26" s="76" t="s">
        <v>23</v>
      </c>
      <c r="S26" s="76">
        <v>2</v>
      </c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</row>
    <row r="27" spans="1:56" ht="21" customHeight="1" x14ac:dyDescent="0.3">
      <c r="A27" s="79" t="s">
        <v>21</v>
      </c>
      <c r="B27" s="76">
        <v>5</v>
      </c>
      <c r="C27" s="77">
        <v>4</v>
      </c>
      <c r="D27" s="76">
        <v>1</v>
      </c>
      <c r="E27" s="76" t="s">
        <v>23</v>
      </c>
      <c r="F27" s="76" t="s">
        <v>23</v>
      </c>
      <c r="G27" s="76">
        <v>3</v>
      </c>
      <c r="H27" s="76" t="s">
        <v>23</v>
      </c>
      <c r="I27" s="76" t="s">
        <v>23</v>
      </c>
      <c r="J27" s="76" t="s">
        <v>23</v>
      </c>
      <c r="K27" s="76" t="s">
        <v>23</v>
      </c>
      <c r="L27" s="76" t="s">
        <v>23</v>
      </c>
      <c r="M27" s="76">
        <v>1</v>
      </c>
      <c r="N27" s="76" t="s">
        <v>23</v>
      </c>
      <c r="O27" s="76">
        <v>1</v>
      </c>
      <c r="P27" s="76" t="s">
        <v>23</v>
      </c>
      <c r="Q27" s="76" t="s">
        <v>23</v>
      </c>
      <c r="R27" s="76" t="s">
        <v>23</v>
      </c>
      <c r="S27" s="76">
        <v>0</v>
      </c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</row>
    <row r="28" spans="1:56" ht="21" customHeight="1" x14ac:dyDescent="0.3">
      <c r="A28" s="79" t="s">
        <v>22</v>
      </c>
      <c r="B28" s="76">
        <v>0</v>
      </c>
      <c r="C28" s="77">
        <v>0</v>
      </c>
      <c r="D28" s="76" t="s">
        <v>23</v>
      </c>
      <c r="E28" s="76" t="s">
        <v>23</v>
      </c>
      <c r="F28" s="76" t="s">
        <v>23</v>
      </c>
      <c r="G28" s="76" t="s">
        <v>23</v>
      </c>
      <c r="H28" s="76" t="s">
        <v>23</v>
      </c>
      <c r="I28" s="76" t="s">
        <v>23</v>
      </c>
      <c r="J28" s="76" t="s">
        <v>23</v>
      </c>
      <c r="K28" s="76" t="s">
        <v>23</v>
      </c>
      <c r="L28" s="76" t="s">
        <v>23</v>
      </c>
      <c r="M28" s="76">
        <v>0</v>
      </c>
      <c r="N28" s="76" t="s">
        <v>23</v>
      </c>
      <c r="O28" s="76" t="s">
        <v>23</v>
      </c>
      <c r="P28" s="76" t="s">
        <v>23</v>
      </c>
      <c r="Q28" s="76" t="s">
        <v>23</v>
      </c>
      <c r="R28" s="76" t="s">
        <v>23</v>
      </c>
      <c r="S28" s="76">
        <v>0</v>
      </c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</row>
    <row r="29" spans="1:56" ht="21" customHeight="1" x14ac:dyDescent="0.3">
      <c r="A29" s="81" t="s">
        <v>61</v>
      </c>
      <c r="B29" s="76">
        <v>0</v>
      </c>
      <c r="C29" s="77">
        <v>0</v>
      </c>
      <c r="D29" s="76" t="s">
        <v>23</v>
      </c>
      <c r="E29" s="76" t="s">
        <v>23</v>
      </c>
      <c r="F29" s="76" t="s">
        <v>23</v>
      </c>
      <c r="G29" s="76" t="s">
        <v>23</v>
      </c>
      <c r="H29" s="76" t="s">
        <v>23</v>
      </c>
      <c r="I29" s="76" t="s">
        <v>23</v>
      </c>
      <c r="J29" s="76" t="s">
        <v>23</v>
      </c>
      <c r="K29" s="76" t="s">
        <v>23</v>
      </c>
      <c r="L29" s="76" t="s">
        <v>23</v>
      </c>
      <c r="M29" s="76">
        <v>0</v>
      </c>
      <c r="N29" s="76" t="s">
        <v>23</v>
      </c>
      <c r="O29" s="76" t="s">
        <v>23</v>
      </c>
      <c r="P29" s="76" t="s">
        <v>23</v>
      </c>
      <c r="Q29" s="76" t="s">
        <v>23</v>
      </c>
      <c r="R29" s="76" t="s">
        <v>23</v>
      </c>
      <c r="S29" s="76">
        <v>0</v>
      </c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</row>
    <row r="30" spans="1:56" ht="21" customHeight="1" x14ac:dyDescent="0.3">
      <c r="A30" s="81" t="s">
        <v>62</v>
      </c>
      <c r="B30" s="76">
        <v>1</v>
      </c>
      <c r="C30" s="77">
        <v>0</v>
      </c>
      <c r="D30" s="76" t="s">
        <v>23</v>
      </c>
      <c r="E30" s="76" t="s">
        <v>23</v>
      </c>
      <c r="F30" s="76" t="s">
        <v>23</v>
      </c>
      <c r="G30" s="76" t="s">
        <v>23</v>
      </c>
      <c r="H30" s="76" t="s">
        <v>23</v>
      </c>
      <c r="I30" s="76" t="s">
        <v>23</v>
      </c>
      <c r="J30" s="76" t="s">
        <v>23</v>
      </c>
      <c r="K30" s="76" t="s">
        <v>23</v>
      </c>
      <c r="L30" s="76" t="s">
        <v>23</v>
      </c>
      <c r="M30" s="76">
        <v>1</v>
      </c>
      <c r="N30" s="76" t="s">
        <v>23</v>
      </c>
      <c r="O30" s="76">
        <v>1</v>
      </c>
      <c r="P30" s="76" t="s">
        <v>23</v>
      </c>
      <c r="Q30" s="76" t="s">
        <v>23</v>
      </c>
      <c r="R30" s="76" t="s">
        <v>23</v>
      </c>
      <c r="S30" s="76">
        <v>0</v>
      </c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</row>
    <row r="31" spans="1:56" ht="21" customHeight="1" x14ac:dyDescent="0.3">
      <c r="A31" s="82" t="s">
        <v>24</v>
      </c>
      <c r="B31" s="76">
        <v>1</v>
      </c>
      <c r="C31" s="77">
        <v>1</v>
      </c>
      <c r="D31" s="83" t="s">
        <v>23</v>
      </c>
      <c r="E31" s="83" t="s">
        <v>23</v>
      </c>
      <c r="F31" s="83" t="s">
        <v>23</v>
      </c>
      <c r="G31" s="83">
        <v>1</v>
      </c>
      <c r="H31" s="83" t="s">
        <v>23</v>
      </c>
      <c r="I31" s="83" t="s">
        <v>23</v>
      </c>
      <c r="J31" s="83" t="s">
        <v>23</v>
      </c>
      <c r="K31" s="83" t="s">
        <v>23</v>
      </c>
      <c r="L31" s="83" t="s">
        <v>23</v>
      </c>
      <c r="M31" s="83">
        <v>0</v>
      </c>
      <c r="N31" s="83" t="s">
        <v>23</v>
      </c>
      <c r="O31" s="83" t="s">
        <v>23</v>
      </c>
      <c r="P31" s="83" t="s">
        <v>23</v>
      </c>
      <c r="Q31" s="83" t="s">
        <v>23</v>
      </c>
      <c r="R31" s="83" t="s">
        <v>23</v>
      </c>
      <c r="S31" s="83">
        <v>0</v>
      </c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</row>
    <row r="32" spans="1:56" ht="39.75" customHeight="1" x14ac:dyDescent="0.3">
      <c r="A32" s="221" t="s">
        <v>116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66"/>
      <c r="N32" s="66"/>
      <c r="O32" s="66"/>
      <c r="P32" s="66"/>
      <c r="Q32" s="66"/>
      <c r="R32" s="66"/>
      <c r="S32" s="66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</row>
    <row r="33" spans="1:56" x14ac:dyDescent="0.3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</row>
  </sheetData>
  <mergeCells count="11">
    <mergeCell ref="A32:L32"/>
    <mergeCell ref="R1:S1"/>
    <mergeCell ref="R2:S2"/>
    <mergeCell ref="A3:H3"/>
    <mergeCell ref="A4:H4"/>
    <mergeCell ref="I4:S4"/>
    <mergeCell ref="A5:A6"/>
    <mergeCell ref="B5:B6"/>
    <mergeCell ref="C5:L5"/>
    <mergeCell ref="M5:R5"/>
    <mergeCell ref="S5:S6"/>
  </mergeCells>
  <phoneticPr fontId="27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A36"/>
  <sheetViews>
    <sheetView workbookViewId="0"/>
  </sheetViews>
  <sheetFormatPr defaultRowHeight="16.2" x14ac:dyDescent="0.3"/>
  <cols>
    <col min="1" max="1" width="19" customWidth="1"/>
    <col min="2" max="2" width="10.6640625" customWidth="1"/>
    <col min="3" max="3" width="9.77734375" customWidth="1"/>
    <col min="4" max="4" width="9.21875" customWidth="1"/>
    <col min="5" max="5" width="11.44140625" customWidth="1"/>
    <col min="6" max="7" width="10.6640625" customWidth="1"/>
    <col min="8" max="8" width="11.44140625" customWidth="1"/>
    <col min="9" max="9" width="9.33203125" customWidth="1"/>
    <col min="10" max="10" width="10.33203125" customWidth="1"/>
    <col min="11" max="11" width="11.44140625" customWidth="1"/>
    <col min="12" max="12" width="12.88671875" customWidth="1"/>
    <col min="13" max="13" width="9.77734375" customWidth="1"/>
    <col min="14" max="15" width="10.6640625" customWidth="1"/>
    <col min="16" max="16" width="9.6640625" customWidth="1"/>
    <col min="17" max="17" width="8.88671875" customWidth="1"/>
    <col min="18" max="18" width="9" customWidth="1"/>
  </cols>
  <sheetData>
    <row r="1" spans="1:53" s="1" customFormat="1" x14ac:dyDescent="0.3">
      <c r="A1" s="37" t="s">
        <v>31</v>
      </c>
      <c r="N1" s="38" t="s">
        <v>32</v>
      </c>
      <c r="O1" s="213" t="s">
        <v>96</v>
      </c>
      <c r="P1" s="213"/>
    </row>
    <row r="2" spans="1:53" s="1" customFormat="1" x14ac:dyDescent="0.3">
      <c r="A2" s="54" t="s">
        <v>88</v>
      </c>
      <c r="B2" s="1" t="s">
        <v>97</v>
      </c>
      <c r="N2" s="54" t="s">
        <v>36</v>
      </c>
      <c r="O2" s="205" t="s">
        <v>90</v>
      </c>
      <c r="P2" s="205"/>
    </row>
    <row r="3" spans="1:53" s="1" customFormat="1" ht="27.75" customHeight="1" x14ac:dyDescent="0.3">
      <c r="A3" s="216" t="s">
        <v>38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</row>
    <row r="4" spans="1:53" s="1" customFormat="1" ht="23.25" customHeight="1" x14ac:dyDescent="0.3">
      <c r="A4" s="217" t="s">
        <v>121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7" t="s">
        <v>1</v>
      </c>
    </row>
    <row r="5" spans="1:53" s="1" customFormat="1" ht="22.5" customHeight="1" x14ac:dyDescent="0.3">
      <c r="A5" s="220"/>
      <c r="B5" s="213" t="s">
        <v>40</v>
      </c>
      <c r="C5" s="213" t="s">
        <v>122</v>
      </c>
      <c r="D5" s="213"/>
      <c r="E5" s="213"/>
      <c r="F5" s="213"/>
      <c r="G5" s="213"/>
      <c r="H5" s="213"/>
      <c r="I5" s="213"/>
      <c r="J5" s="213"/>
      <c r="K5" s="213"/>
      <c r="L5" s="213"/>
      <c r="M5" s="213" t="s">
        <v>123</v>
      </c>
      <c r="N5" s="213"/>
      <c r="O5" s="213"/>
      <c r="P5" s="215" t="s">
        <v>124</v>
      </c>
    </row>
    <row r="6" spans="1:53" s="1" customFormat="1" ht="60" customHeight="1" x14ac:dyDescent="0.3">
      <c r="A6" s="220"/>
      <c r="B6" s="213"/>
      <c r="C6" s="47" t="s">
        <v>46</v>
      </c>
      <c r="D6" s="47" t="s">
        <v>102</v>
      </c>
      <c r="E6" s="47" t="s">
        <v>103</v>
      </c>
      <c r="F6" s="47" t="s">
        <v>104</v>
      </c>
      <c r="G6" s="47" t="s">
        <v>105</v>
      </c>
      <c r="H6" s="47" t="s">
        <v>106</v>
      </c>
      <c r="I6" s="47" t="s">
        <v>107</v>
      </c>
      <c r="J6" s="47" t="s">
        <v>108</v>
      </c>
      <c r="K6" s="47" t="s">
        <v>109</v>
      </c>
      <c r="L6" s="47" t="s">
        <v>110</v>
      </c>
      <c r="M6" s="47" t="s">
        <v>46</v>
      </c>
      <c r="N6" s="47" t="s">
        <v>125</v>
      </c>
      <c r="O6" s="47" t="s">
        <v>126</v>
      </c>
      <c r="P6" s="215"/>
    </row>
    <row r="7" spans="1:53" s="1" customFormat="1" ht="21" customHeight="1" x14ac:dyDescent="0.3">
      <c r="A7" s="49" t="s">
        <v>59</v>
      </c>
      <c r="B7" s="84">
        <f>SUM(C7+M7+P7)</f>
        <v>5997</v>
      </c>
      <c r="C7" s="84">
        <f>SUM(D7:L7)</f>
        <v>4009</v>
      </c>
      <c r="D7" s="84">
        <f t="shared" ref="D7:L7" si="0">SUM(D8+D9)</f>
        <v>342</v>
      </c>
      <c r="E7" s="84">
        <f t="shared" si="0"/>
        <v>820</v>
      </c>
      <c r="F7" s="84">
        <f t="shared" si="0"/>
        <v>417</v>
      </c>
      <c r="G7" s="84">
        <f t="shared" si="0"/>
        <v>2045</v>
      </c>
      <c r="H7" s="84">
        <f t="shared" si="0"/>
        <v>276</v>
      </c>
      <c r="I7" s="84">
        <f t="shared" si="0"/>
        <v>47</v>
      </c>
      <c r="J7" s="84">
        <f t="shared" si="0"/>
        <v>20</v>
      </c>
      <c r="K7" s="84">
        <f t="shared" si="0"/>
        <v>30</v>
      </c>
      <c r="L7" s="84">
        <f t="shared" si="0"/>
        <v>12</v>
      </c>
      <c r="M7" s="84">
        <v>502</v>
      </c>
      <c r="N7" s="84">
        <v>334</v>
      </c>
      <c r="O7" s="84">
        <v>168</v>
      </c>
      <c r="P7" s="84">
        <v>1486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s="1" customFormat="1" ht="21" customHeight="1" x14ac:dyDescent="0.3">
      <c r="A8" s="51" t="s">
        <v>2</v>
      </c>
      <c r="B8" s="84">
        <f>SUM(C8+M8+P8)</f>
        <v>3962</v>
      </c>
      <c r="C8" s="84">
        <f>SUM(D8:L8)</f>
        <v>2668</v>
      </c>
      <c r="D8" s="84">
        <v>308</v>
      </c>
      <c r="E8" s="84">
        <v>480</v>
      </c>
      <c r="F8" s="84">
        <v>416</v>
      </c>
      <c r="G8" s="84">
        <v>1339</v>
      </c>
      <c r="H8" s="84">
        <v>69</v>
      </c>
      <c r="I8" s="84">
        <v>17</v>
      </c>
      <c r="J8" s="84">
        <v>20</v>
      </c>
      <c r="K8" s="84">
        <v>12</v>
      </c>
      <c r="L8" s="84">
        <v>7</v>
      </c>
      <c r="M8" s="84">
        <v>402</v>
      </c>
      <c r="N8" s="84">
        <v>238</v>
      </c>
      <c r="O8" s="84">
        <v>164</v>
      </c>
      <c r="P8" s="84">
        <v>892</v>
      </c>
    </row>
    <row r="9" spans="1:53" s="1" customFormat="1" ht="21" customHeight="1" x14ac:dyDescent="0.3">
      <c r="A9" s="51" t="s">
        <v>3</v>
      </c>
      <c r="B9" s="84">
        <v>2035</v>
      </c>
      <c r="C9" s="84">
        <v>1341</v>
      </c>
      <c r="D9" s="84">
        <v>34</v>
      </c>
      <c r="E9" s="84">
        <v>340</v>
      </c>
      <c r="F9" s="84">
        <v>1</v>
      </c>
      <c r="G9" s="84">
        <v>706</v>
      </c>
      <c r="H9" s="84">
        <v>207</v>
      </c>
      <c r="I9" s="84">
        <v>30</v>
      </c>
      <c r="J9" s="84">
        <v>0</v>
      </c>
      <c r="K9" s="84">
        <v>18</v>
      </c>
      <c r="L9" s="84">
        <v>5</v>
      </c>
      <c r="M9" s="84">
        <v>100</v>
      </c>
      <c r="N9" s="84">
        <v>96</v>
      </c>
      <c r="O9" s="84">
        <v>4</v>
      </c>
      <c r="P9" s="84">
        <v>594</v>
      </c>
    </row>
    <row r="10" spans="1:53" s="1" customFormat="1" ht="21" customHeight="1" x14ac:dyDescent="0.3">
      <c r="A10" s="51" t="s">
        <v>4</v>
      </c>
      <c r="B10" s="84">
        <v>54</v>
      </c>
      <c r="C10" s="84">
        <v>31</v>
      </c>
      <c r="D10" s="84">
        <v>6</v>
      </c>
      <c r="E10" s="84">
        <v>21</v>
      </c>
      <c r="F10" s="84" t="s">
        <v>23</v>
      </c>
      <c r="G10" s="84">
        <v>4</v>
      </c>
      <c r="H10" s="84" t="s">
        <v>23</v>
      </c>
      <c r="I10" s="84" t="s">
        <v>23</v>
      </c>
      <c r="J10" s="84" t="s">
        <v>23</v>
      </c>
      <c r="K10" s="84" t="s">
        <v>23</v>
      </c>
      <c r="L10" s="84" t="s">
        <v>23</v>
      </c>
      <c r="M10" s="84">
        <v>3</v>
      </c>
      <c r="N10" s="84">
        <v>1</v>
      </c>
      <c r="O10" s="84">
        <v>2</v>
      </c>
      <c r="P10" s="84">
        <v>20</v>
      </c>
    </row>
    <row r="11" spans="1:53" s="1" customFormat="1" ht="21" customHeight="1" x14ac:dyDescent="0.3">
      <c r="A11" s="51" t="s">
        <v>5</v>
      </c>
      <c r="B11" s="84">
        <v>1</v>
      </c>
      <c r="C11" s="84">
        <v>1</v>
      </c>
      <c r="D11" s="84" t="s">
        <v>23</v>
      </c>
      <c r="E11" s="84" t="s">
        <v>23</v>
      </c>
      <c r="F11" s="84" t="s">
        <v>23</v>
      </c>
      <c r="G11" s="84" t="s">
        <v>23</v>
      </c>
      <c r="H11" s="84" t="s">
        <v>23</v>
      </c>
      <c r="I11" s="84">
        <v>1</v>
      </c>
      <c r="J11" s="84" t="s">
        <v>23</v>
      </c>
      <c r="K11" s="84" t="s">
        <v>23</v>
      </c>
      <c r="L11" s="84" t="s">
        <v>23</v>
      </c>
      <c r="M11" s="84">
        <v>0</v>
      </c>
      <c r="N11" s="84" t="s">
        <v>23</v>
      </c>
      <c r="O11" s="84" t="s">
        <v>23</v>
      </c>
      <c r="P11" s="84">
        <v>0</v>
      </c>
    </row>
    <row r="12" spans="1:53" s="1" customFormat="1" ht="21" customHeight="1" x14ac:dyDescent="0.3">
      <c r="A12" s="51" t="s">
        <v>6</v>
      </c>
      <c r="B12" s="84">
        <v>4</v>
      </c>
      <c r="C12" s="84">
        <v>1</v>
      </c>
      <c r="D12" s="84" t="s">
        <v>23</v>
      </c>
      <c r="E12" s="84" t="s">
        <v>23</v>
      </c>
      <c r="F12" s="84" t="s">
        <v>23</v>
      </c>
      <c r="G12" s="84">
        <v>1</v>
      </c>
      <c r="H12" s="84" t="s">
        <v>23</v>
      </c>
      <c r="I12" s="84" t="s">
        <v>23</v>
      </c>
      <c r="J12" s="84" t="s">
        <v>23</v>
      </c>
      <c r="K12" s="84" t="s">
        <v>23</v>
      </c>
      <c r="L12" s="84" t="s">
        <v>23</v>
      </c>
      <c r="M12" s="84">
        <v>1</v>
      </c>
      <c r="N12" s="84">
        <v>1</v>
      </c>
      <c r="O12" s="84" t="s">
        <v>23</v>
      </c>
      <c r="P12" s="84">
        <v>2</v>
      </c>
    </row>
    <row r="13" spans="1:53" s="1" customFormat="1" ht="21" customHeight="1" x14ac:dyDescent="0.3">
      <c r="A13" s="51" t="s">
        <v>7</v>
      </c>
      <c r="B13" s="84">
        <v>201</v>
      </c>
      <c r="C13" s="84">
        <v>141</v>
      </c>
      <c r="D13" s="84">
        <v>4</v>
      </c>
      <c r="E13" s="84" t="s">
        <v>23</v>
      </c>
      <c r="F13" s="84">
        <v>1</v>
      </c>
      <c r="G13" s="84">
        <v>118</v>
      </c>
      <c r="H13" s="84" t="s">
        <v>23</v>
      </c>
      <c r="I13" s="84">
        <v>16</v>
      </c>
      <c r="J13" s="84" t="s">
        <v>23</v>
      </c>
      <c r="K13" s="84">
        <v>1</v>
      </c>
      <c r="L13" s="84">
        <v>1</v>
      </c>
      <c r="M13" s="84">
        <v>12</v>
      </c>
      <c r="N13" s="84">
        <v>11</v>
      </c>
      <c r="O13" s="84">
        <v>1</v>
      </c>
      <c r="P13" s="84">
        <v>48</v>
      </c>
    </row>
    <row r="14" spans="1:53" s="1" customFormat="1" ht="21" customHeight="1" x14ac:dyDescent="0.3">
      <c r="A14" s="51" t="s">
        <v>8</v>
      </c>
      <c r="B14" s="84">
        <v>29</v>
      </c>
      <c r="C14" s="84">
        <v>24</v>
      </c>
      <c r="D14" s="84" t="s">
        <v>23</v>
      </c>
      <c r="E14" s="84" t="s">
        <v>23</v>
      </c>
      <c r="F14" s="84" t="s">
        <v>23</v>
      </c>
      <c r="G14" s="84">
        <v>23</v>
      </c>
      <c r="H14" s="84" t="s">
        <v>23</v>
      </c>
      <c r="I14" s="84">
        <v>1</v>
      </c>
      <c r="J14" s="84" t="s">
        <v>23</v>
      </c>
      <c r="K14" s="84" t="s">
        <v>23</v>
      </c>
      <c r="L14" s="84" t="s">
        <v>23</v>
      </c>
      <c r="M14" s="84">
        <v>0</v>
      </c>
      <c r="N14" s="84" t="s">
        <v>23</v>
      </c>
      <c r="O14" s="84" t="s">
        <v>23</v>
      </c>
      <c r="P14" s="84">
        <v>5</v>
      </c>
    </row>
    <row r="15" spans="1:53" s="1" customFormat="1" ht="21" customHeight="1" x14ac:dyDescent="0.3">
      <c r="A15" s="51" t="s">
        <v>9</v>
      </c>
      <c r="B15" s="84">
        <v>109</v>
      </c>
      <c r="C15" s="84">
        <v>25</v>
      </c>
      <c r="D15" s="84">
        <v>1</v>
      </c>
      <c r="E15" s="84" t="s">
        <v>23</v>
      </c>
      <c r="F15" s="84" t="s">
        <v>23</v>
      </c>
      <c r="G15" s="84">
        <v>23</v>
      </c>
      <c r="H15" s="84" t="s">
        <v>23</v>
      </c>
      <c r="I15" s="84" t="s">
        <v>23</v>
      </c>
      <c r="J15" s="84" t="s">
        <v>23</v>
      </c>
      <c r="K15" s="84" t="s">
        <v>23</v>
      </c>
      <c r="L15" s="84">
        <v>1</v>
      </c>
      <c r="M15" s="84">
        <v>8</v>
      </c>
      <c r="N15" s="84">
        <v>7</v>
      </c>
      <c r="O15" s="84">
        <v>1</v>
      </c>
      <c r="P15" s="84">
        <v>76</v>
      </c>
    </row>
    <row r="16" spans="1:53" s="1" customFormat="1" ht="21" customHeight="1" x14ac:dyDescent="0.3">
      <c r="A16" s="51" t="s">
        <v>10</v>
      </c>
      <c r="B16" s="84">
        <v>6</v>
      </c>
      <c r="C16" s="84">
        <v>3</v>
      </c>
      <c r="D16" s="84" t="s">
        <v>23</v>
      </c>
      <c r="E16" s="84" t="s">
        <v>23</v>
      </c>
      <c r="F16" s="84" t="s">
        <v>23</v>
      </c>
      <c r="G16" s="84">
        <v>3</v>
      </c>
      <c r="H16" s="84" t="s">
        <v>23</v>
      </c>
      <c r="I16" s="84" t="s">
        <v>23</v>
      </c>
      <c r="J16" s="84" t="s">
        <v>23</v>
      </c>
      <c r="K16" s="84" t="s">
        <v>23</v>
      </c>
      <c r="L16" s="84" t="s">
        <v>23</v>
      </c>
      <c r="M16" s="84">
        <v>0</v>
      </c>
      <c r="N16" s="84" t="s">
        <v>23</v>
      </c>
      <c r="O16" s="84" t="s">
        <v>23</v>
      </c>
      <c r="P16" s="84">
        <v>3</v>
      </c>
    </row>
    <row r="17" spans="1:16" s="1" customFormat="1" ht="21" customHeight="1" x14ac:dyDescent="0.3">
      <c r="A17" s="51" t="s">
        <v>11</v>
      </c>
      <c r="B17" s="84">
        <v>35</v>
      </c>
      <c r="C17" s="84">
        <v>26</v>
      </c>
      <c r="D17" s="84" t="s">
        <v>23</v>
      </c>
      <c r="E17" s="84">
        <v>10</v>
      </c>
      <c r="F17" s="84" t="s">
        <v>23</v>
      </c>
      <c r="G17" s="84">
        <v>16</v>
      </c>
      <c r="H17" s="84" t="s">
        <v>23</v>
      </c>
      <c r="I17" s="84" t="s">
        <v>23</v>
      </c>
      <c r="J17" s="84" t="s">
        <v>23</v>
      </c>
      <c r="K17" s="84" t="s">
        <v>23</v>
      </c>
      <c r="L17" s="84" t="s">
        <v>23</v>
      </c>
      <c r="M17" s="84">
        <v>1</v>
      </c>
      <c r="N17" s="84">
        <v>1</v>
      </c>
      <c r="O17" s="84" t="s">
        <v>23</v>
      </c>
      <c r="P17" s="84">
        <v>8</v>
      </c>
    </row>
    <row r="18" spans="1:16" s="1" customFormat="1" ht="21" customHeight="1" x14ac:dyDescent="0.3">
      <c r="A18" s="51" t="s">
        <v>12</v>
      </c>
      <c r="B18" s="84">
        <v>20</v>
      </c>
      <c r="C18" s="84">
        <v>20</v>
      </c>
      <c r="D18" s="84" t="s">
        <v>23</v>
      </c>
      <c r="E18" s="84" t="s">
        <v>23</v>
      </c>
      <c r="F18" s="84" t="s">
        <v>23</v>
      </c>
      <c r="G18" s="84">
        <v>3</v>
      </c>
      <c r="H18" s="84" t="s">
        <v>23</v>
      </c>
      <c r="I18" s="84" t="s">
        <v>23</v>
      </c>
      <c r="J18" s="84" t="s">
        <v>23</v>
      </c>
      <c r="K18" s="84">
        <v>17</v>
      </c>
      <c r="L18" s="84" t="s">
        <v>23</v>
      </c>
      <c r="M18" s="84">
        <v>0</v>
      </c>
      <c r="N18" s="84" t="s">
        <v>23</v>
      </c>
      <c r="O18" s="84" t="s">
        <v>23</v>
      </c>
      <c r="P18" s="84">
        <v>0</v>
      </c>
    </row>
    <row r="19" spans="1:16" s="1" customFormat="1" ht="21" customHeight="1" x14ac:dyDescent="0.3">
      <c r="A19" s="51" t="s">
        <v>13</v>
      </c>
      <c r="B19" s="84">
        <v>1026</v>
      </c>
      <c r="C19" s="84">
        <v>602</v>
      </c>
      <c r="D19" s="84">
        <v>21</v>
      </c>
      <c r="E19" s="84">
        <v>108</v>
      </c>
      <c r="F19" s="84" t="s">
        <v>23</v>
      </c>
      <c r="G19" s="84">
        <v>459</v>
      </c>
      <c r="H19" s="84" t="s">
        <v>23</v>
      </c>
      <c r="I19" s="84">
        <v>11</v>
      </c>
      <c r="J19" s="84" t="s">
        <v>23</v>
      </c>
      <c r="K19" s="84" t="s">
        <v>23</v>
      </c>
      <c r="L19" s="84">
        <v>3</v>
      </c>
      <c r="M19" s="84">
        <v>63</v>
      </c>
      <c r="N19" s="84">
        <v>63</v>
      </c>
      <c r="O19" s="84" t="s">
        <v>23</v>
      </c>
      <c r="P19" s="84">
        <v>361</v>
      </c>
    </row>
    <row r="20" spans="1:16" s="1" customFormat="1" ht="21" customHeight="1" x14ac:dyDescent="0.3">
      <c r="A20" s="51" t="s">
        <v>14</v>
      </c>
      <c r="B20" s="84">
        <v>306</v>
      </c>
      <c r="C20" s="84">
        <v>253</v>
      </c>
      <c r="D20" s="84" t="s">
        <v>23</v>
      </c>
      <c r="E20" s="84">
        <v>201</v>
      </c>
      <c r="F20" s="84" t="s">
        <v>23</v>
      </c>
      <c r="G20" s="84">
        <v>51</v>
      </c>
      <c r="H20" s="84" t="s">
        <v>23</v>
      </c>
      <c r="I20" s="84">
        <v>1</v>
      </c>
      <c r="J20" s="84" t="s">
        <v>23</v>
      </c>
      <c r="K20" s="84" t="s">
        <v>23</v>
      </c>
      <c r="L20" s="84" t="s">
        <v>23</v>
      </c>
      <c r="M20" s="84">
        <v>8</v>
      </c>
      <c r="N20" s="84">
        <v>8</v>
      </c>
      <c r="O20" s="84" t="s">
        <v>23</v>
      </c>
      <c r="P20" s="84">
        <v>45</v>
      </c>
    </row>
    <row r="21" spans="1:16" s="1" customFormat="1" ht="21" customHeight="1" x14ac:dyDescent="0.3">
      <c r="A21" s="51" t="s">
        <v>15</v>
      </c>
      <c r="B21" s="84">
        <v>0</v>
      </c>
      <c r="C21" s="84">
        <v>0</v>
      </c>
      <c r="D21" s="84" t="s">
        <v>23</v>
      </c>
      <c r="E21" s="84" t="s">
        <v>23</v>
      </c>
      <c r="F21" s="84" t="s">
        <v>23</v>
      </c>
      <c r="G21" s="84" t="s">
        <v>23</v>
      </c>
      <c r="H21" s="84" t="s">
        <v>23</v>
      </c>
      <c r="I21" s="84" t="s">
        <v>23</v>
      </c>
      <c r="J21" s="84" t="s">
        <v>23</v>
      </c>
      <c r="K21" s="84" t="s">
        <v>23</v>
      </c>
      <c r="L21" s="84" t="s">
        <v>23</v>
      </c>
      <c r="M21" s="84">
        <v>0</v>
      </c>
      <c r="N21" s="84" t="s">
        <v>23</v>
      </c>
      <c r="O21" s="84" t="s">
        <v>23</v>
      </c>
      <c r="P21" s="84">
        <v>0</v>
      </c>
    </row>
    <row r="22" spans="1:16" s="1" customFormat="1" ht="21" customHeight="1" x14ac:dyDescent="0.3">
      <c r="A22" s="51" t="s">
        <v>16</v>
      </c>
      <c r="B22" s="84">
        <v>3</v>
      </c>
      <c r="C22" s="84">
        <v>0</v>
      </c>
      <c r="D22" s="84" t="s">
        <v>23</v>
      </c>
      <c r="E22" s="84" t="s">
        <v>23</v>
      </c>
      <c r="F22" s="84" t="s">
        <v>23</v>
      </c>
      <c r="G22" s="84" t="s">
        <v>23</v>
      </c>
      <c r="H22" s="84" t="s">
        <v>23</v>
      </c>
      <c r="I22" s="84" t="s">
        <v>23</v>
      </c>
      <c r="J22" s="84" t="s">
        <v>23</v>
      </c>
      <c r="K22" s="84" t="s">
        <v>23</v>
      </c>
      <c r="L22" s="84" t="s">
        <v>23</v>
      </c>
      <c r="M22" s="84">
        <v>0</v>
      </c>
      <c r="N22" s="84" t="s">
        <v>23</v>
      </c>
      <c r="O22" s="84" t="s">
        <v>23</v>
      </c>
      <c r="P22" s="84">
        <v>3</v>
      </c>
    </row>
    <row r="23" spans="1:16" s="1" customFormat="1" ht="21" customHeight="1" x14ac:dyDescent="0.3">
      <c r="A23" s="51" t="s">
        <v>17</v>
      </c>
      <c r="B23" s="84">
        <v>0</v>
      </c>
      <c r="C23" s="84">
        <v>0</v>
      </c>
      <c r="D23" s="84" t="s">
        <v>23</v>
      </c>
      <c r="E23" s="84" t="s">
        <v>23</v>
      </c>
      <c r="F23" s="84" t="s">
        <v>23</v>
      </c>
      <c r="G23" s="84" t="s">
        <v>23</v>
      </c>
      <c r="H23" s="84" t="s">
        <v>23</v>
      </c>
      <c r="I23" s="84" t="s">
        <v>23</v>
      </c>
      <c r="J23" s="84" t="s">
        <v>23</v>
      </c>
      <c r="K23" s="84" t="s">
        <v>23</v>
      </c>
      <c r="L23" s="84" t="s">
        <v>23</v>
      </c>
      <c r="M23" s="84">
        <v>0</v>
      </c>
      <c r="N23" s="84" t="s">
        <v>23</v>
      </c>
      <c r="O23" s="84" t="s">
        <v>23</v>
      </c>
      <c r="P23" s="84">
        <v>0</v>
      </c>
    </row>
    <row r="24" spans="1:16" s="1" customFormat="1" ht="21" customHeight="1" x14ac:dyDescent="0.3">
      <c r="A24" s="51" t="s">
        <v>18</v>
      </c>
      <c r="B24" s="84">
        <v>24</v>
      </c>
      <c r="C24" s="84">
        <v>3</v>
      </c>
      <c r="D24" s="84">
        <v>1</v>
      </c>
      <c r="E24" s="84" t="s">
        <v>23</v>
      </c>
      <c r="F24" s="84" t="s">
        <v>23</v>
      </c>
      <c r="G24" s="84">
        <v>2</v>
      </c>
      <c r="H24" s="84" t="s">
        <v>23</v>
      </c>
      <c r="I24" s="84" t="s">
        <v>23</v>
      </c>
      <c r="J24" s="84" t="s">
        <v>23</v>
      </c>
      <c r="K24" s="84" t="s">
        <v>23</v>
      </c>
      <c r="L24" s="84" t="s">
        <v>23</v>
      </c>
      <c r="M24" s="84">
        <v>1</v>
      </c>
      <c r="N24" s="84">
        <v>1</v>
      </c>
      <c r="O24" s="84" t="s">
        <v>23</v>
      </c>
      <c r="P24" s="84">
        <v>20</v>
      </c>
    </row>
    <row r="25" spans="1:16" s="1" customFormat="1" ht="21" customHeight="1" x14ac:dyDescent="0.3">
      <c r="A25" s="51" t="s">
        <v>19</v>
      </c>
      <c r="B25" s="84">
        <v>2</v>
      </c>
      <c r="C25" s="84">
        <v>0</v>
      </c>
      <c r="D25" s="84" t="s">
        <v>23</v>
      </c>
      <c r="E25" s="84" t="s">
        <v>23</v>
      </c>
      <c r="F25" s="84" t="s">
        <v>23</v>
      </c>
      <c r="G25" s="84" t="s">
        <v>23</v>
      </c>
      <c r="H25" s="84" t="s">
        <v>23</v>
      </c>
      <c r="I25" s="84" t="s">
        <v>23</v>
      </c>
      <c r="J25" s="84" t="s">
        <v>23</v>
      </c>
      <c r="K25" s="84" t="s">
        <v>23</v>
      </c>
      <c r="L25" s="84" t="s">
        <v>23</v>
      </c>
      <c r="M25" s="84">
        <v>1</v>
      </c>
      <c r="N25" s="84">
        <v>1</v>
      </c>
      <c r="O25" s="84" t="s">
        <v>23</v>
      </c>
      <c r="P25" s="84">
        <v>1</v>
      </c>
    </row>
    <row r="26" spans="1:16" s="1" customFormat="1" ht="21" customHeight="1" x14ac:dyDescent="0.3">
      <c r="A26" s="51" t="s">
        <v>20</v>
      </c>
      <c r="B26" s="84">
        <v>2</v>
      </c>
      <c r="C26" s="84">
        <v>0</v>
      </c>
      <c r="D26" s="84" t="s">
        <v>23</v>
      </c>
      <c r="E26" s="84" t="s">
        <v>23</v>
      </c>
      <c r="F26" s="84" t="s">
        <v>23</v>
      </c>
      <c r="G26" s="84" t="s">
        <v>23</v>
      </c>
      <c r="H26" s="84" t="s">
        <v>23</v>
      </c>
      <c r="I26" s="84" t="s">
        <v>23</v>
      </c>
      <c r="J26" s="84" t="s">
        <v>23</v>
      </c>
      <c r="K26" s="84" t="s">
        <v>23</v>
      </c>
      <c r="L26" s="84" t="s">
        <v>23</v>
      </c>
      <c r="M26" s="84">
        <v>0</v>
      </c>
      <c r="N26" s="84" t="s">
        <v>23</v>
      </c>
      <c r="O26" s="84" t="s">
        <v>23</v>
      </c>
      <c r="P26" s="84">
        <v>2</v>
      </c>
    </row>
    <row r="27" spans="1:16" s="1" customFormat="1" ht="21" customHeight="1" x14ac:dyDescent="0.3">
      <c r="A27" s="51" t="s">
        <v>21</v>
      </c>
      <c r="B27" s="84">
        <v>5</v>
      </c>
      <c r="C27" s="84">
        <v>4</v>
      </c>
      <c r="D27" s="84">
        <v>1</v>
      </c>
      <c r="E27" s="84" t="s">
        <v>23</v>
      </c>
      <c r="F27" s="84" t="s">
        <v>23</v>
      </c>
      <c r="G27" s="84">
        <v>3</v>
      </c>
      <c r="H27" s="84" t="s">
        <v>23</v>
      </c>
      <c r="I27" s="84" t="s">
        <v>23</v>
      </c>
      <c r="J27" s="84" t="s">
        <v>23</v>
      </c>
      <c r="K27" s="84" t="s">
        <v>23</v>
      </c>
      <c r="L27" s="84" t="s">
        <v>23</v>
      </c>
      <c r="M27" s="84">
        <v>1</v>
      </c>
      <c r="N27" s="84">
        <v>1</v>
      </c>
      <c r="O27" s="84" t="s">
        <v>23</v>
      </c>
      <c r="P27" s="84">
        <v>0</v>
      </c>
    </row>
    <row r="28" spans="1:16" s="1" customFormat="1" ht="21" customHeight="1" x14ac:dyDescent="0.3">
      <c r="A28" s="51" t="s">
        <v>22</v>
      </c>
      <c r="B28" s="84" t="s">
        <v>23</v>
      </c>
      <c r="C28" s="84" t="s">
        <v>23</v>
      </c>
      <c r="D28" s="84" t="s">
        <v>23</v>
      </c>
      <c r="E28" s="84" t="s">
        <v>23</v>
      </c>
      <c r="F28" s="84" t="s">
        <v>23</v>
      </c>
      <c r="G28" s="84" t="s">
        <v>23</v>
      </c>
      <c r="H28" s="84" t="s">
        <v>23</v>
      </c>
      <c r="I28" s="84" t="s">
        <v>23</v>
      </c>
      <c r="J28" s="84" t="s">
        <v>23</v>
      </c>
      <c r="K28" s="84" t="s">
        <v>23</v>
      </c>
      <c r="L28" s="84" t="s">
        <v>23</v>
      </c>
      <c r="M28" s="84" t="s">
        <v>23</v>
      </c>
      <c r="N28" s="84" t="s">
        <v>23</v>
      </c>
      <c r="O28" s="84" t="s">
        <v>23</v>
      </c>
      <c r="P28" s="84" t="s">
        <v>23</v>
      </c>
    </row>
    <row r="29" spans="1:16" s="1" customFormat="1" ht="21" customHeight="1" x14ac:dyDescent="0.3">
      <c r="A29" s="52" t="s">
        <v>61</v>
      </c>
      <c r="B29" s="84" t="s">
        <v>23</v>
      </c>
      <c r="C29" s="84" t="s">
        <v>23</v>
      </c>
      <c r="D29" s="84" t="s">
        <v>23</v>
      </c>
      <c r="E29" s="84" t="s">
        <v>23</v>
      </c>
      <c r="F29" s="84" t="s">
        <v>23</v>
      </c>
      <c r="G29" s="84" t="s">
        <v>23</v>
      </c>
      <c r="H29" s="84" t="s">
        <v>23</v>
      </c>
      <c r="I29" s="84" t="s">
        <v>23</v>
      </c>
      <c r="J29" s="84" t="s">
        <v>23</v>
      </c>
      <c r="K29" s="84" t="s">
        <v>23</v>
      </c>
      <c r="L29" s="84" t="s">
        <v>23</v>
      </c>
      <c r="M29" s="84" t="s">
        <v>23</v>
      </c>
      <c r="N29" s="84" t="s">
        <v>23</v>
      </c>
      <c r="O29" s="84" t="s">
        <v>23</v>
      </c>
      <c r="P29" s="84" t="s">
        <v>23</v>
      </c>
    </row>
    <row r="30" spans="1:16" s="1" customFormat="1" ht="21" customHeight="1" x14ac:dyDescent="0.3">
      <c r="A30" s="52" t="s">
        <v>62</v>
      </c>
      <c r="B30" s="84">
        <v>1</v>
      </c>
      <c r="C30" s="84" t="s">
        <v>23</v>
      </c>
      <c r="D30" s="84" t="s">
        <v>23</v>
      </c>
      <c r="E30" s="84" t="s">
        <v>23</v>
      </c>
      <c r="F30" s="84" t="s">
        <v>23</v>
      </c>
      <c r="G30" s="84" t="s">
        <v>23</v>
      </c>
      <c r="H30" s="84" t="s">
        <v>23</v>
      </c>
      <c r="I30" s="84" t="s">
        <v>23</v>
      </c>
      <c r="J30" s="84" t="s">
        <v>23</v>
      </c>
      <c r="K30" s="84" t="s">
        <v>23</v>
      </c>
      <c r="L30" s="84" t="s">
        <v>23</v>
      </c>
      <c r="M30" s="84">
        <v>1</v>
      </c>
      <c r="N30" s="84">
        <v>1</v>
      </c>
      <c r="O30" s="84" t="s">
        <v>23</v>
      </c>
      <c r="P30" s="84" t="s">
        <v>23</v>
      </c>
    </row>
    <row r="31" spans="1:16" s="1" customFormat="1" ht="21" customHeight="1" x14ac:dyDescent="0.3">
      <c r="A31" s="56" t="s">
        <v>24</v>
      </c>
      <c r="B31" s="85">
        <v>0</v>
      </c>
      <c r="C31" s="86">
        <v>0</v>
      </c>
      <c r="D31" s="86" t="s">
        <v>23</v>
      </c>
      <c r="E31" s="86" t="s">
        <v>23</v>
      </c>
      <c r="F31" s="86" t="s">
        <v>23</v>
      </c>
      <c r="G31" s="86" t="s">
        <v>23</v>
      </c>
      <c r="H31" s="86" t="s">
        <v>23</v>
      </c>
      <c r="I31" s="86" t="s">
        <v>23</v>
      </c>
      <c r="J31" s="86" t="s">
        <v>23</v>
      </c>
      <c r="K31" s="86" t="s">
        <v>23</v>
      </c>
      <c r="L31" s="86" t="s">
        <v>23</v>
      </c>
      <c r="M31" s="86">
        <v>0</v>
      </c>
      <c r="N31" s="86" t="s">
        <v>23</v>
      </c>
      <c r="O31" s="86" t="s">
        <v>23</v>
      </c>
      <c r="P31" s="86">
        <v>0</v>
      </c>
    </row>
    <row r="32" spans="1:16" s="59" customFormat="1" x14ac:dyDescent="0.3">
      <c r="A32" s="59" t="s">
        <v>65</v>
      </c>
      <c r="D32" s="59" t="s">
        <v>66</v>
      </c>
      <c r="H32" s="59" t="s">
        <v>93</v>
      </c>
      <c r="M32" s="59" t="s">
        <v>94</v>
      </c>
    </row>
    <row r="33" spans="1:16" s="59" customFormat="1" x14ac:dyDescent="0.3">
      <c r="G33" s="60"/>
      <c r="H33" s="59" t="s">
        <v>70</v>
      </c>
    </row>
    <row r="34" spans="1:16" s="1" customFormat="1" ht="3" customHeight="1" x14ac:dyDescent="0.3">
      <c r="N34" s="3"/>
      <c r="O34" s="3"/>
      <c r="P34" s="3"/>
    </row>
    <row r="35" spans="1:16" s="1" customFormat="1" x14ac:dyDescent="0.3">
      <c r="A35" s="1" t="s">
        <v>127</v>
      </c>
    </row>
    <row r="36" spans="1:16" s="1" customFormat="1" x14ac:dyDescent="0.3">
      <c r="A36" s="1" t="s">
        <v>128</v>
      </c>
    </row>
  </sheetData>
  <mergeCells count="9">
    <mergeCell ref="O1:P1"/>
    <mergeCell ref="O2:P2"/>
    <mergeCell ref="A3:P3"/>
    <mergeCell ref="A4:O4"/>
    <mergeCell ref="A5:A6"/>
    <mergeCell ref="B5:B6"/>
    <mergeCell ref="C5:L5"/>
    <mergeCell ref="M5:O5"/>
    <mergeCell ref="P5:P6"/>
  </mergeCells>
  <phoneticPr fontId="27" type="noConversion"/>
  <pageMargins left="0.75000000000000011" right="0.75000000000000011" top="1" bottom="1" header="0.5" footer="0.5"/>
  <pageSetup paperSize="9" fitToWidth="0" fitToHeight="0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A36"/>
  <sheetViews>
    <sheetView topLeftCell="A9" workbookViewId="0">
      <selection activeCell="G18" sqref="G18"/>
    </sheetView>
  </sheetViews>
  <sheetFormatPr defaultRowHeight="16.2" x14ac:dyDescent="0.3"/>
  <cols>
    <col min="1" max="1" width="19" customWidth="1"/>
    <col min="2" max="2" width="12.33203125" customWidth="1"/>
    <col min="3" max="3" width="12" customWidth="1"/>
    <col min="4" max="4" width="9.21875" customWidth="1"/>
    <col min="5" max="5" width="11.44140625" customWidth="1"/>
    <col min="6" max="7" width="10.6640625" customWidth="1"/>
    <col min="8" max="8" width="11.44140625" customWidth="1"/>
    <col min="9" max="9" width="9.33203125" customWidth="1"/>
    <col min="10" max="10" width="10.33203125" customWidth="1"/>
    <col min="11" max="11" width="11.44140625" customWidth="1"/>
    <col min="12" max="12" width="12.88671875" customWidth="1"/>
    <col min="13" max="13" width="9.77734375" customWidth="1"/>
    <col min="14" max="15" width="10.6640625" customWidth="1"/>
    <col min="16" max="16" width="9.6640625" customWidth="1"/>
    <col min="17" max="17" width="8.88671875" customWidth="1"/>
    <col min="18" max="18" width="9" customWidth="1"/>
  </cols>
  <sheetData>
    <row r="1" spans="1:53" s="1" customFormat="1" x14ac:dyDescent="0.3">
      <c r="A1" s="37" t="s">
        <v>31</v>
      </c>
      <c r="N1" s="38" t="s">
        <v>32</v>
      </c>
      <c r="O1" s="213" t="s">
        <v>96</v>
      </c>
      <c r="P1" s="213"/>
    </row>
    <row r="2" spans="1:53" s="1" customFormat="1" x14ac:dyDescent="0.3">
      <c r="A2" s="54" t="s">
        <v>88</v>
      </c>
      <c r="B2" s="1" t="s">
        <v>89</v>
      </c>
      <c r="N2" s="54" t="s">
        <v>36</v>
      </c>
      <c r="O2" s="205" t="s">
        <v>90</v>
      </c>
      <c r="P2" s="205"/>
    </row>
    <row r="3" spans="1:53" s="1" customFormat="1" ht="27.75" customHeight="1" x14ac:dyDescent="0.3">
      <c r="A3" s="216" t="s">
        <v>38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</row>
    <row r="4" spans="1:53" s="1" customFormat="1" ht="23.25" customHeight="1" x14ac:dyDescent="0.3">
      <c r="A4" s="217" t="s">
        <v>129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7" t="s">
        <v>1</v>
      </c>
    </row>
    <row r="5" spans="1:53" s="1" customFormat="1" ht="22.5" customHeight="1" x14ac:dyDescent="0.3">
      <c r="A5" s="220"/>
      <c r="B5" s="213" t="s">
        <v>40</v>
      </c>
      <c r="C5" s="213" t="s">
        <v>122</v>
      </c>
      <c r="D5" s="213"/>
      <c r="E5" s="213"/>
      <c r="F5" s="213"/>
      <c r="G5" s="213"/>
      <c r="H5" s="213"/>
      <c r="I5" s="213"/>
      <c r="J5" s="213"/>
      <c r="K5" s="213"/>
      <c r="L5" s="213"/>
      <c r="M5" s="213" t="s">
        <v>123</v>
      </c>
      <c r="N5" s="213"/>
      <c r="O5" s="213"/>
      <c r="P5" s="215" t="s">
        <v>124</v>
      </c>
    </row>
    <row r="6" spans="1:53" s="1" customFormat="1" ht="60" customHeight="1" x14ac:dyDescent="0.3">
      <c r="A6" s="220"/>
      <c r="B6" s="213"/>
      <c r="C6" s="47" t="s">
        <v>46</v>
      </c>
      <c r="D6" s="47" t="s">
        <v>102</v>
      </c>
      <c r="E6" s="47" t="s">
        <v>103</v>
      </c>
      <c r="F6" s="47" t="s">
        <v>104</v>
      </c>
      <c r="G6" s="47" t="s">
        <v>105</v>
      </c>
      <c r="H6" s="47" t="s">
        <v>106</v>
      </c>
      <c r="I6" s="47" t="s">
        <v>107</v>
      </c>
      <c r="J6" s="47" t="s">
        <v>108</v>
      </c>
      <c r="K6" s="47" t="s">
        <v>109</v>
      </c>
      <c r="L6" s="47" t="s">
        <v>110</v>
      </c>
      <c r="M6" s="47" t="s">
        <v>46</v>
      </c>
      <c r="N6" s="47" t="s">
        <v>125</v>
      </c>
      <c r="O6" s="47" t="s">
        <v>126</v>
      </c>
      <c r="P6" s="215"/>
    </row>
    <row r="7" spans="1:53" s="1" customFormat="1" ht="21" customHeight="1" x14ac:dyDescent="0.3">
      <c r="A7" s="49" t="s">
        <v>59</v>
      </c>
      <c r="B7" s="84">
        <f t="shared" ref="B7:B31" si="0">SUM(C7+M7+P7)</f>
        <v>5981</v>
      </c>
      <c r="C7" s="84">
        <f t="shared" ref="C7:C31" si="1">SUM(D7:L7)</f>
        <v>4007</v>
      </c>
      <c r="D7" s="84">
        <f t="shared" ref="D7:L7" si="2">SUM(D8+D9)</f>
        <v>420</v>
      </c>
      <c r="E7" s="84">
        <f t="shared" si="2"/>
        <v>828</v>
      </c>
      <c r="F7" s="84">
        <f t="shared" si="2"/>
        <v>316</v>
      </c>
      <c r="G7" s="84">
        <f t="shared" si="2"/>
        <v>2044</v>
      </c>
      <c r="H7" s="84">
        <f t="shared" si="2"/>
        <v>293</v>
      </c>
      <c r="I7" s="84">
        <f t="shared" si="2"/>
        <v>45</v>
      </c>
      <c r="J7" s="84">
        <f t="shared" si="2"/>
        <v>18</v>
      </c>
      <c r="K7" s="84">
        <f t="shared" si="2"/>
        <v>31</v>
      </c>
      <c r="L7" s="84">
        <f t="shared" si="2"/>
        <v>12</v>
      </c>
      <c r="M7" s="84">
        <f t="shared" ref="M7:M31" si="3">SUM(N7:O7)</f>
        <v>514</v>
      </c>
      <c r="N7" s="84">
        <f>SUM(N8:N9)</f>
        <v>349</v>
      </c>
      <c r="O7" s="84">
        <f>SUM(O8:O9)</f>
        <v>165</v>
      </c>
      <c r="P7" s="84">
        <v>1460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s="1" customFormat="1" ht="21" customHeight="1" x14ac:dyDescent="0.3">
      <c r="A8" s="51" t="s">
        <v>2</v>
      </c>
      <c r="B8" s="84">
        <f t="shared" si="0"/>
        <v>3796</v>
      </c>
      <c r="C8" s="84">
        <f t="shared" si="1"/>
        <v>2497</v>
      </c>
      <c r="D8" s="84">
        <v>339</v>
      </c>
      <c r="E8" s="84">
        <v>480</v>
      </c>
      <c r="F8" s="84">
        <v>167</v>
      </c>
      <c r="G8" s="84">
        <v>1346</v>
      </c>
      <c r="H8" s="84">
        <v>93</v>
      </c>
      <c r="I8" s="84">
        <v>16</v>
      </c>
      <c r="J8" s="84">
        <v>18</v>
      </c>
      <c r="K8" s="84">
        <v>31</v>
      </c>
      <c r="L8" s="84">
        <v>7</v>
      </c>
      <c r="M8" s="84">
        <f t="shared" si="3"/>
        <v>384</v>
      </c>
      <c r="N8" s="84">
        <v>223</v>
      </c>
      <c r="O8" s="84">
        <v>161</v>
      </c>
      <c r="P8" s="84">
        <v>915</v>
      </c>
    </row>
    <row r="9" spans="1:53" s="1" customFormat="1" ht="21" customHeight="1" x14ac:dyDescent="0.3">
      <c r="A9" s="51" t="s">
        <v>3</v>
      </c>
      <c r="B9" s="84">
        <f t="shared" si="0"/>
        <v>2185</v>
      </c>
      <c r="C9" s="84">
        <f t="shared" si="1"/>
        <v>1510</v>
      </c>
      <c r="D9" s="84">
        <f t="shared" ref="D9:L9" si="4">SUM(D10:D31)</f>
        <v>81</v>
      </c>
      <c r="E9" s="84">
        <f t="shared" si="4"/>
        <v>348</v>
      </c>
      <c r="F9" s="84">
        <f t="shared" si="4"/>
        <v>149</v>
      </c>
      <c r="G9" s="84">
        <f t="shared" si="4"/>
        <v>698</v>
      </c>
      <c r="H9" s="84">
        <f t="shared" si="4"/>
        <v>200</v>
      </c>
      <c r="I9" s="84">
        <f t="shared" si="4"/>
        <v>29</v>
      </c>
      <c r="J9" s="84">
        <f t="shared" si="4"/>
        <v>0</v>
      </c>
      <c r="K9" s="84">
        <f t="shared" si="4"/>
        <v>0</v>
      </c>
      <c r="L9" s="84">
        <f t="shared" si="4"/>
        <v>5</v>
      </c>
      <c r="M9" s="84">
        <f t="shared" si="3"/>
        <v>130</v>
      </c>
      <c r="N9" s="84">
        <f>SUM(N10:N31)</f>
        <v>126</v>
      </c>
      <c r="O9" s="84">
        <f>SUM(O10:O31)</f>
        <v>4</v>
      </c>
      <c r="P9" s="84">
        <v>545</v>
      </c>
    </row>
    <row r="10" spans="1:53" s="1" customFormat="1" ht="21" customHeight="1" x14ac:dyDescent="0.3">
      <c r="A10" s="51" t="s">
        <v>4</v>
      </c>
      <c r="B10" s="84">
        <f t="shared" si="0"/>
        <v>55</v>
      </c>
      <c r="C10" s="84">
        <f t="shared" si="1"/>
        <v>38</v>
      </c>
      <c r="D10" s="84">
        <v>5</v>
      </c>
      <c r="E10" s="84">
        <v>22</v>
      </c>
      <c r="F10" s="84">
        <v>1</v>
      </c>
      <c r="G10" s="84">
        <v>4</v>
      </c>
      <c r="H10" s="84">
        <v>6</v>
      </c>
      <c r="I10" s="84" t="s">
        <v>23</v>
      </c>
      <c r="J10" s="84" t="s">
        <v>23</v>
      </c>
      <c r="K10" s="84" t="s">
        <v>23</v>
      </c>
      <c r="L10" s="84" t="s">
        <v>23</v>
      </c>
      <c r="M10" s="84">
        <f t="shared" si="3"/>
        <v>3</v>
      </c>
      <c r="N10" s="84">
        <v>1</v>
      </c>
      <c r="O10" s="84">
        <v>2</v>
      </c>
      <c r="P10" s="84">
        <v>14</v>
      </c>
    </row>
    <row r="11" spans="1:53" s="1" customFormat="1" ht="21" customHeight="1" x14ac:dyDescent="0.3">
      <c r="A11" s="51" t="s">
        <v>5</v>
      </c>
      <c r="B11" s="84">
        <f t="shared" si="0"/>
        <v>1</v>
      </c>
      <c r="C11" s="84">
        <f t="shared" si="1"/>
        <v>1</v>
      </c>
      <c r="D11" s="84" t="s">
        <v>23</v>
      </c>
      <c r="E11" s="84" t="s">
        <v>23</v>
      </c>
      <c r="F11" s="84" t="s">
        <v>23</v>
      </c>
      <c r="G11" s="84" t="s">
        <v>23</v>
      </c>
      <c r="H11" s="84" t="s">
        <v>23</v>
      </c>
      <c r="I11" s="84">
        <v>1</v>
      </c>
      <c r="J11" s="84" t="s">
        <v>23</v>
      </c>
      <c r="K11" s="84" t="s">
        <v>23</v>
      </c>
      <c r="L11" s="84" t="s">
        <v>23</v>
      </c>
      <c r="M11" s="84">
        <f t="shared" si="3"/>
        <v>0</v>
      </c>
      <c r="N11" s="84" t="s">
        <v>23</v>
      </c>
      <c r="O11" s="84" t="s">
        <v>23</v>
      </c>
      <c r="P11" s="84">
        <v>0</v>
      </c>
    </row>
    <row r="12" spans="1:53" s="1" customFormat="1" ht="21" customHeight="1" x14ac:dyDescent="0.3">
      <c r="A12" s="51" t="s">
        <v>6</v>
      </c>
      <c r="B12" s="84">
        <f t="shared" si="0"/>
        <v>8</v>
      </c>
      <c r="C12" s="84">
        <f t="shared" si="1"/>
        <v>5</v>
      </c>
      <c r="D12" s="84" t="s">
        <v>23</v>
      </c>
      <c r="E12" s="84" t="s">
        <v>23</v>
      </c>
      <c r="F12" s="84" t="s">
        <v>23</v>
      </c>
      <c r="G12" s="84">
        <v>1</v>
      </c>
      <c r="H12" s="84">
        <v>4</v>
      </c>
      <c r="I12" s="84" t="s">
        <v>23</v>
      </c>
      <c r="J12" s="84" t="s">
        <v>23</v>
      </c>
      <c r="K12" s="84" t="s">
        <v>23</v>
      </c>
      <c r="L12" s="84" t="s">
        <v>23</v>
      </c>
      <c r="M12" s="84">
        <f t="shared" si="3"/>
        <v>1</v>
      </c>
      <c r="N12" s="84">
        <v>1</v>
      </c>
      <c r="O12" s="84" t="s">
        <v>23</v>
      </c>
      <c r="P12" s="84">
        <v>2</v>
      </c>
    </row>
    <row r="13" spans="1:53" s="1" customFormat="1" ht="21" customHeight="1" x14ac:dyDescent="0.3">
      <c r="A13" s="51" t="s">
        <v>7</v>
      </c>
      <c r="B13" s="84">
        <f t="shared" si="0"/>
        <v>324</v>
      </c>
      <c r="C13" s="84">
        <f t="shared" si="1"/>
        <v>263</v>
      </c>
      <c r="D13" s="84">
        <v>28</v>
      </c>
      <c r="E13" s="84" t="s">
        <v>23</v>
      </c>
      <c r="F13" s="84">
        <v>101</v>
      </c>
      <c r="G13" s="84">
        <v>113</v>
      </c>
      <c r="H13" s="84">
        <v>5</v>
      </c>
      <c r="I13" s="84">
        <v>15</v>
      </c>
      <c r="J13" s="84" t="s">
        <v>23</v>
      </c>
      <c r="K13" s="84" t="s">
        <v>23</v>
      </c>
      <c r="L13" s="84">
        <v>1</v>
      </c>
      <c r="M13" s="84">
        <f t="shared" si="3"/>
        <v>13</v>
      </c>
      <c r="N13" s="84">
        <v>12</v>
      </c>
      <c r="O13" s="84">
        <v>1</v>
      </c>
      <c r="P13" s="84">
        <v>48</v>
      </c>
    </row>
    <row r="14" spans="1:53" s="1" customFormat="1" ht="21" customHeight="1" x14ac:dyDescent="0.3">
      <c r="A14" s="51" t="s">
        <v>8</v>
      </c>
      <c r="B14" s="84">
        <f t="shared" si="0"/>
        <v>29</v>
      </c>
      <c r="C14" s="84">
        <f t="shared" si="1"/>
        <v>25</v>
      </c>
      <c r="D14" s="84" t="s">
        <v>23</v>
      </c>
      <c r="E14" s="84" t="s">
        <v>23</v>
      </c>
      <c r="F14" s="84">
        <v>5</v>
      </c>
      <c r="G14" s="84">
        <v>19</v>
      </c>
      <c r="H14" s="84" t="s">
        <v>23</v>
      </c>
      <c r="I14" s="84">
        <v>1</v>
      </c>
      <c r="J14" s="84" t="s">
        <v>23</v>
      </c>
      <c r="K14" s="84" t="s">
        <v>23</v>
      </c>
      <c r="L14" s="84" t="s">
        <v>23</v>
      </c>
      <c r="M14" s="84">
        <f t="shared" si="3"/>
        <v>0</v>
      </c>
      <c r="N14" s="84" t="s">
        <v>23</v>
      </c>
      <c r="O14" s="84" t="s">
        <v>23</v>
      </c>
      <c r="P14" s="84">
        <v>4</v>
      </c>
    </row>
    <row r="15" spans="1:53" s="1" customFormat="1" ht="21" customHeight="1" x14ac:dyDescent="0.3">
      <c r="A15" s="51" t="s">
        <v>9</v>
      </c>
      <c r="B15" s="84">
        <f t="shared" si="0"/>
        <v>122</v>
      </c>
      <c r="C15" s="84">
        <f t="shared" si="1"/>
        <v>46</v>
      </c>
      <c r="D15" s="84">
        <v>2</v>
      </c>
      <c r="E15" s="84" t="s">
        <v>23</v>
      </c>
      <c r="F15" s="84">
        <v>18</v>
      </c>
      <c r="G15" s="84">
        <v>20</v>
      </c>
      <c r="H15" s="84">
        <v>5</v>
      </c>
      <c r="I15" s="84" t="s">
        <v>23</v>
      </c>
      <c r="J15" s="84" t="s">
        <v>23</v>
      </c>
      <c r="K15" s="84" t="s">
        <v>23</v>
      </c>
      <c r="L15" s="84">
        <v>1</v>
      </c>
      <c r="M15" s="84">
        <f t="shared" si="3"/>
        <v>7</v>
      </c>
      <c r="N15" s="84">
        <v>7</v>
      </c>
      <c r="O15" s="84" t="s">
        <v>23</v>
      </c>
      <c r="P15" s="84">
        <v>69</v>
      </c>
    </row>
    <row r="16" spans="1:53" s="1" customFormat="1" ht="21" customHeight="1" x14ac:dyDescent="0.3">
      <c r="A16" s="51" t="s">
        <v>10</v>
      </c>
      <c r="B16" s="84">
        <f t="shared" si="0"/>
        <v>7</v>
      </c>
      <c r="C16" s="84">
        <f t="shared" si="1"/>
        <v>4</v>
      </c>
      <c r="D16" s="84" t="s">
        <v>23</v>
      </c>
      <c r="E16" s="84" t="s">
        <v>23</v>
      </c>
      <c r="F16" s="84" t="s">
        <v>23</v>
      </c>
      <c r="G16" s="84">
        <v>4</v>
      </c>
      <c r="H16" s="84" t="s">
        <v>23</v>
      </c>
      <c r="I16" s="84" t="s">
        <v>23</v>
      </c>
      <c r="J16" s="84" t="s">
        <v>23</v>
      </c>
      <c r="K16" s="84" t="s">
        <v>23</v>
      </c>
      <c r="L16" s="84" t="s">
        <v>23</v>
      </c>
      <c r="M16" s="84">
        <f t="shared" si="3"/>
        <v>0</v>
      </c>
      <c r="N16" s="84" t="s">
        <v>23</v>
      </c>
      <c r="O16" s="84" t="s">
        <v>23</v>
      </c>
      <c r="P16" s="84">
        <v>3</v>
      </c>
    </row>
    <row r="17" spans="1:16" s="1" customFormat="1" ht="21" customHeight="1" x14ac:dyDescent="0.3">
      <c r="A17" s="51" t="s">
        <v>11</v>
      </c>
      <c r="B17" s="84">
        <f t="shared" si="0"/>
        <v>33</v>
      </c>
      <c r="C17" s="84">
        <f t="shared" si="1"/>
        <v>25</v>
      </c>
      <c r="D17" s="84">
        <v>1</v>
      </c>
      <c r="E17" s="84">
        <v>10</v>
      </c>
      <c r="F17" s="84" t="s">
        <v>23</v>
      </c>
      <c r="G17" s="84">
        <v>14</v>
      </c>
      <c r="H17" s="84" t="s">
        <v>23</v>
      </c>
      <c r="I17" s="84" t="s">
        <v>23</v>
      </c>
      <c r="J17" s="84" t="s">
        <v>23</v>
      </c>
      <c r="K17" s="84" t="s">
        <v>23</v>
      </c>
      <c r="L17" s="84" t="s">
        <v>23</v>
      </c>
      <c r="M17" s="84">
        <f t="shared" si="3"/>
        <v>2</v>
      </c>
      <c r="N17" s="84">
        <v>1</v>
      </c>
      <c r="O17" s="84">
        <v>1</v>
      </c>
      <c r="P17" s="84">
        <v>6</v>
      </c>
    </row>
    <row r="18" spans="1:16" s="1" customFormat="1" ht="21" customHeight="1" x14ac:dyDescent="0.3">
      <c r="A18" s="51" t="s">
        <v>12</v>
      </c>
      <c r="B18" s="84">
        <f t="shared" si="0"/>
        <v>1</v>
      </c>
      <c r="C18" s="84">
        <f t="shared" si="1"/>
        <v>1</v>
      </c>
      <c r="D18" s="84" t="s">
        <v>23</v>
      </c>
      <c r="E18" s="84" t="s">
        <v>23</v>
      </c>
      <c r="F18" s="84" t="s">
        <v>23</v>
      </c>
      <c r="G18" s="84">
        <v>1</v>
      </c>
      <c r="H18" s="84" t="s">
        <v>23</v>
      </c>
      <c r="I18" s="84" t="s">
        <v>23</v>
      </c>
      <c r="J18" s="84" t="s">
        <v>23</v>
      </c>
      <c r="K18" s="84" t="s">
        <v>23</v>
      </c>
      <c r="L18" s="84" t="s">
        <v>23</v>
      </c>
      <c r="M18" s="84">
        <f t="shared" si="3"/>
        <v>0</v>
      </c>
      <c r="N18" s="84" t="s">
        <v>23</v>
      </c>
      <c r="O18" s="84" t="s">
        <v>23</v>
      </c>
      <c r="P18" s="84">
        <v>0</v>
      </c>
    </row>
    <row r="19" spans="1:16" s="1" customFormat="1" ht="21" customHeight="1" x14ac:dyDescent="0.3">
      <c r="A19" s="51" t="s">
        <v>13</v>
      </c>
      <c r="B19" s="84">
        <f t="shared" si="0"/>
        <v>1146</v>
      </c>
      <c r="C19" s="84">
        <f t="shared" si="1"/>
        <v>762</v>
      </c>
      <c r="D19" s="84">
        <v>40</v>
      </c>
      <c r="E19" s="84">
        <v>110</v>
      </c>
      <c r="F19" s="84">
        <v>10</v>
      </c>
      <c r="G19" s="84">
        <v>468</v>
      </c>
      <c r="H19" s="84">
        <v>120</v>
      </c>
      <c r="I19" s="84">
        <v>11</v>
      </c>
      <c r="J19" s="84" t="s">
        <v>23</v>
      </c>
      <c r="K19" s="84" t="s">
        <v>23</v>
      </c>
      <c r="L19" s="84">
        <v>3</v>
      </c>
      <c r="M19" s="84">
        <f t="shared" si="3"/>
        <v>63</v>
      </c>
      <c r="N19" s="84">
        <v>63</v>
      </c>
      <c r="O19" s="84" t="s">
        <v>23</v>
      </c>
      <c r="P19" s="84">
        <v>321</v>
      </c>
    </row>
    <row r="20" spans="1:16" s="1" customFormat="1" ht="21" customHeight="1" x14ac:dyDescent="0.3">
      <c r="A20" s="51" t="s">
        <v>14</v>
      </c>
      <c r="B20" s="84">
        <f t="shared" si="0"/>
        <v>390</v>
      </c>
      <c r="C20" s="84">
        <f t="shared" si="1"/>
        <v>313</v>
      </c>
      <c r="D20" s="84">
        <v>1</v>
      </c>
      <c r="E20" s="84">
        <v>206</v>
      </c>
      <c r="F20" s="84">
        <v>2</v>
      </c>
      <c r="G20" s="84">
        <v>48</v>
      </c>
      <c r="H20" s="84">
        <v>55</v>
      </c>
      <c r="I20" s="84">
        <v>1</v>
      </c>
      <c r="J20" s="84" t="s">
        <v>23</v>
      </c>
      <c r="K20" s="84" t="s">
        <v>23</v>
      </c>
      <c r="L20" s="84" t="s">
        <v>23</v>
      </c>
      <c r="M20" s="84">
        <f t="shared" si="3"/>
        <v>34</v>
      </c>
      <c r="N20" s="84">
        <v>34</v>
      </c>
      <c r="O20" s="84" t="s">
        <v>23</v>
      </c>
      <c r="P20" s="84">
        <v>43</v>
      </c>
    </row>
    <row r="21" spans="1:16" s="1" customFormat="1" ht="21" customHeight="1" x14ac:dyDescent="0.3">
      <c r="A21" s="51" t="s">
        <v>15</v>
      </c>
      <c r="B21" s="84">
        <f t="shared" si="0"/>
        <v>5</v>
      </c>
      <c r="C21" s="84">
        <f t="shared" si="1"/>
        <v>0</v>
      </c>
      <c r="D21" s="84" t="s">
        <v>23</v>
      </c>
      <c r="E21" s="84" t="s">
        <v>23</v>
      </c>
      <c r="F21" s="84" t="s">
        <v>23</v>
      </c>
      <c r="G21" s="84" t="s">
        <v>23</v>
      </c>
      <c r="H21" s="84" t="s">
        <v>23</v>
      </c>
      <c r="I21" s="84" t="s">
        <v>23</v>
      </c>
      <c r="J21" s="84" t="s">
        <v>23</v>
      </c>
      <c r="K21" s="84" t="s">
        <v>23</v>
      </c>
      <c r="L21" s="84" t="s">
        <v>23</v>
      </c>
      <c r="M21" s="84">
        <f t="shared" si="3"/>
        <v>1</v>
      </c>
      <c r="N21" s="84">
        <v>1</v>
      </c>
      <c r="O21" s="84" t="s">
        <v>23</v>
      </c>
      <c r="P21" s="84">
        <v>4</v>
      </c>
    </row>
    <row r="22" spans="1:16" s="1" customFormat="1" ht="21" customHeight="1" x14ac:dyDescent="0.3">
      <c r="A22" s="51" t="s">
        <v>16</v>
      </c>
      <c r="B22" s="84">
        <f t="shared" si="0"/>
        <v>4</v>
      </c>
      <c r="C22" s="84">
        <f t="shared" si="1"/>
        <v>3</v>
      </c>
      <c r="D22" s="84" t="s">
        <v>23</v>
      </c>
      <c r="E22" s="84" t="s">
        <v>23</v>
      </c>
      <c r="F22" s="84">
        <v>3</v>
      </c>
      <c r="G22" s="84" t="s">
        <v>23</v>
      </c>
      <c r="H22" s="84" t="s">
        <v>23</v>
      </c>
      <c r="I22" s="84" t="s">
        <v>23</v>
      </c>
      <c r="J22" s="84" t="s">
        <v>23</v>
      </c>
      <c r="K22" s="84" t="s">
        <v>23</v>
      </c>
      <c r="L22" s="84" t="s">
        <v>23</v>
      </c>
      <c r="M22" s="84">
        <f t="shared" si="3"/>
        <v>0</v>
      </c>
      <c r="N22" s="84" t="s">
        <v>23</v>
      </c>
      <c r="O22" s="84" t="s">
        <v>23</v>
      </c>
      <c r="P22" s="84">
        <v>1</v>
      </c>
    </row>
    <row r="23" spans="1:16" s="1" customFormat="1" ht="21" customHeight="1" x14ac:dyDescent="0.3">
      <c r="A23" s="51" t="s">
        <v>17</v>
      </c>
      <c r="B23" s="84">
        <f t="shared" si="0"/>
        <v>0</v>
      </c>
      <c r="C23" s="84">
        <f t="shared" si="1"/>
        <v>0</v>
      </c>
      <c r="D23" s="84" t="s">
        <v>23</v>
      </c>
      <c r="E23" s="84" t="s">
        <v>23</v>
      </c>
      <c r="F23" s="84" t="s">
        <v>23</v>
      </c>
      <c r="G23" s="84" t="s">
        <v>23</v>
      </c>
      <c r="H23" s="84" t="s">
        <v>23</v>
      </c>
      <c r="I23" s="84" t="s">
        <v>23</v>
      </c>
      <c r="J23" s="84" t="s">
        <v>23</v>
      </c>
      <c r="K23" s="84" t="s">
        <v>23</v>
      </c>
      <c r="L23" s="84" t="s">
        <v>23</v>
      </c>
      <c r="M23" s="84">
        <f t="shared" si="3"/>
        <v>0</v>
      </c>
      <c r="N23" s="84" t="s">
        <v>23</v>
      </c>
      <c r="O23" s="84" t="s">
        <v>23</v>
      </c>
      <c r="P23" s="84">
        <v>0</v>
      </c>
    </row>
    <row r="24" spans="1:16" s="1" customFormat="1" ht="21" customHeight="1" x14ac:dyDescent="0.3">
      <c r="A24" s="51" t="s">
        <v>18</v>
      </c>
      <c r="B24" s="84">
        <f t="shared" si="0"/>
        <v>41</v>
      </c>
      <c r="C24" s="84">
        <f t="shared" si="1"/>
        <v>16</v>
      </c>
      <c r="D24" s="84">
        <v>3</v>
      </c>
      <c r="E24" s="84" t="s">
        <v>23</v>
      </c>
      <c r="F24" s="84">
        <v>7</v>
      </c>
      <c r="G24" s="84">
        <v>3</v>
      </c>
      <c r="H24" s="84">
        <v>3</v>
      </c>
      <c r="I24" s="84" t="s">
        <v>23</v>
      </c>
      <c r="J24" s="84" t="s">
        <v>23</v>
      </c>
      <c r="K24" s="84" t="s">
        <v>23</v>
      </c>
      <c r="L24" s="84" t="s">
        <v>23</v>
      </c>
      <c r="M24" s="84">
        <f t="shared" si="3"/>
        <v>0</v>
      </c>
      <c r="N24" s="84" t="s">
        <v>23</v>
      </c>
      <c r="O24" s="84" t="s">
        <v>23</v>
      </c>
      <c r="P24" s="84">
        <v>25</v>
      </c>
    </row>
    <row r="25" spans="1:16" s="1" customFormat="1" ht="21" customHeight="1" x14ac:dyDescent="0.3">
      <c r="A25" s="51" t="s">
        <v>19</v>
      </c>
      <c r="B25" s="84">
        <f t="shared" si="0"/>
        <v>4</v>
      </c>
      <c r="C25" s="84">
        <f t="shared" si="1"/>
        <v>1</v>
      </c>
      <c r="D25" s="84" t="s">
        <v>23</v>
      </c>
      <c r="E25" s="84" t="s">
        <v>23</v>
      </c>
      <c r="F25" s="84" t="s">
        <v>23</v>
      </c>
      <c r="G25" s="84" t="s">
        <v>23</v>
      </c>
      <c r="H25" s="84">
        <v>1</v>
      </c>
      <c r="I25" s="84" t="s">
        <v>23</v>
      </c>
      <c r="J25" s="84" t="s">
        <v>23</v>
      </c>
      <c r="K25" s="84" t="s">
        <v>23</v>
      </c>
      <c r="L25" s="84" t="s">
        <v>23</v>
      </c>
      <c r="M25" s="84">
        <f t="shared" si="3"/>
        <v>1</v>
      </c>
      <c r="N25" s="84">
        <v>1</v>
      </c>
      <c r="O25" s="84" t="s">
        <v>23</v>
      </c>
      <c r="P25" s="84">
        <v>2</v>
      </c>
    </row>
    <row r="26" spans="1:16" s="1" customFormat="1" ht="21" customHeight="1" x14ac:dyDescent="0.3">
      <c r="A26" s="51" t="s">
        <v>20</v>
      </c>
      <c r="B26" s="84">
        <f t="shared" si="0"/>
        <v>2</v>
      </c>
      <c r="C26" s="84">
        <f t="shared" si="1"/>
        <v>0</v>
      </c>
      <c r="D26" s="84" t="s">
        <v>23</v>
      </c>
      <c r="E26" s="84" t="s">
        <v>23</v>
      </c>
      <c r="F26" s="84" t="s">
        <v>23</v>
      </c>
      <c r="G26" s="84" t="s">
        <v>23</v>
      </c>
      <c r="H26" s="84" t="s">
        <v>23</v>
      </c>
      <c r="I26" s="84" t="s">
        <v>23</v>
      </c>
      <c r="J26" s="84" t="s">
        <v>23</v>
      </c>
      <c r="K26" s="84" t="s">
        <v>23</v>
      </c>
      <c r="L26" s="84" t="s">
        <v>23</v>
      </c>
      <c r="M26" s="84">
        <f t="shared" si="3"/>
        <v>0</v>
      </c>
      <c r="N26" s="84" t="s">
        <v>23</v>
      </c>
      <c r="O26" s="84" t="s">
        <v>23</v>
      </c>
      <c r="P26" s="84">
        <v>2</v>
      </c>
    </row>
    <row r="27" spans="1:16" s="1" customFormat="1" ht="21" customHeight="1" x14ac:dyDescent="0.3">
      <c r="A27" s="51" t="s">
        <v>21</v>
      </c>
      <c r="B27" s="84">
        <f t="shared" si="0"/>
        <v>7</v>
      </c>
      <c r="C27" s="84">
        <f t="shared" si="1"/>
        <v>5</v>
      </c>
      <c r="D27" s="84">
        <v>1</v>
      </c>
      <c r="E27" s="84" t="s">
        <v>23</v>
      </c>
      <c r="F27" s="84" t="s">
        <v>23</v>
      </c>
      <c r="G27" s="84">
        <v>3</v>
      </c>
      <c r="H27" s="84">
        <v>1</v>
      </c>
      <c r="I27" s="84" t="s">
        <v>23</v>
      </c>
      <c r="J27" s="84" t="s">
        <v>23</v>
      </c>
      <c r="K27" s="84" t="s">
        <v>23</v>
      </c>
      <c r="L27" s="84" t="s">
        <v>23</v>
      </c>
      <c r="M27" s="84">
        <f t="shared" si="3"/>
        <v>1</v>
      </c>
      <c r="N27" s="84">
        <v>1</v>
      </c>
      <c r="O27" s="84" t="s">
        <v>23</v>
      </c>
      <c r="P27" s="84">
        <v>1</v>
      </c>
    </row>
    <row r="28" spans="1:16" s="1" customFormat="1" ht="21" customHeight="1" x14ac:dyDescent="0.3">
      <c r="A28" s="51" t="s">
        <v>22</v>
      </c>
      <c r="B28" s="84">
        <f t="shared" si="0"/>
        <v>0</v>
      </c>
      <c r="C28" s="84">
        <f t="shared" si="1"/>
        <v>0</v>
      </c>
      <c r="D28" s="84" t="s">
        <v>23</v>
      </c>
      <c r="E28" s="84" t="s">
        <v>23</v>
      </c>
      <c r="F28" s="84" t="s">
        <v>23</v>
      </c>
      <c r="G28" s="84" t="s">
        <v>23</v>
      </c>
      <c r="H28" s="84" t="s">
        <v>23</v>
      </c>
      <c r="I28" s="84" t="s">
        <v>23</v>
      </c>
      <c r="J28" s="84" t="s">
        <v>23</v>
      </c>
      <c r="K28" s="84" t="s">
        <v>23</v>
      </c>
      <c r="L28" s="84" t="s">
        <v>23</v>
      </c>
      <c r="M28" s="84">
        <f t="shared" si="3"/>
        <v>0</v>
      </c>
      <c r="N28" s="84" t="s">
        <v>23</v>
      </c>
      <c r="O28" s="84" t="s">
        <v>23</v>
      </c>
      <c r="P28" s="84">
        <v>0</v>
      </c>
    </row>
    <row r="29" spans="1:16" s="1" customFormat="1" ht="21" customHeight="1" x14ac:dyDescent="0.3">
      <c r="A29" s="52" t="s">
        <v>61</v>
      </c>
      <c r="B29" s="84">
        <f t="shared" si="0"/>
        <v>3</v>
      </c>
      <c r="C29" s="84">
        <f t="shared" si="1"/>
        <v>2</v>
      </c>
      <c r="D29" s="84" t="s">
        <v>23</v>
      </c>
      <c r="E29" s="84" t="s">
        <v>23</v>
      </c>
      <c r="F29" s="84">
        <v>2</v>
      </c>
      <c r="G29" s="84" t="s">
        <v>23</v>
      </c>
      <c r="H29" s="84" t="s">
        <v>23</v>
      </c>
      <c r="I29" s="84" t="s">
        <v>23</v>
      </c>
      <c r="J29" s="84" t="s">
        <v>23</v>
      </c>
      <c r="K29" s="84" t="s">
        <v>23</v>
      </c>
      <c r="L29" s="84" t="s">
        <v>23</v>
      </c>
      <c r="M29" s="84">
        <f t="shared" si="3"/>
        <v>1</v>
      </c>
      <c r="N29" s="84">
        <v>1</v>
      </c>
      <c r="O29" s="84" t="s">
        <v>23</v>
      </c>
      <c r="P29" s="84">
        <v>0</v>
      </c>
    </row>
    <row r="30" spans="1:16" s="1" customFormat="1" ht="21" customHeight="1" x14ac:dyDescent="0.3">
      <c r="A30" s="52" t="s">
        <v>62</v>
      </c>
      <c r="B30" s="84">
        <f t="shared" si="0"/>
        <v>3</v>
      </c>
      <c r="C30" s="84">
        <f t="shared" si="1"/>
        <v>0</v>
      </c>
      <c r="D30" s="84" t="s">
        <v>23</v>
      </c>
      <c r="E30" s="84" t="s">
        <v>23</v>
      </c>
      <c r="F30" s="84" t="s">
        <v>23</v>
      </c>
      <c r="G30" s="84" t="s">
        <v>23</v>
      </c>
      <c r="H30" s="84" t="s">
        <v>23</v>
      </c>
      <c r="I30" s="84" t="s">
        <v>23</v>
      </c>
      <c r="J30" s="84" t="s">
        <v>23</v>
      </c>
      <c r="K30" s="84" t="s">
        <v>23</v>
      </c>
      <c r="L30" s="84" t="s">
        <v>23</v>
      </c>
      <c r="M30" s="84">
        <f t="shared" si="3"/>
        <v>3</v>
      </c>
      <c r="N30" s="84">
        <v>3</v>
      </c>
      <c r="O30" s="84" t="s">
        <v>23</v>
      </c>
      <c r="P30" s="84">
        <v>0</v>
      </c>
    </row>
    <row r="31" spans="1:16" s="1" customFormat="1" ht="21" customHeight="1" x14ac:dyDescent="0.3">
      <c r="A31" s="56" t="s">
        <v>24</v>
      </c>
      <c r="B31" s="85">
        <f t="shared" si="0"/>
        <v>0</v>
      </c>
      <c r="C31" s="86">
        <f t="shared" si="1"/>
        <v>0</v>
      </c>
      <c r="D31" s="86" t="s">
        <v>23</v>
      </c>
      <c r="E31" s="86" t="s">
        <v>23</v>
      </c>
      <c r="F31" s="86" t="s">
        <v>23</v>
      </c>
      <c r="G31" s="86" t="s">
        <v>23</v>
      </c>
      <c r="H31" s="86" t="s">
        <v>23</v>
      </c>
      <c r="I31" s="86" t="s">
        <v>23</v>
      </c>
      <c r="J31" s="86" t="s">
        <v>23</v>
      </c>
      <c r="K31" s="86" t="s">
        <v>23</v>
      </c>
      <c r="L31" s="86" t="s">
        <v>23</v>
      </c>
      <c r="M31" s="86">
        <f t="shared" si="3"/>
        <v>0</v>
      </c>
      <c r="N31" s="86" t="s">
        <v>23</v>
      </c>
      <c r="O31" s="86" t="s">
        <v>23</v>
      </c>
      <c r="P31" s="84">
        <v>0</v>
      </c>
    </row>
    <row r="32" spans="1:16" s="59" customFormat="1" x14ac:dyDescent="0.3">
      <c r="A32" s="59" t="s">
        <v>65</v>
      </c>
      <c r="D32" s="59" t="s">
        <v>66</v>
      </c>
      <c r="H32" s="59" t="s">
        <v>93</v>
      </c>
      <c r="M32" s="59" t="s">
        <v>94</v>
      </c>
    </row>
    <row r="33" spans="1:16" s="59" customFormat="1" x14ac:dyDescent="0.3">
      <c r="G33" s="60"/>
      <c r="H33" s="59" t="s">
        <v>70</v>
      </c>
    </row>
    <row r="34" spans="1:16" s="1" customFormat="1" ht="3" customHeight="1" x14ac:dyDescent="0.3">
      <c r="N34" s="3"/>
      <c r="O34" s="3"/>
      <c r="P34" s="3"/>
    </row>
    <row r="35" spans="1:16" s="1" customFormat="1" x14ac:dyDescent="0.3">
      <c r="A35" s="1" t="s">
        <v>127</v>
      </c>
    </row>
    <row r="36" spans="1:16" s="1" customFormat="1" x14ac:dyDescent="0.3">
      <c r="A36" s="1" t="s">
        <v>128</v>
      </c>
    </row>
  </sheetData>
  <mergeCells count="9">
    <mergeCell ref="O1:P1"/>
    <mergeCell ref="O2:P2"/>
    <mergeCell ref="A3:P3"/>
    <mergeCell ref="A4:O4"/>
    <mergeCell ref="A5:A6"/>
    <mergeCell ref="B5:B6"/>
    <mergeCell ref="C5:L5"/>
    <mergeCell ref="M5:O5"/>
    <mergeCell ref="P5:P6"/>
  </mergeCells>
  <phoneticPr fontId="27" type="noConversion"/>
  <pageMargins left="0.75000000000000011" right="0.75000000000000011" top="1" bottom="1" header="0.5" footer="0.5"/>
  <pageSetup paperSize="0" scale="95" fitToWidth="0" fitToHeight="0" orientation="landscape" horizontalDpi="0" verticalDpi="0" copies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B36"/>
  <sheetViews>
    <sheetView workbookViewId="0">
      <selection activeCell="M18" sqref="M18"/>
    </sheetView>
  </sheetViews>
  <sheetFormatPr defaultRowHeight="16.2" x14ac:dyDescent="0.3"/>
  <cols>
    <col min="1" max="1" width="19" customWidth="1"/>
    <col min="2" max="2" width="10.6640625" customWidth="1"/>
    <col min="3" max="3" width="9.77734375" customWidth="1"/>
    <col min="4" max="4" width="9.21875" customWidth="1"/>
    <col min="5" max="5" width="11.44140625" customWidth="1"/>
    <col min="6" max="8" width="10.6640625" customWidth="1"/>
    <col min="9" max="9" width="11.44140625" customWidth="1"/>
    <col min="10" max="10" width="9.33203125" customWidth="1"/>
    <col min="11" max="11" width="10.33203125" customWidth="1"/>
    <col min="12" max="12" width="11.44140625" customWidth="1"/>
    <col min="13" max="13" width="12.88671875" customWidth="1"/>
    <col min="14" max="14" width="9.77734375" customWidth="1"/>
    <col min="15" max="16" width="10.6640625" customWidth="1"/>
    <col min="17" max="17" width="9.6640625" customWidth="1"/>
    <col min="18" max="18" width="8.88671875" customWidth="1"/>
    <col min="19" max="19" width="9" customWidth="1"/>
  </cols>
  <sheetData>
    <row r="1" spans="1:54" s="1" customFormat="1" x14ac:dyDescent="0.3">
      <c r="A1" s="37" t="s">
        <v>31</v>
      </c>
      <c r="O1" s="38" t="s">
        <v>32</v>
      </c>
      <c r="P1" s="213" t="s">
        <v>96</v>
      </c>
      <c r="Q1" s="213"/>
    </row>
    <row r="2" spans="1:54" s="1" customFormat="1" x14ac:dyDescent="0.3">
      <c r="A2" s="54" t="s">
        <v>88</v>
      </c>
      <c r="B2" s="1" t="s">
        <v>89</v>
      </c>
      <c r="O2" s="54" t="s">
        <v>36</v>
      </c>
      <c r="P2" s="205" t="s">
        <v>90</v>
      </c>
      <c r="Q2" s="205"/>
    </row>
    <row r="3" spans="1:54" s="1" customFormat="1" ht="27.75" customHeight="1" x14ac:dyDescent="0.3">
      <c r="A3" s="216" t="s">
        <v>38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</row>
    <row r="4" spans="1:54" s="1" customFormat="1" ht="23.25" customHeight="1" x14ac:dyDescent="0.3">
      <c r="A4" s="217" t="s">
        <v>130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7" t="s">
        <v>1</v>
      </c>
    </row>
    <row r="5" spans="1:54" s="1" customFormat="1" ht="22.5" customHeight="1" x14ac:dyDescent="0.3">
      <c r="A5" s="220"/>
      <c r="B5" s="213" t="s">
        <v>40</v>
      </c>
      <c r="C5" s="213" t="s">
        <v>122</v>
      </c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 t="s">
        <v>123</v>
      </c>
      <c r="O5" s="213"/>
      <c r="P5" s="213"/>
      <c r="Q5" s="215" t="s">
        <v>124</v>
      </c>
    </row>
    <row r="6" spans="1:54" s="1" customFormat="1" ht="60" customHeight="1" x14ac:dyDescent="0.3">
      <c r="A6" s="220"/>
      <c r="B6" s="213"/>
      <c r="C6" s="47" t="s">
        <v>46</v>
      </c>
      <c r="D6" s="47" t="s">
        <v>102</v>
      </c>
      <c r="E6" s="47" t="s">
        <v>103</v>
      </c>
      <c r="F6" s="47" t="s">
        <v>131</v>
      </c>
      <c r="G6" s="47" t="s">
        <v>132</v>
      </c>
      <c r="H6" s="47" t="s">
        <v>105</v>
      </c>
      <c r="I6" s="47" t="s">
        <v>106</v>
      </c>
      <c r="J6" s="47" t="s">
        <v>107</v>
      </c>
      <c r="K6" s="47" t="s">
        <v>108</v>
      </c>
      <c r="L6" s="47" t="s">
        <v>109</v>
      </c>
      <c r="M6" s="47" t="s">
        <v>110</v>
      </c>
      <c r="N6" s="47" t="s">
        <v>46</v>
      </c>
      <c r="O6" s="47" t="s">
        <v>125</v>
      </c>
      <c r="P6" s="47" t="s">
        <v>126</v>
      </c>
      <c r="Q6" s="215"/>
    </row>
    <row r="7" spans="1:54" s="1" customFormat="1" ht="21" customHeight="1" x14ac:dyDescent="0.3">
      <c r="A7" s="49" t="s">
        <v>59</v>
      </c>
      <c r="B7" s="84">
        <v>5978</v>
      </c>
      <c r="C7" s="84">
        <v>4049</v>
      </c>
      <c r="D7" s="84">
        <v>444</v>
      </c>
      <c r="E7" s="84">
        <v>829</v>
      </c>
      <c r="F7" s="84">
        <v>88</v>
      </c>
      <c r="G7" s="84">
        <v>230</v>
      </c>
      <c r="H7" s="84">
        <v>2029</v>
      </c>
      <c r="I7" s="84">
        <v>322</v>
      </c>
      <c r="J7" s="84">
        <v>47</v>
      </c>
      <c r="K7" s="84">
        <v>16</v>
      </c>
      <c r="L7" s="84">
        <v>32</v>
      </c>
      <c r="M7" s="84">
        <v>12</v>
      </c>
      <c r="N7" s="84">
        <v>484</v>
      </c>
      <c r="O7" s="84">
        <v>327</v>
      </c>
      <c r="P7" s="84">
        <v>157</v>
      </c>
      <c r="Q7" s="84">
        <v>1445</v>
      </c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s="1" customFormat="1" ht="21" customHeight="1" x14ac:dyDescent="0.3">
      <c r="A8" s="51" t="s">
        <v>2</v>
      </c>
      <c r="B8" s="84">
        <v>3747</v>
      </c>
      <c r="C8" s="84">
        <v>2521</v>
      </c>
      <c r="D8" s="84">
        <v>359</v>
      </c>
      <c r="E8" s="84">
        <v>480</v>
      </c>
      <c r="F8" s="84">
        <v>41</v>
      </c>
      <c r="G8" s="84">
        <v>125</v>
      </c>
      <c r="H8" s="84">
        <v>1333</v>
      </c>
      <c r="I8" s="84">
        <v>109</v>
      </c>
      <c r="J8" s="84">
        <v>18</v>
      </c>
      <c r="K8" s="84">
        <v>16</v>
      </c>
      <c r="L8" s="84">
        <v>32</v>
      </c>
      <c r="M8" s="84">
        <v>8</v>
      </c>
      <c r="N8" s="84">
        <v>364</v>
      </c>
      <c r="O8" s="84">
        <v>211</v>
      </c>
      <c r="P8" s="84">
        <v>153</v>
      </c>
      <c r="Q8" s="84">
        <v>862</v>
      </c>
    </row>
    <row r="9" spans="1:54" s="1" customFormat="1" ht="21" customHeight="1" x14ac:dyDescent="0.3">
      <c r="A9" s="51" t="s">
        <v>3</v>
      </c>
      <c r="B9" s="84">
        <v>2231</v>
      </c>
      <c r="C9" s="84">
        <v>1528</v>
      </c>
      <c r="D9" s="84">
        <v>85</v>
      </c>
      <c r="E9" s="84">
        <v>349</v>
      </c>
      <c r="F9" s="84">
        <v>47</v>
      </c>
      <c r="G9" s="84">
        <v>105</v>
      </c>
      <c r="H9" s="84">
        <v>696</v>
      </c>
      <c r="I9" s="84">
        <v>213</v>
      </c>
      <c r="J9" s="84">
        <v>29</v>
      </c>
      <c r="K9" s="84">
        <v>0</v>
      </c>
      <c r="L9" s="84">
        <v>0</v>
      </c>
      <c r="M9" s="84">
        <v>4</v>
      </c>
      <c r="N9" s="84">
        <v>120</v>
      </c>
      <c r="O9" s="84">
        <v>116</v>
      </c>
      <c r="P9" s="84">
        <v>4</v>
      </c>
      <c r="Q9" s="84">
        <v>583</v>
      </c>
    </row>
    <row r="10" spans="1:54" s="1" customFormat="1" ht="21" customHeight="1" x14ac:dyDescent="0.3">
      <c r="A10" s="51" t="s">
        <v>4</v>
      </c>
      <c r="B10" s="84">
        <v>55</v>
      </c>
      <c r="C10" s="84">
        <v>36</v>
      </c>
      <c r="D10" s="84">
        <v>5</v>
      </c>
      <c r="E10" s="84">
        <v>19</v>
      </c>
      <c r="F10" s="84" t="s">
        <v>23</v>
      </c>
      <c r="G10" s="84">
        <v>1</v>
      </c>
      <c r="H10" s="84">
        <v>4</v>
      </c>
      <c r="I10" s="84">
        <v>6</v>
      </c>
      <c r="J10" s="84">
        <v>1</v>
      </c>
      <c r="K10" s="84" t="s">
        <v>23</v>
      </c>
      <c r="L10" s="84" t="s">
        <v>23</v>
      </c>
      <c r="M10" s="84" t="s">
        <v>23</v>
      </c>
      <c r="N10" s="84">
        <v>2</v>
      </c>
      <c r="O10" s="84" t="s">
        <v>23</v>
      </c>
      <c r="P10" s="84">
        <v>2</v>
      </c>
      <c r="Q10" s="84">
        <v>17</v>
      </c>
    </row>
    <row r="11" spans="1:54" s="1" customFormat="1" ht="21" customHeight="1" x14ac:dyDescent="0.3">
      <c r="A11" s="51" t="s">
        <v>5</v>
      </c>
      <c r="B11" s="84">
        <v>0</v>
      </c>
      <c r="C11" s="84">
        <v>0</v>
      </c>
      <c r="D11" s="84" t="s">
        <v>23</v>
      </c>
      <c r="E11" s="84" t="s">
        <v>23</v>
      </c>
      <c r="F11" s="84" t="s">
        <v>23</v>
      </c>
      <c r="G11" s="84" t="s">
        <v>23</v>
      </c>
      <c r="H11" s="84" t="s">
        <v>23</v>
      </c>
      <c r="I11" s="84" t="s">
        <v>23</v>
      </c>
      <c r="J11" s="84" t="s">
        <v>23</v>
      </c>
      <c r="K11" s="84" t="s">
        <v>23</v>
      </c>
      <c r="L11" s="84" t="s">
        <v>23</v>
      </c>
      <c r="M11" s="84" t="s">
        <v>23</v>
      </c>
      <c r="N11" s="84">
        <v>0</v>
      </c>
      <c r="O11" s="84" t="s">
        <v>23</v>
      </c>
      <c r="P11" s="84" t="s">
        <v>23</v>
      </c>
      <c r="Q11" s="84">
        <v>0</v>
      </c>
    </row>
    <row r="12" spans="1:54" s="1" customFormat="1" ht="21" customHeight="1" x14ac:dyDescent="0.3">
      <c r="A12" s="51" t="s">
        <v>6</v>
      </c>
      <c r="B12" s="84">
        <v>6</v>
      </c>
      <c r="C12" s="84">
        <v>3</v>
      </c>
      <c r="D12" s="84" t="s">
        <v>23</v>
      </c>
      <c r="E12" s="84" t="s">
        <v>23</v>
      </c>
      <c r="F12" s="84" t="s">
        <v>23</v>
      </c>
      <c r="G12" s="84" t="s">
        <v>23</v>
      </c>
      <c r="H12" s="84">
        <v>1</v>
      </c>
      <c r="I12" s="84">
        <v>2</v>
      </c>
      <c r="J12" s="84" t="s">
        <v>23</v>
      </c>
      <c r="K12" s="84" t="s">
        <v>23</v>
      </c>
      <c r="L12" s="84" t="s">
        <v>23</v>
      </c>
      <c r="M12" s="84" t="s">
        <v>23</v>
      </c>
      <c r="N12" s="84">
        <v>0</v>
      </c>
      <c r="O12" s="84" t="s">
        <v>23</v>
      </c>
      <c r="P12" s="84" t="s">
        <v>23</v>
      </c>
      <c r="Q12" s="84">
        <v>3</v>
      </c>
    </row>
    <row r="13" spans="1:54" s="1" customFormat="1" ht="21" customHeight="1" x14ac:dyDescent="0.3">
      <c r="A13" s="51" t="s">
        <v>7</v>
      </c>
      <c r="B13" s="84">
        <v>318</v>
      </c>
      <c r="C13" s="84">
        <v>261</v>
      </c>
      <c r="D13" s="84">
        <v>27</v>
      </c>
      <c r="E13" s="84" t="s">
        <v>23</v>
      </c>
      <c r="F13" s="84">
        <v>31</v>
      </c>
      <c r="G13" s="84">
        <v>70</v>
      </c>
      <c r="H13" s="84">
        <v>112</v>
      </c>
      <c r="I13" s="84">
        <v>5</v>
      </c>
      <c r="J13" s="84">
        <v>15</v>
      </c>
      <c r="K13" s="84" t="s">
        <v>23</v>
      </c>
      <c r="L13" s="84" t="s">
        <v>23</v>
      </c>
      <c r="M13" s="84">
        <v>1</v>
      </c>
      <c r="N13" s="84">
        <v>9</v>
      </c>
      <c r="O13" s="84">
        <v>8</v>
      </c>
      <c r="P13" s="84">
        <v>1</v>
      </c>
      <c r="Q13" s="84">
        <v>48</v>
      </c>
    </row>
    <row r="14" spans="1:54" s="1" customFormat="1" ht="21" customHeight="1" x14ac:dyDescent="0.3">
      <c r="A14" s="51" t="s">
        <v>8</v>
      </c>
      <c r="B14" s="84">
        <v>34</v>
      </c>
      <c r="C14" s="84">
        <v>28</v>
      </c>
      <c r="D14" s="84" t="s">
        <v>23</v>
      </c>
      <c r="E14" s="84" t="s">
        <v>23</v>
      </c>
      <c r="F14" s="84">
        <v>5</v>
      </c>
      <c r="G14" s="84">
        <v>2</v>
      </c>
      <c r="H14" s="84">
        <v>20</v>
      </c>
      <c r="I14" s="84" t="s">
        <v>23</v>
      </c>
      <c r="J14" s="84">
        <v>1</v>
      </c>
      <c r="K14" s="84" t="s">
        <v>23</v>
      </c>
      <c r="L14" s="84" t="s">
        <v>23</v>
      </c>
      <c r="M14" s="84" t="s">
        <v>23</v>
      </c>
      <c r="N14" s="84">
        <v>0</v>
      </c>
      <c r="O14" s="84" t="s">
        <v>23</v>
      </c>
      <c r="P14" s="84" t="s">
        <v>23</v>
      </c>
      <c r="Q14" s="84">
        <v>6</v>
      </c>
    </row>
    <row r="15" spans="1:54" s="1" customFormat="1" ht="21" customHeight="1" x14ac:dyDescent="0.3">
      <c r="A15" s="51" t="s">
        <v>9</v>
      </c>
      <c r="B15" s="84">
        <v>128</v>
      </c>
      <c r="C15" s="84">
        <v>46</v>
      </c>
      <c r="D15" s="84">
        <v>2</v>
      </c>
      <c r="E15" s="84" t="s">
        <v>23</v>
      </c>
      <c r="F15" s="84" t="s">
        <v>23</v>
      </c>
      <c r="G15" s="84">
        <v>19</v>
      </c>
      <c r="H15" s="84">
        <v>20</v>
      </c>
      <c r="I15" s="84">
        <v>4</v>
      </c>
      <c r="J15" s="84" t="s">
        <v>23</v>
      </c>
      <c r="K15" s="84" t="s">
        <v>23</v>
      </c>
      <c r="L15" s="84" t="s">
        <v>23</v>
      </c>
      <c r="M15" s="84">
        <v>1</v>
      </c>
      <c r="N15" s="84">
        <v>5</v>
      </c>
      <c r="O15" s="84">
        <v>5</v>
      </c>
      <c r="P15" s="84" t="s">
        <v>23</v>
      </c>
      <c r="Q15" s="84">
        <v>77</v>
      </c>
    </row>
    <row r="16" spans="1:54" s="1" customFormat="1" ht="21" customHeight="1" x14ac:dyDescent="0.3">
      <c r="A16" s="51" t="s">
        <v>10</v>
      </c>
      <c r="B16" s="84">
        <v>9</v>
      </c>
      <c r="C16" s="84">
        <v>4</v>
      </c>
      <c r="D16" s="84" t="s">
        <v>23</v>
      </c>
      <c r="E16" s="84" t="s">
        <v>23</v>
      </c>
      <c r="F16" s="84" t="s">
        <v>23</v>
      </c>
      <c r="G16" s="84" t="s">
        <v>23</v>
      </c>
      <c r="H16" s="84">
        <v>4</v>
      </c>
      <c r="I16" s="84" t="s">
        <v>23</v>
      </c>
      <c r="J16" s="84" t="s">
        <v>23</v>
      </c>
      <c r="K16" s="84" t="s">
        <v>23</v>
      </c>
      <c r="L16" s="84" t="s">
        <v>23</v>
      </c>
      <c r="M16" s="84" t="s">
        <v>23</v>
      </c>
      <c r="N16" s="84">
        <v>0</v>
      </c>
      <c r="O16" s="84" t="s">
        <v>23</v>
      </c>
      <c r="P16" s="84" t="s">
        <v>23</v>
      </c>
      <c r="Q16" s="84">
        <v>5</v>
      </c>
    </row>
    <row r="17" spans="1:17" s="1" customFormat="1" ht="21" customHeight="1" x14ac:dyDescent="0.3">
      <c r="A17" s="51" t="s">
        <v>11</v>
      </c>
      <c r="B17" s="84">
        <v>33</v>
      </c>
      <c r="C17" s="84">
        <v>25</v>
      </c>
      <c r="D17" s="84" t="s">
        <v>23</v>
      </c>
      <c r="E17" s="84">
        <v>11</v>
      </c>
      <c r="F17" s="84" t="s">
        <v>23</v>
      </c>
      <c r="G17" s="84" t="s">
        <v>23</v>
      </c>
      <c r="H17" s="84">
        <v>14</v>
      </c>
      <c r="I17" s="84" t="s">
        <v>23</v>
      </c>
      <c r="J17" s="84" t="s">
        <v>23</v>
      </c>
      <c r="K17" s="84" t="s">
        <v>23</v>
      </c>
      <c r="L17" s="84" t="s">
        <v>23</v>
      </c>
      <c r="M17" s="84" t="s">
        <v>23</v>
      </c>
      <c r="N17" s="84">
        <v>1</v>
      </c>
      <c r="O17" s="84" t="s">
        <v>23</v>
      </c>
      <c r="P17" s="84">
        <v>1</v>
      </c>
      <c r="Q17" s="84">
        <v>7</v>
      </c>
    </row>
    <row r="18" spans="1:17" s="1" customFormat="1" ht="21" customHeight="1" x14ac:dyDescent="0.3">
      <c r="A18" s="51" t="s">
        <v>12</v>
      </c>
      <c r="B18" s="84">
        <v>1</v>
      </c>
      <c r="C18" s="84">
        <v>1</v>
      </c>
      <c r="D18" s="84" t="s">
        <v>23</v>
      </c>
      <c r="E18" s="84" t="s">
        <v>23</v>
      </c>
      <c r="F18" s="84" t="s">
        <v>23</v>
      </c>
      <c r="G18" s="84" t="s">
        <v>23</v>
      </c>
      <c r="H18" s="84">
        <v>1</v>
      </c>
      <c r="I18" s="84" t="s">
        <v>23</v>
      </c>
      <c r="J18" s="84" t="s">
        <v>23</v>
      </c>
      <c r="K18" s="84" t="s">
        <v>23</v>
      </c>
      <c r="L18" s="84" t="s">
        <v>23</v>
      </c>
      <c r="M18" s="84" t="s">
        <v>23</v>
      </c>
      <c r="N18" s="84">
        <v>0</v>
      </c>
      <c r="O18" s="84" t="s">
        <v>23</v>
      </c>
      <c r="P18" s="84" t="s">
        <v>23</v>
      </c>
      <c r="Q18" s="84">
        <v>0</v>
      </c>
    </row>
    <row r="19" spans="1:17" s="1" customFormat="1" ht="21" customHeight="1" x14ac:dyDescent="0.3">
      <c r="A19" s="51" t="s">
        <v>13</v>
      </c>
      <c r="B19" s="84">
        <v>1155</v>
      </c>
      <c r="C19" s="84">
        <v>755</v>
      </c>
      <c r="D19" s="84">
        <v>43</v>
      </c>
      <c r="E19" s="84">
        <v>110</v>
      </c>
      <c r="F19" s="84">
        <v>7</v>
      </c>
      <c r="G19" s="84">
        <v>3</v>
      </c>
      <c r="H19" s="84">
        <v>462</v>
      </c>
      <c r="I19" s="84">
        <v>128</v>
      </c>
      <c r="J19" s="84" t="s">
        <v>23</v>
      </c>
      <c r="K19" s="84" t="s">
        <v>23</v>
      </c>
      <c r="L19" s="84" t="s">
        <v>23</v>
      </c>
      <c r="M19" s="84">
        <v>2</v>
      </c>
      <c r="N19" s="84">
        <v>73</v>
      </c>
      <c r="O19" s="84">
        <v>73</v>
      </c>
      <c r="P19" s="84" t="s">
        <v>23</v>
      </c>
      <c r="Q19" s="84">
        <v>327</v>
      </c>
    </row>
    <row r="20" spans="1:17" s="1" customFormat="1" ht="21" customHeight="1" x14ac:dyDescent="0.3">
      <c r="A20" s="51" t="s">
        <v>14</v>
      </c>
      <c r="B20" s="84">
        <v>427</v>
      </c>
      <c r="C20" s="84">
        <v>336</v>
      </c>
      <c r="D20" s="84">
        <v>1</v>
      </c>
      <c r="E20" s="84">
        <v>209</v>
      </c>
      <c r="F20" s="84" t="s">
        <v>23</v>
      </c>
      <c r="G20" s="84">
        <v>2</v>
      </c>
      <c r="H20" s="84">
        <v>51</v>
      </c>
      <c r="I20" s="84">
        <v>61</v>
      </c>
      <c r="J20" s="84">
        <v>12</v>
      </c>
      <c r="K20" s="84" t="s">
        <v>23</v>
      </c>
      <c r="L20" s="84" t="s">
        <v>23</v>
      </c>
      <c r="M20" s="84" t="s">
        <v>23</v>
      </c>
      <c r="N20" s="84">
        <v>25</v>
      </c>
      <c r="O20" s="84">
        <v>25</v>
      </c>
      <c r="P20" s="84" t="s">
        <v>23</v>
      </c>
      <c r="Q20" s="84">
        <v>66</v>
      </c>
    </row>
    <row r="21" spans="1:17" s="1" customFormat="1" ht="21" customHeight="1" x14ac:dyDescent="0.3">
      <c r="A21" s="51" t="s">
        <v>15</v>
      </c>
      <c r="B21" s="84">
        <v>0</v>
      </c>
      <c r="C21" s="84">
        <v>0</v>
      </c>
      <c r="D21" s="84" t="s">
        <v>23</v>
      </c>
      <c r="E21" s="84" t="s">
        <v>23</v>
      </c>
      <c r="F21" s="84" t="s">
        <v>23</v>
      </c>
      <c r="G21" s="84" t="s">
        <v>23</v>
      </c>
      <c r="H21" s="84" t="s">
        <v>23</v>
      </c>
      <c r="I21" s="84" t="s">
        <v>23</v>
      </c>
      <c r="J21" s="84" t="s">
        <v>23</v>
      </c>
      <c r="K21" s="84" t="s">
        <v>23</v>
      </c>
      <c r="L21" s="84" t="s">
        <v>23</v>
      </c>
      <c r="M21" s="84" t="s">
        <v>23</v>
      </c>
      <c r="N21" s="84">
        <v>0</v>
      </c>
      <c r="O21" s="84" t="s">
        <v>23</v>
      </c>
      <c r="P21" s="84" t="s">
        <v>23</v>
      </c>
      <c r="Q21" s="84">
        <v>0</v>
      </c>
    </row>
    <row r="22" spans="1:17" s="1" customFormat="1" ht="21" customHeight="1" x14ac:dyDescent="0.3">
      <c r="A22" s="51" t="s">
        <v>16</v>
      </c>
      <c r="B22" s="84">
        <v>9</v>
      </c>
      <c r="C22" s="84">
        <v>5</v>
      </c>
      <c r="D22" s="84" t="s">
        <v>23</v>
      </c>
      <c r="E22" s="84" t="s">
        <v>23</v>
      </c>
      <c r="F22" s="84">
        <v>2</v>
      </c>
      <c r="G22" s="84">
        <v>1</v>
      </c>
      <c r="H22" s="84" t="s">
        <v>23</v>
      </c>
      <c r="I22" s="84">
        <v>2</v>
      </c>
      <c r="J22" s="84" t="s">
        <v>23</v>
      </c>
      <c r="K22" s="84" t="s">
        <v>23</v>
      </c>
      <c r="L22" s="84" t="s">
        <v>23</v>
      </c>
      <c r="M22" s="84" t="s">
        <v>23</v>
      </c>
      <c r="N22" s="84">
        <v>4</v>
      </c>
      <c r="O22" s="84">
        <v>4</v>
      </c>
      <c r="P22" s="84" t="s">
        <v>23</v>
      </c>
      <c r="Q22" s="84">
        <v>0</v>
      </c>
    </row>
    <row r="23" spans="1:17" s="1" customFormat="1" ht="21" customHeight="1" x14ac:dyDescent="0.3">
      <c r="A23" s="51" t="s">
        <v>17</v>
      </c>
      <c r="B23" s="84">
        <v>0</v>
      </c>
      <c r="C23" s="84">
        <v>0</v>
      </c>
      <c r="D23" s="84" t="s">
        <v>23</v>
      </c>
      <c r="E23" s="84" t="s">
        <v>23</v>
      </c>
      <c r="F23" s="84" t="s">
        <v>23</v>
      </c>
      <c r="G23" s="84" t="s">
        <v>23</v>
      </c>
      <c r="H23" s="84" t="s">
        <v>23</v>
      </c>
      <c r="I23" s="84" t="s">
        <v>23</v>
      </c>
      <c r="J23" s="84" t="s">
        <v>23</v>
      </c>
      <c r="K23" s="84" t="s">
        <v>23</v>
      </c>
      <c r="L23" s="84" t="s">
        <v>23</v>
      </c>
      <c r="M23" s="84" t="s">
        <v>23</v>
      </c>
      <c r="N23" s="84">
        <v>0</v>
      </c>
      <c r="O23" s="84" t="s">
        <v>23</v>
      </c>
      <c r="P23" s="84" t="s">
        <v>23</v>
      </c>
      <c r="Q23" s="84">
        <v>0</v>
      </c>
    </row>
    <row r="24" spans="1:17" s="1" customFormat="1" ht="21" customHeight="1" x14ac:dyDescent="0.3">
      <c r="A24" s="51" t="s">
        <v>18</v>
      </c>
      <c r="B24" s="84">
        <v>45</v>
      </c>
      <c r="C24" s="84">
        <v>21</v>
      </c>
      <c r="D24" s="84">
        <v>6</v>
      </c>
      <c r="E24" s="84" t="s">
        <v>23</v>
      </c>
      <c r="F24" s="84" t="s">
        <v>23</v>
      </c>
      <c r="G24" s="84">
        <v>7</v>
      </c>
      <c r="H24" s="84">
        <v>4</v>
      </c>
      <c r="I24" s="84">
        <v>4</v>
      </c>
      <c r="J24" s="84" t="s">
        <v>23</v>
      </c>
      <c r="K24" s="84" t="s">
        <v>23</v>
      </c>
      <c r="L24" s="84" t="s">
        <v>23</v>
      </c>
      <c r="M24" s="84" t="s">
        <v>23</v>
      </c>
      <c r="N24" s="84">
        <v>0</v>
      </c>
      <c r="O24" s="84" t="s">
        <v>23</v>
      </c>
      <c r="P24" s="84" t="s">
        <v>23</v>
      </c>
      <c r="Q24" s="84">
        <v>24</v>
      </c>
    </row>
    <row r="25" spans="1:17" s="1" customFormat="1" ht="21" customHeight="1" x14ac:dyDescent="0.3">
      <c r="A25" s="51" t="s">
        <v>19</v>
      </c>
      <c r="B25" s="84">
        <v>3</v>
      </c>
      <c r="C25" s="84">
        <v>1</v>
      </c>
      <c r="D25" s="84" t="s">
        <v>23</v>
      </c>
      <c r="E25" s="84" t="s">
        <v>23</v>
      </c>
      <c r="F25" s="84" t="s">
        <v>23</v>
      </c>
      <c r="G25" s="84" t="s">
        <v>23</v>
      </c>
      <c r="H25" s="84" t="s">
        <v>23</v>
      </c>
      <c r="I25" s="84">
        <v>1</v>
      </c>
      <c r="J25" s="84" t="s">
        <v>23</v>
      </c>
      <c r="K25" s="84" t="s">
        <v>23</v>
      </c>
      <c r="L25" s="84" t="s">
        <v>23</v>
      </c>
      <c r="M25" s="84" t="s">
        <v>23</v>
      </c>
      <c r="N25" s="84">
        <v>1</v>
      </c>
      <c r="O25" s="84">
        <v>1</v>
      </c>
      <c r="P25" s="84" t="s">
        <v>23</v>
      </c>
      <c r="Q25" s="84">
        <v>1</v>
      </c>
    </row>
    <row r="26" spans="1:17" s="1" customFormat="1" ht="21" customHeight="1" x14ac:dyDescent="0.3">
      <c r="A26" s="51" t="s">
        <v>20</v>
      </c>
      <c r="B26" s="84">
        <v>0</v>
      </c>
      <c r="C26" s="84">
        <v>0</v>
      </c>
      <c r="D26" s="84" t="s">
        <v>23</v>
      </c>
      <c r="E26" s="84" t="s">
        <v>23</v>
      </c>
      <c r="F26" s="84" t="s">
        <v>23</v>
      </c>
      <c r="G26" s="84" t="s">
        <v>23</v>
      </c>
      <c r="H26" s="84" t="s">
        <v>23</v>
      </c>
      <c r="I26" s="84" t="s">
        <v>23</v>
      </c>
      <c r="J26" s="84" t="s">
        <v>23</v>
      </c>
      <c r="K26" s="84" t="s">
        <v>23</v>
      </c>
      <c r="L26" s="84" t="s">
        <v>23</v>
      </c>
      <c r="M26" s="84" t="s">
        <v>23</v>
      </c>
      <c r="N26" s="84">
        <v>0</v>
      </c>
      <c r="O26" s="84" t="s">
        <v>23</v>
      </c>
      <c r="P26" s="84" t="s">
        <v>23</v>
      </c>
      <c r="Q26" s="84">
        <v>0</v>
      </c>
    </row>
    <row r="27" spans="1:17" s="1" customFormat="1" ht="21" customHeight="1" x14ac:dyDescent="0.3">
      <c r="A27" s="51" t="s">
        <v>21</v>
      </c>
      <c r="B27" s="84">
        <v>5</v>
      </c>
      <c r="C27" s="84">
        <v>4</v>
      </c>
      <c r="D27" s="84">
        <v>1</v>
      </c>
      <c r="E27" s="84" t="s">
        <v>23</v>
      </c>
      <c r="F27" s="84" t="s">
        <v>23</v>
      </c>
      <c r="G27" s="84" t="s">
        <v>23</v>
      </c>
      <c r="H27" s="84">
        <v>3</v>
      </c>
      <c r="I27" s="84" t="s">
        <v>23</v>
      </c>
      <c r="J27" s="84" t="s">
        <v>23</v>
      </c>
      <c r="K27" s="84" t="s">
        <v>23</v>
      </c>
      <c r="L27" s="84" t="s">
        <v>23</v>
      </c>
      <c r="M27" s="84" t="s">
        <v>23</v>
      </c>
      <c r="N27" s="84">
        <v>0</v>
      </c>
      <c r="O27" s="84" t="s">
        <v>23</v>
      </c>
      <c r="P27" s="84" t="s">
        <v>23</v>
      </c>
      <c r="Q27" s="84">
        <v>1</v>
      </c>
    </row>
    <row r="28" spans="1:17" s="1" customFormat="1" ht="21" customHeight="1" x14ac:dyDescent="0.3">
      <c r="A28" s="51" t="s">
        <v>22</v>
      </c>
      <c r="B28" s="84">
        <v>0</v>
      </c>
      <c r="C28" s="84" t="s">
        <v>23</v>
      </c>
      <c r="D28" s="84" t="s">
        <v>23</v>
      </c>
      <c r="E28" s="84" t="s">
        <v>23</v>
      </c>
      <c r="F28" s="84" t="s">
        <v>23</v>
      </c>
      <c r="G28" s="84" t="s">
        <v>23</v>
      </c>
      <c r="H28" s="84" t="s">
        <v>23</v>
      </c>
      <c r="I28" s="84" t="s">
        <v>23</v>
      </c>
      <c r="J28" s="84" t="s">
        <v>23</v>
      </c>
      <c r="K28" s="84" t="s">
        <v>23</v>
      </c>
      <c r="L28" s="84" t="s">
        <v>23</v>
      </c>
      <c r="M28" s="84" t="s">
        <v>23</v>
      </c>
      <c r="N28" s="84" t="s">
        <v>23</v>
      </c>
      <c r="O28" s="84" t="s">
        <v>23</v>
      </c>
      <c r="P28" s="84" t="s">
        <v>23</v>
      </c>
      <c r="Q28" s="84" t="s">
        <v>23</v>
      </c>
    </row>
    <row r="29" spans="1:17" s="1" customFormat="1" ht="21" customHeight="1" x14ac:dyDescent="0.3">
      <c r="A29" s="52" t="s">
        <v>61</v>
      </c>
      <c r="B29" s="84">
        <v>2</v>
      </c>
      <c r="C29" s="84">
        <v>2</v>
      </c>
      <c r="D29" s="84" t="s">
        <v>23</v>
      </c>
      <c r="E29" s="84" t="s">
        <v>23</v>
      </c>
      <c r="F29" s="84">
        <v>2</v>
      </c>
      <c r="G29" s="84" t="s">
        <v>23</v>
      </c>
      <c r="H29" s="84" t="s">
        <v>23</v>
      </c>
      <c r="I29" s="84" t="s">
        <v>23</v>
      </c>
      <c r="J29" s="84" t="s">
        <v>23</v>
      </c>
      <c r="K29" s="84" t="s">
        <v>23</v>
      </c>
      <c r="L29" s="84" t="s">
        <v>23</v>
      </c>
      <c r="M29" s="84" t="s">
        <v>23</v>
      </c>
      <c r="N29" s="84" t="s">
        <v>23</v>
      </c>
      <c r="O29" s="84" t="s">
        <v>23</v>
      </c>
      <c r="P29" s="84" t="s">
        <v>23</v>
      </c>
      <c r="Q29" s="84" t="s">
        <v>23</v>
      </c>
    </row>
    <row r="30" spans="1:17" s="1" customFormat="1" ht="21" customHeight="1" x14ac:dyDescent="0.3">
      <c r="A30" s="52" t="s">
        <v>62</v>
      </c>
      <c r="B30" s="84">
        <v>0</v>
      </c>
      <c r="C30" s="84" t="s">
        <v>23</v>
      </c>
      <c r="D30" s="84" t="s">
        <v>23</v>
      </c>
      <c r="E30" s="84" t="s">
        <v>23</v>
      </c>
      <c r="F30" s="84" t="s">
        <v>23</v>
      </c>
      <c r="G30" s="84" t="s">
        <v>23</v>
      </c>
      <c r="H30" s="84" t="s">
        <v>23</v>
      </c>
      <c r="I30" s="84" t="s">
        <v>23</v>
      </c>
      <c r="J30" s="84" t="s">
        <v>23</v>
      </c>
      <c r="K30" s="84" t="s">
        <v>23</v>
      </c>
      <c r="L30" s="84" t="s">
        <v>23</v>
      </c>
      <c r="M30" s="84" t="s">
        <v>23</v>
      </c>
      <c r="N30" s="84" t="s">
        <v>23</v>
      </c>
      <c r="O30" s="84" t="s">
        <v>23</v>
      </c>
      <c r="P30" s="84" t="s">
        <v>23</v>
      </c>
      <c r="Q30" s="84" t="s">
        <v>23</v>
      </c>
    </row>
    <row r="31" spans="1:17" s="1" customFormat="1" ht="21" customHeight="1" x14ac:dyDescent="0.3">
      <c r="A31" s="56" t="s">
        <v>24</v>
      </c>
      <c r="B31" s="85">
        <v>0</v>
      </c>
      <c r="C31" s="86">
        <v>0</v>
      </c>
      <c r="D31" s="86" t="s">
        <v>23</v>
      </c>
      <c r="E31" s="86" t="s">
        <v>23</v>
      </c>
      <c r="F31" s="86" t="s">
        <v>23</v>
      </c>
      <c r="G31" s="86" t="s">
        <v>23</v>
      </c>
      <c r="H31" s="86" t="s">
        <v>23</v>
      </c>
      <c r="I31" s="86" t="s">
        <v>23</v>
      </c>
      <c r="J31" s="86" t="s">
        <v>23</v>
      </c>
      <c r="K31" s="86" t="s">
        <v>23</v>
      </c>
      <c r="L31" s="86" t="s">
        <v>23</v>
      </c>
      <c r="M31" s="86" t="s">
        <v>23</v>
      </c>
      <c r="N31" s="86">
        <v>0</v>
      </c>
      <c r="O31" s="86" t="s">
        <v>23</v>
      </c>
      <c r="P31" s="86" t="s">
        <v>23</v>
      </c>
      <c r="Q31" s="86">
        <v>0</v>
      </c>
    </row>
    <row r="32" spans="1:17" s="59" customFormat="1" x14ac:dyDescent="0.3">
      <c r="A32" s="59" t="s">
        <v>65</v>
      </c>
      <c r="D32" s="59" t="s">
        <v>66</v>
      </c>
      <c r="I32" s="59" t="s">
        <v>93</v>
      </c>
      <c r="N32" s="59" t="s">
        <v>94</v>
      </c>
    </row>
    <row r="33" spans="1:17" s="59" customFormat="1" x14ac:dyDescent="0.3">
      <c r="H33" s="60"/>
      <c r="I33" s="59" t="s">
        <v>70</v>
      </c>
    </row>
    <row r="34" spans="1:17" s="1" customFormat="1" ht="3" customHeight="1" x14ac:dyDescent="0.3">
      <c r="O34" s="3"/>
      <c r="P34" s="3"/>
      <c r="Q34" s="3"/>
    </row>
    <row r="35" spans="1:17" s="1" customFormat="1" x14ac:dyDescent="0.3">
      <c r="A35" s="1" t="s">
        <v>127</v>
      </c>
    </row>
    <row r="36" spans="1:17" s="1" customFormat="1" x14ac:dyDescent="0.3">
      <c r="A36" s="1" t="s">
        <v>128</v>
      </c>
    </row>
  </sheetData>
  <mergeCells count="9">
    <mergeCell ref="P1:Q1"/>
    <mergeCell ref="P2:Q2"/>
    <mergeCell ref="A3:Q3"/>
    <mergeCell ref="A4:P4"/>
    <mergeCell ref="A5:A6"/>
    <mergeCell ref="B5:B6"/>
    <mergeCell ref="C5:M5"/>
    <mergeCell ref="N5:P5"/>
    <mergeCell ref="Q5:Q6"/>
  </mergeCells>
  <phoneticPr fontId="27" type="noConversion"/>
  <pageMargins left="0.75000000000000011" right="0.75000000000000011" top="1" bottom="1" header="0.5" footer="0.5"/>
  <pageSetup paperSize="0" scale="60" fitToWidth="0" fitToHeight="0" orientation="landscape" horizontalDpi="0" verticalDpi="0" copies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B36"/>
  <sheetViews>
    <sheetView topLeftCell="A13" workbookViewId="0"/>
  </sheetViews>
  <sheetFormatPr defaultRowHeight="16.2" x14ac:dyDescent="0.3"/>
  <cols>
    <col min="1" max="1" width="19" customWidth="1"/>
    <col min="2" max="2" width="10.6640625" customWidth="1"/>
    <col min="3" max="3" width="9.77734375" customWidth="1"/>
    <col min="4" max="4" width="9.21875" customWidth="1"/>
    <col min="5" max="5" width="11.44140625" customWidth="1"/>
    <col min="6" max="8" width="10.6640625" customWidth="1"/>
    <col min="9" max="9" width="11.44140625" customWidth="1"/>
    <col min="10" max="10" width="9.33203125" customWidth="1"/>
    <col min="11" max="11" width="10.33203125" customWidth="1"/>
    <col min="12" max="12" width="11.44140625" customWidth="1"/>
    <col min="13" max="13" width="12.88671875" customWidth="1"/>
    <col min="14" max="14" width="9.77734375" customWidth="1"/>
    <col min="15" max="16" width="10.6640625" customWidth="1"/>
    <col min="17" max="17" width="9.6640625" customWidth="1"/>
    <col min="18" max="18" width="8.88671875" customWidth="1"/>
    <col min="19" max="19" width="9" customWidth="1"/>
  </cols>
  <sheetData>
    <row r="1" spans="1:54" s="1" customFormat="1" x14ac:dyDescent="0.3">
      <c r="A1" s="37" t="s">
        <v>31</v>
      </c>
      <c r="O1" s="38" t="s">
        <v>32</v>
      </c>
      <c r="P1" s="213" t="s">
        <v>96</v>
      </c>
      <c r="Q1" s="213"/>
    </row>
    <row r="2" spans="1:54" s="1" customFormat="1" x14ac:dyDescent="0.3">
      <c r="A2" s="54" t="s">
        <v>88</v>
      </c>
      <c r="B2" s="1" t="s">
        <v>89</v>
      </c>
      <c r="O2" s="54" t="s">
        <v>36</v>
      </c>
      <c r="P2" s="205" t="s">
        <v>90</v>
      </c>
      <c r="Q2" s="205"/>
    </row>
    <row r="3" spans="1:54" s="1" customFormat="1" ht="27.75" customHeight="1" x14ac:dyDescent="0.3">
      <c r="A3" s="216" t="s">
        <v>38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</row>
    <row r="4" spans="1:54" s="1" customFormat="1" ht="23.25" customHeight="1" x14ac:dyDescent="0.3">
      <c r="A4" s="217" t="s">
        <v>133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7" t="s">
        <v>1</v>
      </c>
    </row>
    <row r="5" spans="1:54" s="1" customFormat="1" ht="22.5" customHeight="1" x14ac:dyDescent="0.3">
      <c r="A5" s="220"/>
      <c r="B5" s="213" t="s">
        <v>40</v>
      </c>
      <c r="C5" s="213" t="s">
        <v>122</v>
      </c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 t="s">
        <v>123</v>
      </c>
      <c r="O5" s="213"/>
      <c r="P5" s="213"/>
      <c r="Q5" s="215" t="s">
        <v>124</v>
      </c>
    </row>
    <row r="6" spans="1:54" s="1" customFormat="1" ht="60" customHeight="1" x14ac:dyDescent="0.3">
      <c r="A6" s="220"/>
      <c r="B6" s="213"/>
      <c r="C6" s="47" t="s">
        <v>46</v>
      </c>
      <c r="D6" s="47" t="s">
        <v>102</v>
      </c>
      <c r="E6" s="47" t="s">
        <v>103</v>
      </c>
      <c r="F6" s="47" t="s">
        <v>131</v>
      </c>
      <c r="G6" s="47" t="s">
        <v>132</v>
      </c>
      <c r="H6" s="47" t="s">
        <v>105</v>
      </c>
      <c r="I6" s="47" t="s">
        <v>106</v>
      </c>
      <c r="J6" s="47" t="s">
        <v>107</v>
      </c>
      <c r="K6" s="47" t="s">
        <v>108</v>
      </c>
      <c r="L6" s="47" t="s">
        <v>109</v>
      </c>
      <c r="M6" s="47" t="s">
        <v>110</v>
      </c>
      <c r="N6" s="47" t="s">
        <v>46</v>
      </c>
      <c r="O6" s="47" t="s">
        <v>125</v>
      </c>
      <c r="P6" s="47" t="s">
        <v>126</v>
      </c>
      <c r="Q6" s="215"/>
    </row>
    <row r="7" spans="1:54" s="1" customFormat="1" ht="21" customHeight="1" x14ac:dyDescent="0.3">
      <c r="A7" s="49" t="s">
        <v>59</v>
      </c>
      <c r="B7" s="84">
        <v>5965</v>
      </c>
      <c r="C7" s="84">
        <v>4087</v>
      </c>
      <c r="D7" s="84">
        <v>458</v>
      </c>
      <c r="E7" s="84">
        <v>835</v>
      </c>
      <c r="F7" s="84">
        <v>88</v>
      </c>
      <c r="G7" s="84">
        <v>232</v>
      </c>
      <c r="H7" s="84">
        <v>2025</v>
      </c>
      <c r="I7" s="84">
        <v>344</v>
      </c>
      <c r="J7" s="84">
        <v>47</v>
      </c>
      <c r="K7" s="84">
        <v>18</v>
      </c>
      <c r="L7" s="84">
        <v>28</v>
      </c>
      <c r="M7" s="84">
        <v>12</v>
      </c>
      <c r="N7" s="84">
        <v>477</v>
      </c>
      <c r="O7" s="84">
        <v>361</v>
      </c>
      <c r="P7" s="84">
        <v>116</v>
      </c>
      <c r="Q7" s="84">
        <v>1401</v>
      </c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s="1" customFormat="1" ht="21" customHeight="1" x14ac:dyDescent="0.3">
      <c r="A8" s="51" t="s">
        <v>2</v>
      </c>
      <c r="B8" s="84">
        <v>3692</v>
      </c>
      <c r="C8" s="84">
        <v>2541</v>
      </c>
      <c r="D8" s="84">
        <v>375</v>
      </c>
      <c r="E8" s="84">
        <v>487</v>
      </c>
      <c r="F8" s="84">
        <v>43</v>
      </c>
      <c r="G8" s="84">
        <v>127</v>
      </c>
      <c r="H8" s="84">
        <v>1338</v>
      </c>
      <c r="I8" s="84">
        <v>119</v>
      </c>
      <c r="J8" s="84">
        <v>20</v>
      </c>
      <c r="K8" s="84">
        <v>13</v>
      </c>
      <c r="L8" s="84">
        <v>11</v>
      </c>
      <c r="M8" s="84">
        <v>8</v>
      </c>
      <c r="N8" s="84">
        <v>348</v>
      </c>
      <c r="O8" s="84">
        <v>234</v>
      </c>
      <c r="P8" s="84">
        <v>114</v>
      </c>
      <c r="Q8" s="84">
        <v>803</v>
      </c>
    </row>
    <row r="9" spans="1:54" s="1" customFormat="1" ht="21" customHeight="1" x14ac:dyDescent="0.3">
      <c r="A9" s="51" t="s">
        <v>3</v>
      </c>
      <c r="B9" s="84">
        <v>2273</v>
      </c>
      <c r="C9" s="84">
        <v>1546</v>
      </c>
      <c r="D9" s="84">
        <v>83</v>
      </c>
      <c r="E9" s="84">
        <v>348</v>
      </c>
      <c r="F9" s="84">
        <v>45</v>
      </c>
      <c r="G9" s="84">
        <v>105</v>
      </c>
      <c r="H9" s="84">
        <v>687</v>
      </c>
      <c r="I9" s="84">
        <v>225</v>
      </c>
      <c r="J9" s="84">
        <v>27</v>
      </c>
      <c r="K9" s="84">
        <v>5</v>
      </c>
      <c r="L9" s="84">
        <v>17</v>
      </c>
      <c r="M9" s="84">
        <v>4</v>
      </c>
      <c r="N9" s="84">
        <v>129</v>
      </c>
      <c r="O9" s="84">
        <v>127</v>
      </c>
      <c r="P9" s="84">
        <v>2</v>
      </c>
      <c r="Q9" s="84">
        <v>598</v>
      </c>
    </row>
    <row r="10" spans="1:54" s="1" customFormat="1" ht="21" customHeight="1" x14ac:dyDescent="0.3">
      <c r="A10" s="51" t="s">
        <v>4</v>
      </c>
      <c r="B10" s="84">
        <v>42</v>
      </c>
      <c r="C10" s="84">
        <v>28</v>
      </c>
      <c r="D10" s="84">
        <v>5</v>
      </c>
      <c r="E10" s="84">
        <v>15</v>
      </c>
      <c r="F10" s="84" t="s">
        <v>23</v>
      </c>
      <c r="G10" s="84" t="s">
        <v>23</v>
      </c>
      <c r="H10" s="84">
        <v>4</v>
      </c>
      <c r="I10" s="84">
        <v>2</v>
      </c>
      <c r="J10" s="84">
        <v>1</v>
      </c>
      <c r="K10" s="84">
        <v>1</v>
      </c>
      <c r="L10" s="84" t="s">
        <v>23</v>
      </c>
      <c r="M10" s="84" t="s">
        <v>23</v>
      </c>
      <c r="N10" s="84">
        <v>1</v>
      </c>
      <c r="O10" s="84" t="s">
        <v>23</v>
      </c>
      <c r="P10" s="84">
        <v>1</v>
      </c>
      <c r="Q10" s="84">
        <v>13</v>
      </c>
    </row>
    <row r="11" spans="1:54" s="1" customFormat="1" ht="21" customHeight="1" x14ac:dyDescent="0.3">
      <c r="A11" s="51" t="s">
        <v>5</v>
      </c>
      <c r="B11" s="84">
        <v>0</v>
      </c>
      <c r="C11" s="84">
        <v>0</v>
      </c>
      <c r="D11" s="84" t="s">
        <v>23</v>
      </c>
      <c r="E11" s="84" t="s">
        <v>23</v>
      </c>
      <c r="F11" s="84" t="s">
        <v>23</v>
      </c>
      <c r="G11" s="84" t="s">
        <v>23</v>
      </c>
      <c r="H11" s="84" t="s">
        <v>23</v>
      </c>
      <c r="I11" s="84" t="s">
        <v>23</v>
      </c>
      <c r="J11" s="84" t="s">
        <v>23</v>
      </c>
      <c r="K11" s="84" t="s">
        <v>23</v>
      </c>
      <c r="L11" s="84" t="s">
        <v>23</v>
      </c>
      <c r="M11" s="84" t="s">
        <v>23</v>
      </c>
      <c r="N11" s="84">
        <v>0</v>
      </c>
      <c r="O11" s="84" t="s">
        <v>23</v>
      </c>
      <c r="P11" s="84" t="s">
        <v>23</v>
      </c>
      <c r="Q11" s="84">
        <v>0</v>
      </c>
    </row>
    <row r="12" spans="1:54" s="1" customFormat="1" ht="21" customHeight="1" x14ac:dyDescent="0.3">
      <c r="A12" s="51" t="s">
        <v>6</v>
      </c>
      <c r="B12" s="84">
        <v>7</v>
      </c>
      <c r="C12" s="84">
        <v>3</v>
      </c>
      <c r="D12" s="84" t="s">
        <v>23</v>
      </c>
      <c r="E12" s="84" t="s">
        <v>23</v>
      </c>
      <c r="F12" s="84" t="s">
        <v>23</v>
      </c>
      <c r="G12" s="84" t="s">
        <v>23</v>
      </c>
      <c r="H12" s="84">
        <v>1</v>
      </c>
      <c r="I12" s="84">
        <v>2</v>
      </c>
      <c r="J12" s="84" t="s">
        <v>23</v>
      </c>
      <c r="K12" s="84" t="s">
        <v>23</v>
      </c>
      <c r="L12" s="84" t="s">
        <v>23</v>
      </c>
      <c r="M12" s="84" t="s">
        <v>23</v>
      </c>
      <c r="N12" s="84">
        <v>1</v>
      </c>
      <c r="O12" s="84">
        <v>1</v>
      </c>
      <c r="P12" s="84" t="s">
        <v>23</v>
      </c>
      <c r="Q12" s="84">
        <v>3</v>
      </c>
    </row>
    <row r="13" spans="1:54" s="1" customFormat="1" ht="21" customHeight="1" x14ac:dyDescent="0.3">
      <c r="A13" s="51" t="s">
        <v>7</v>
      </c>
      <c r="B13" s="84">
        <v>346</v>
      </c>
      <c r="C13" s="84">
        <v>265</v>
      </c>
      <c r="D13" s="84">
        <v>27</v>
      </c>
      <c r="E13" s="84" t="s">
        <v>23</v>
      </c>
      <c r="F13" s="84">
        <v>31</v>
      </c>
      <c r="G13" s="84">
        <v>71</v>
      </c>
      <c r="H13" s="84">
        <v>111</v>
      </c>
      <c r="I13" s="84">
        <v>6</v>
      </c>
      <c r="J13" s="84">
        <v>17</v>
      </c>
      <c r="K13" s="84" t="s">
        <v>23</v>
      </c>
      <c r="L13" s="84">
        <v>1</v>
      </c>
      <c r="M13" s="84">
        <v>1</v>
      </c>
      <c r="N13" s="84">
        <v>24</v>
      </c>
      <c r="O13" s="84">
        <v>23</v>
      </c>
      <c r="P13" s="84">
        <v>1</v>
      </c>
      <c r="Q13" s="84">
        <v>57</v>
      </c>
    </row>
    <row r="14" spans="1:54" s="1" customFormat="1" ht="21" customHeight="1" x14ac:dyDescent="0.3">
      <c r="A14" s="51" t="s">
        <v>8</v>
      </c>
      <c r="B14" s="84">
        <v>31</v>
      </c>
      <c r="C14" s="84">
        <v>24</v>
      </c>
      <c r="D14" s="84" t="s">
        <v>23</v>
      </c>
      <c r="E14" s="84" t="s">
        <v>23</v>
      </c>
      <c r="F14" s="84" t="s">
        <v>23</v>
      </c>
      <c r="G14" s="84">
        <v>2</v>
      </c>
      <c r="H14" s="84">
        <v>20</v>
      </c>
      <c r="I14" s="84" t="s">
        <v>23</v>
      </c>
      <c r="J14" s="84">
        <v>1</v>
      </c>
      <c r="K14" s="84">
        <v>1</v>
      </c>
      <c r="L14" s="84" t="s">
        <v>23</v>
      </c>
      <c r="M14" s="84" t="s">
        <v>23</v>
      </c>
      <c r="N14" s="84">
        <v>0</v>
      </c>
      <c r="O14" s="84" t="s">
        <v>23</v>
      </c>
      <c r="P14" s="84" t="s">
        <v>23</v>
      </c>
      <c r="Q14" s="84">
        <v>7</v>
      </c>
    </row>
    <row r="15" spans="1:54" s="1" customFormat="1" ht="21" customHeight="1" x14ac:dyDescent="0.3">
      <c r="A15" s="51" t="s">
        <v>9</v>
      </c>
      <c r="B15" s="84">
        <v>153</v>
      </c>
      <c r="C15" s="84">
        <v>53</v>
      </c>
      <c r="D15" s="84">
        <v>1</v>
      </c>
      <c r="E15" s="84" t="s">
        <v>23</v>
      </c>
      <c r="F15" s="84">
        <v>6</v>
      </c>
      <c r="G15" s="84">
        <v>19</v>
      </c>
      <c r="H15" s="84">
        <v>21</v>
      </c>
      <c r="I15" s="84">
        <v>5</v>
      </c>
      <c r="J15" s="84" t="s">
        <v>23</v>
      </c>
      <c r="K15" s="84" t="s">
        <v>23</v>
      </c>
      <c r="L15" s="84" t="s">
        <v>23</v>
      </c>
      <c r="M15" s="84">
        <v>1</v>
      </c>
      <c r="N15" s="84">
        <v>13</v>
      </c>
      <c r="O15" s="84">
        <v>13</v>
      </c>
      <c r="P15" s="84" t="s">
        <v>23</v>
      </c>
      <c r="Q15" s="84">
        <v>87</v>
      </c>
    </row>
    <row r="16" spans="1:54" s="1" customFormat="1" ht="21" customHeight="1" x14ac:dyDescent="0.3">
      <c r="A16" s="51" t="s">
        <v>10</v>
      </c>
      <c r="B16" s="84">
        <v>10</v>
      </c>
      <c r="C16" s="84">
        <v>4</v>
      </c>
      <c r="D16" s="84" t="s">
        <v>23</v>
      </c>
      <c r="E16" s="84" t="s">
        <v>23</v>
      </c>
      <c r="F16" s="84" t="s">
        <v>23</v>
      </c>
      <c r="G16" s="84" t="s">
        <v>23</v>
      </c>
      <c r="H16" s="84">
        <v>4</v>
      </c>
      <c r="I16" s="84" t="s">
        <v>23</v>
      </c>
      <c r="J16" s="84" t="s">
        <v>23</v>
      </c>
      <c r="K16" s="84" t="s">
        <v>23</v>
      </c>
      <c r="L16" s="84" t="s">
        <v>23</v>
      </c>
      <c r="M16" s="84" t="s">
        <v>23</v>
      </c>
      <c r="N16" s="84">
        <v>0</v>
      </c>
      <c r="O16" s="84" t="s">
        <v>23</v>
      </c>
      <c r="P16" s="84" t="s">
        <v>23</v>
      </c>
      <c r="Q16" s="84">
        <v>6</v>
      </c>
    </row>
    <row r="17" spans="1:17" s="1" customFormat="1" ht="21" customHeight="1" x14ac:dyDescent="0.3">
      <c r="A17" s="51" t="s">
        <v>11</v>
      </c>
      <c r="B17" s="84">
        <v>34</v>
      </c>
      <c r="C17" s="84">
        <v>27</v>
      </c>
      <c r="D17" s="84" t="s">
        <v>23</v>
      </c>
      <c r="E17" s="84">
        <v>11</v>
      </c>
      <c r="F17" s="84" t="s">
        <v>23</v>
      </c>
      <c r="G17" s="84" t="s">
        <v>23</v>
      </c>
      <c r="H17" s="84">
        <v>15</v>
      </c>
      <c r="I17" s="84" t="s">
        <v>23</v>
      </c>
      <c r="J17" s="84" t="s">
        <v>23</v>
      </c>
      <c r="K17" s="84">
        <v>1</v>
      </c>
      <c r="L17" s="84" t="s">
        <v>23</v>
      </c>
      <c r="M17" s="84" t="s">
        <v>23</v>
      </c>
      <c r="N17" s="84">
        <v>0</v>
      </c>
      <c r="O17" s="84" t="s">
        <v>23</v>
      </c>
      <c r="P17" s="84" t="s">
        <v>23</v>
      </c>
      <c r="Q17" s="84">
        <v>7</v>
      </c>
    </row>
    <row r="18" spans="1:17" s="1" customFormat="1" ht="21" customHeight="1" x14ac:dyDescent="0.3">
      <c r="A18" s="51" t="s">
        <v>12</v>
      </c>
      <c r="B18" s="84">
        <v>2</v>
      </c>
      <c r="C18" s="84">
        <v>2</v>
      </c>
      <c r="D18" s="84" t="s">
        <v>23</v>
      </c>
      <c r="E18" s="84" t="s">
        <v>23</v>
      </c>
      <c r="F18" s="84" t="s">
        <v>23</v>
      </c>
      <c r="G18" s="84" t="s">
        <v>23</v>
      </c>
      <c r="H18" s="84">
        <v>2</v>
      </c>
      <c r="I18" s="84" t="s">
        <v>23</v>
      </c>
      <c r="J18" s="84" t="s">
        <v>23</v>
      </c>
      <c r="K18" s="84" t="s">
        <v>23</v>
      </c>
      <c r="L18" s="84" t="s">
        <v>23</v>
      </c>
      <c r="M18" s="84" t="s">
        <v>23</v>
      </c>
      <c r="N18" s="84">
        <v>0</v>
      </c>
      <c r="O18" s="84" t="s">
        <v>23</v>
      </c>
      <c r="P18" s="84" t="s">
        <v>23</v>
      </c>
      <c r="Q18" s="84">
        <v>0</v>
      </c>
    </row>
    <row r="19" spans="1:17" s="1" customFormat="1" ht="21" customHeight="1" x14ac:dyDescent="0.3">
      <c r="A19" s="51" t="s">
        <v>13</v>
      </c>
      <c r="B19" s="84">
        <v>1143</v>
      </c>
      <c r="C19" s="84">
        <v>769</v>
      </c>
      <c r="D19" s="84">
        <v>40</v>
      </c>
      <c r="E19" s="84">
        <v>111</v>
      </c>
      <c r="F19" s="84">
        <v>6</v>
      </c>
      <c r="G19" s="84">
        <v>3</v>
      </c>
      <c r="H19" s="84">
        <v>449</v>
      </c>
      <c r="I19" s="84">
        <v>132</v>
      </c>
      <c r="J19" s="84">
        <v>8</v>
      </c>
      <c r="K19" s="84">
        <v>2</v>
      </c>
      <c r="L19" s="84">
        <v>16</v>
      </c>
      <c r="M19" s="84">
        <v>2</v>
      </c>
      <c r="N19" s="84">
        <v>64</v>
      </c>
      <c r="O19" s="84">
        <v>64</v>
      </c>
      <c r="P19" s="84" t="s">
        <v>23</v>
      </c>
      <c r="Q19" s="84">
        <v>310</v>
      </c>
    </row>
    <row r="20" spans="1:17" s="1" customFormat="1" ht="21" customHeight="1" x14ac:dyDescent="0.3">
      <c r="A20" s="51" t="s">
        <v>14</v>
      </c>
      <c r="B20" s="84">
        <v>443</v>
      </c>
      <c r="C20" s="84">
        <v>338</v>
      </c>
      <c r="D20" s="84">
        <v>2</v>
      </c>
      <c r="E20" s="84">
        <v>211</v>
      </c>
      <c r="F20" s="84" t="s">
        <v>23</v>
      </c>
      <c r="G20" s="84">
        <v>2</v>
      </c>
      <c r="H20" s="84">
        <v>54</v>
      </c>
      <c r="I20" s="84">
        <v>69</v>
      </c>
      <c r="J20" s="84" t="s">
        <v>23</v>
      </c>
      <c r="K20" s="84" t="s">
        <v>23</v>
      </c>
      <c r="L20" s="84" t="s">
        <v>23</v>
      </c>
      <c r="M20" s="84" t="s">
        <v>23</v>
      </c>
      <c r="N20" s="84">
        <v>23</v>
      </c>
      <c r="O20" s="84">
        <v>23</v>
      </c>
      <c r="P20" s="84" t="s">
        <v>23</v>
      </c>
      <c r="Q20" s="84">
        <v>82</v>
      </c>
    </row>
    <row r="21" spans="1:17" s="1" customFormat="1" ht="21" customHeight="1" x14ac:dyDescent="0.3">
      <c r="A21" s="51" t="s">
        <v>15</v>
      </c>
      <c r="B21" s="84">
        <v>1</v>
      </c>
      <c r="C21" s="84">
        <v>0</v>
      </c>
      <c r="D21" s="84" t="s">
        <v>23</v>
      </c>
      <c r="E21" s="84" t="s">
        <v>23</v>
      </c>
      <c r="F21" s="84" t="s">
        <v>23</v>
      </c>
      <c r="G21" s="84" t="s">
        <v>23</v>
      </c>
      <c r="H21" s="84" t="s">
        <v>23</v>
      </c>
      <c r="I21" s="84" t="s">
        <v>23</v>
      </c>
      <c r="J21" s="84" t="s">
        <v>23</v>
      </c>
      <c r="K21" s="84" t="s">
        <v>23</v>
      </c>
      <c r="L21" s="84" t="s">
        <v>23</v>
      </c>
      <c r="M21" s="84" t="s">
        <v>23</v>
      </c>
      <c r="N21" s="84">
        <v>0</v>
      </c>
      <c r="O21" s="84" t="s">
        <v>23</v>
      </c>
      <c r="P21" s="84" t="s">
        <v>23</v>
      </c>
      <c r="Q21" s="84">
        <v>1</v>
      </c>
    </row>
    <row r="22" spans="1:17" s="1" customFormat="1" ht="21" customHeight="1" x14ac:dyDescent="0.3">
      <c r="A22" s="51" t="s">
        <v>16</v>
      </c>
      <c r="B22" s="84">
        <v>8</v>
      </c>
      <c r="C22" s="84">
        <v>5</v>
      </c>
      <c r="D22" s="84" t="s">
        <v>23</v>
      </c>
      <c r="E22" s="84" t="s">
        <v>23</v>
      </c>
      <c r="F22" s="84" t="s">
        <v>23</v>
      </c>
      <c r="G22" s="84">
        <v>1</v>
      </c>
      <c r="H22" s="84" t="s">
        <v>23</v>
      </c>
      <c r="I22" s="84">
        <v>4</v>
      </c>
      <c r="J22" s="84" t="s">
        <v>23</v>
      </c>
      <c r="K22" s="84" t="s">
        <v>23</v>
      </c>
      <c r="L22" s="84" t="s">
        <v>23</v>
      </c>
      <c r="M22" s="84" t="s">
        <v>23</v>
      </c>
      <c r="N22" s="84">
        <v>2</v>
      </c>
      <c r="O22" s="84">
        <v>2</v>
      </c>
      <c r="P22" s="84" t="s">
        <v>23</v>
      </c>
      <c r="Q22" s="84">
        <v>1</v>
      </c>
    </row>
    <row r="23" spans="1:17" s="1" customFormat="1" ht="21" customHeight="1" x14ac:dyDescent="0.3">
      <c r="A23" s="51" t="s">
        <v>17</v>
      </c>
      <c r="B23" s="84">
        <v>0</v>
      </c>
      <c r="C23" s="84">
        <v>0</v>
      </c>
      <c r="D23" s="84" t="s">
        <v>23</v>
      </c>
      <c r="E23" s="84" t="s">
        <v>23</v>
      </c>
      <c r="F23" s="84" t="s">
        <v>23</v>
      </c>
      <c r="G23" s="84" t="s">
        <v>23</v>
      </c>
      <c r="H23" s="84" t="s">
        <v>23</v>
      </c>
      <c r="I23" s="84" t="s">
        <v>23</v>
      </c>
      <c r="J23" s="84" t="s">
        <v>23</v>
      </c>
      <c r="K23" s="84" t="s">
        <v>23</v>
      </c>
      <c r="L23" s="84" t="s">
        <v>23</v>
      </c>
      <c r="M23" s="84" t="s">
        <v>23</v>
      </c>
      <c r="N23" s="84">
        <v>0</v>
      </c>
      <c r="O23" s="84" t="s">
        <v>23</v>
      </c>
      <c r="P23" s="84" t="s">
        <v>23</v>
      </c>
      <c r="Q23" s="84">
        <v>0</v>
      </c>
    </row>
    <row r="24" spans="1:17" s="1" customFormat="1" ht="21" customHeight="1" x14ac:dyDescent="0.3">
      <c r="A24" s="51" t="s">
        <v>18</v>
      </c>
      <c r="B24" s="84">
        <v>47</v>
      </c>
      <c r="C24" s="84">
        <v>22</v>
      </c>
      <c r="D24" s="84">
        <v>7</v>
      </c>
      <c r="E24" s="84" t="s">
        <v>23</v>
      </c>
      <c r="F24" s="84" t="s">
        <v>23</v>
      </c>
      <c r="G24" s="84">
        <v>7</v>
      </c>
      <c r="H24" s="84">
        <v>4</v>
      </c>
      <c r="I24" s="84">
        <v>4</v>
      </c>
      <c r="J24" s="84" t="s">
        <v>23</v>
      </c>
      <c r="K24" s="84" t="s">
        <v>23</v>
      </c>
      <c r="L24" s="84" t="s">
        <v>23</v>
      </c>
      <c r="M24" s="84" t="s">
        <v>23</v>
      </c>
      <c r="N24" s="84">
        <v>1</v>
      </c>
      <c r="O24" s="84">
        <v>1</v>
      </c>
      <c r="P24" s="84" t="s">
        <v>23</v>
      </c>
      <c r="Q24" s="84">
        <v>24</v>
      </c>
    </row>
    <row r="25" spans="1:17" s="1" customFormat="1" ht="21" customHeight="1" x14ac:dyDescent="0.3">
      <c r="A25" s="51" t="s">
        <v>19</v>
      </c>
      <c r="B25" s="84">
        <v>1</v>
      </c>
      <c r="C25" s="84">
        <v>1</v>
      </c>
      <c r="D25" s="84" t="s">
        <v>23</v>
      </c>
      <c r="E25" s="84" t="s">
        <v>23</v>
      </c>
      <c r="F25" s="84" t="s">
        <v>23</v>
      </c>
      <c r="G25" s="84" t="s">
        <v>23</v>
      </c>
      <c r="H25" s="84" t="s">
        <v>23</v>
      </c>
      <c r="I25" s="84">
        <v>1</v>
      </c>
      <c r="J25" s="84" t="s">
        <v>23</v>
      </c>
      <c r="K25" s="84" t="s">
        <v>23</v>
      </c>
      <c r="L25" s="84" t="s">
        <v>23</v>
      </c>
      <c r="M25" s="84" t="s">
        <v>23</v>
      </c>
      <c r="N25" s="84">
        <v>0</v>
      </c>
      <c r="O25" s="84" t="s">
        <v>23</v>
      </c>
      <c r="P25" s="84" t="s">
        <v>23</v>
      </c>
      <c r="Q25" s="84">
        <v>0</v>
      </c>
    </row>
    <row r="26" spans="1:17" s="1" customFormat="1" ht="21" customHeight="1" x14ac:dyDescent="0.3">
      <c r="A26" s="51" t="s">
        <v>20</v>
      </c>
      <c r="B26" s="84">
        <v>0</v>
      </c>
      <c r="C26" s="84">
        <v>0</v>
      </c>
      <c r="D26" s="84" t="s">
        <v>23</v>
      </c>
      <c r="E26" s="84" t="s">
        <v>23</v>
      </c>
      <c r="F26" s="84" t="s">
        <v>23</v>
      </c>
      <c r="G26" s="84" t="s">
        <v>23</v>
      </c>
      <c r="H26" s="84" t="s">
        <v>23</v>
      </c>
      <c r="I26" s="84" t="s">
        <v>23</v>
      </c>
      <c r="J26" s="84" t="s">
        <v>23</v>
      </c>
      <c r="K26" s="84" t="s">
        <v>23</v>
      </c>
      <c r="L26" s="84" t="s">
        <v>23</v>
      </c>
      <c r="M26" s="84" t="s">
        <v>23</v>
      </c>
      <c r="N26" s="84" t="s">
        <v>23</v>
      </c>
      <c r="O26" s="84" t="s">
        <v>23</v>
      </c>
      <c r="P26" s="84" t="s">
        <v>23</v>
      </c>
      <c r="Q26" s="84">
        <v>0</v>
      </c>
    </row>
    <row r="27" spans="1:17" s="1" customFormat="1" ht="21" customHeight="1" x14ac:dyDescent="0.3">
      <c r="A27" s="51" t="s">
        <v>21</v>
      </c>
      <c r="B27" s="84">
        <v>3</v>
      </c>
      <c r="C27" s="84">
        <v>3</v>
      </c>
      <c r="D27" s="84">
        <v>1</v>
      </c>
      <c r="E27" s="84" t="s">
        <v>23</v>
      </c>
      <c r="F27" s="84" t="s">
        <v>23</v>
      </c>
      <c r="G27" s="84" t="s">
        <v>23</v>
      </c>
      <c r="H27" s="84">
        <v>2</v>
      </c>
      <c r="I27" s="84" t="s">
        <v>23</v>
      </c>
      <c r="J27" s="84" t="s">
        <v>23</v>
      </c>
      <c r="K27" s="84" t="s">
        <v>23</v>
      </c>
      <c r="L27" s="84" t="s">
        <v>23</v>
      </c>
      <c r="M27" s="84" t="s">
        <v>23</v>
      </c>
      <c r="N27" s="84" t="s">
        <v>23</v>
      </c>
      <c r="O27" s="84" t="s">
        <v>23</v>
      </c>
      <c r="P27" s="84" t="s">
        <v>23</v>
      </c>
      <c r="Q27" s="84">
        <v>0</v>
      </c>
    </row>
    <row r="28" spans="1:17" s="1" customFormat="1" ht="21" customHeight="1" x14ac:dyDescent="0.3">
      <c r="A28" s="51" t="s">
        <v>22</v>
      </c>
      <c r="B28" s="84">
        <v>0</v>
      </c>
      <c r="C28" s="84" t="s">
        <v>23</v>
      </c>
      <c r="D28" s="84" t="s">
        <v>23</v>
      </c>
      <c r="E28" s="84" t="s">
        <v>23</v>
      </c>
      <c r="F28" s="84" t="s">
        <v>23</v>
      </c>
      <c r="G28" s="84" t="s">
        <v>23</v>
      </c>
      <c r="H28" s="84" t="s">
        <v>23</v>
      </c>
      <c r="I28" s="84" t="s">
        <v>23</v>
      </c>
      <c r="J28" s="84" t="s">
        <v>23</v>
      </c>
      <c r="K28" s="84" t="s">
        <v>23</v>
      </c>
      <c r="L28" s="84" t="s">
        <v>23</v>
      </c>
      <c r="M28" s="84" t="s">
        <v>23</v>
      </c>
      <c r="N28" s="84" t="s">
        <v>23</v>
      </c>
      <c r="O28" s="84" t="s">
        <v>23</v>
      </c>
      <c r="P28" s="84" t="s">
        <v>23</v>
      </c>
      <c r="Q28" s="84" t="s">
        <v>23</v>
      </c>
    </row>
    <row r="29" spans="1:17" s="1" customFormat="1" ht="21" customHeight="1" x14ac:dyDescent="0.3">
      <c r="A29" s="52" t="s">
        <v>61</v>
      </c>
      <c r="B29" s="84">
        <v>2</v>
      </c>
      <c r="C29" s="84">
        <v>2</v>
      </c>
      <c r="D29" s="84" t="s">
        <v>23</v>
      </c>
      <c r="E29" s="84" t="s">
        <v>23</v>
      </c>
      <c r="F29" s="84">
        <v>2</v>
      </c>
      <c r="G29" s="84" t="s">
        <v>23</v>
      </c>
      <c r="H29" s="84" t="s">
        <v>23</v>
      </c>
      <c r="I29" s="84" t="s">
        <v>23</v>
      </c>
      <c r="J29" s="84" t="s">
        <v>23</v>
      </c>
      <c r="K29" s="84" t="s">
        <v>23</v>
      </c>
      <c r="L29" s="84" t="s">
        <v>23</v>
      </c>
      <c r="M29" s="84" t="s">
        <v>23</v>
      </c>
      <c r="N29" s="84" t="s">
        <v>23</v>
      </c>
      <c r="O29" s="84" t="s">
        <v>23</v>
      </c>
      <c r="P29" s="84" t="s">
        <v>23</v>
      </c>
      <c r="Q29" s="84" t="s">
        <v>23</v>
      </c>
    </row>
    <row r="30" spans="1:17" s="1" customFormat="1" ht="21" customHeight="1" x14ac:dyDescent="0.3">
      <c r="A30" s="52" t="s">
        <v>62</v>
      </c>
      <c r="B30" s="84">
        <v>0</v>
      </c>
      <c r="C30" s="84" t="s">
        <v>23</v>
      </c>
      <c r="D30" s="84" t="s">
        <v>23</v>
      </c>
      <c r="E30" s="84" t="s">
        <v>23</v>
      </c>
      <c r="F30" s="84" t="s">
        <v>23</v>
      </c>
      <c r="G30" s="84" t="s">
        <v>23</v>
      </c>
      <c r="H30" s="84" t="s">
        <v>23</v>
      </c>
      <c r="I30" s="84" t="s">
        <v>23</v>
      </c>
      <c r="J30" s="84" t="s">
        <v>23</v>
      </c>
      <c r="K30" s="84" t="s">
        <v>23</v>
      </c>
      <c r="L30" s="84" t="s">
        <v>23</v>
      </c>
      <c r="M30" s="84" t="s">
        <v>23</v>
      </c>
      <c r="N30" s="84" t="s">
        <v>23</v>
      </c>
      <c r="O30" s="84" t="s">
        <v>23</v>
      </c>
      <c r="P30" s="84" t="s">
        <v>23</v>
      </c>
      <c r="Q30" s="84" t="s">
        <v>23</v>
      </c>
    </row>
    <row r="31" spans="1:17" s="1" customFormat="1" ht="21" customHeight="1" x14ac:dyDescent="0.3">
      <c r="A31" s="56" t="s">
        <v>24</v>
      </c>
      <c r="B31" s="85">
        <v>0</v>
      </c>
      <c r="C31" s="86">
        <v>0</v>
      </c>
      <c r="D31" s="86" t="s">
        <v>23</v>
      </c>
      <c r="E31" s="86" t="s">
        <v>23</v>
      </c>
      <c r="F31" s="86" t="s">
        <v>23</v>
      </c>
      <c r="G31" s="86" t="s">
        <v>23</v>
      </c>
      <c r="H31" s="86" t="s">
        <v>23</v>
      </c>
      <c r="I31" s="86" t="s">
        <v>23</v>
      </c>
      <c r="J31" s="86" t="s">
        <v>23</v>
      </c>
      <c r="K31" s="86" t="s">
        <v>23</v>
      </c>
      <c r="L31" s="86" t="s">
        <v>23</v>
      </c>
      <c r="M31" s="86" t="s">
        <v>23</v>
      </c>
      <c r="N31" s="86" t="s">
        <v>23</v>
      </c>
      <c r="O31" s="86" t="s">
        <v>23</v>
      </c>
      <c r="P31" s="86" t="s">
        <v>23</v>
      </c>
      <c r="Q31" s="86">
        <v>0</v>
      </c>
    </row>
    <row r="32" spans="1:17" s="59" customFormat="1" x14ac:dyDescent="0.3">
      <c r="A32" s="59" t="s">
        <v>65</v>
      </c>
      <c r="D32" s="59" t="s">
        <v>66</v>
      </c>
      <c r="I32" s="59" t="s">
        <v>93</v>
      </c>
      <c r="N32" s="59" t="s">
        <v>94</v>
      </c>
    </row>
    <row r="33" spans="1:17" s="59" customFormat="1" x14ac:dyDescent="0.3">
      <c r="H33" s="60"/>
      <c r="I33" s="59" t="s">
        <v>70</v>
      </c>
    </row>
    <row r="34" spans="1:17" s="1" customFormat="1" ht="3" customHeight="1" x14ac:dyDescent="0.3">
      <c r="O34" s="3"/>
      <c r="P34" s="3"/>
      <c r="Q34" s="3"/>
    </row>
    <row r="35" spans="1:17" s="1" customFormat="1" x14ac:dyDescent="0.3">
      <c r="A35" s="1" t="s">
        <v>127</v>
      </c>
    </row>
    <row r="36" spans="1:17" s="1" customFormat="1" x14ac:dyDescent="0.3">
      <c r="A36" s="1" t="s">
        <v>128</v>
      </c>
    </row>
  </sheetData>
  <mergeCells count="9">
    <mergeCell ref="P1:Q1"/>
    <mergeCell ref="P2:Q2"/>
    <mergeCell ref="A3:Q3"/>
    <mergeCell ref="A4:P4"/>
    <mergeCell ref="A5:A6"/>
    <mergeCell ref="B5:B6"/>
    <mergeCell ref="C5:M5"/>
    <mergeCell ref="N5:P5"/>
    <mergeCell ref="Q5:Q6"/>
  </mergeCells>
  <phoneticPr fontId="27" type="noConversion"/>
  <pageMargins left="0.75000000000000011" right="0.75000000000000011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35"/>
  <sheetViews>
    <sheetView topLeftCell="A9" workbookViewId="0"/>
  </sheetViews>
  <sheetFormatPr defaultRowHeight="16.2" x14ac:dyDescent="0.3"/>
  <cols>
    <col min="1" max="1" width="19" customWidth="1"/>
    <col min="2" max="7" width="10.6640625" customWidth="1"/>
    <col min="8" max="8" width="10.44140625" customWidth="1"/>
    <col min="9" max="17" width="10.6640625" customWidth="1"/>
    <col min="18" max="18" width="8.88671875" customWidth="1"/>
    <col min="19" max="19" width="9" customWidth="1"/>
  </cols>
  <sheetData>
    <row r="1" spans="1:17" s="1" customFormat="1" x14ac:dyDescent="0.3">
      <c r="A1" s="37" t="s">
        <v>31</v>
      </c>
      <c r="O1" s="38" t="s">
        <v>32</v>
      </c>
      <c r="P1" s="213" t="s">
        <v>96</v>
      </c>
      <c r="Q1" s="213"/>
    </row>
    <row r="2" spans="1:17" s="1" customFormat="1" x14ac:dyDescent="0.3">
      <c r="A2" s="54" t="s">
        <v>88</v>
      </c>
      <c r="B2" s="1" t="s">
        <v>97</v>
      </c>
      <c r="O2" s="54" t="s">
        <v>36</v>
      </c>
      <c r="P2" s="205" t="s">
        <v>90</v>
      </c>
      <c r="Q2" s="205"/>
    </row>
    <row r="3" spans="1:17" s="1" customFormat="1" ht="27.75" customHeight="1" x14ac:dyDescent="0.3">
      <c r="A3" s="216" t="s">
        <v>38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</row>
    <row r="4" spans="1:17" s="1" customFormat="1" ht="23.25" customHeight="1" x14ac:dyDescent="0.3">
      <c r="A4" s="217" t="s">
        <v>134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7" t="s">
        <v>1</v>
      </c>
    </row>
    <row r="5" spans="1:17" s="1" customFormat="1" ht="22.5" customHeight="1" x14ac:dyDescent="0.3">
      <c r="A5" s="220"/>
      <c r="B5" s="213" t="s">
        <v>40</v>
      </c>
      <c r="C5" s="213" t="s">
        <v>122</v>
      </c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 t="s">
        <v>123</v>
      </c>
      <c r="O5" s="213"/>
      <c r="P5" s="213"/>
      <c r="Q5" s="215" t="s">
        <v>124</v>
      </c>
    </row>
    <row r="6" spans="1:17" s="1" customFormat="1" ht="64.8" x14ac:dyDescent="0.3">
      <c r="A6" s="220"/>
      <c r="B6" s="213"/>
      <c r="C6" s="47" t="s">
        <v>46</v>
      </c>
      <c r="D6" s="47" t="s">
        <v>102</v>
      </c>
      <c r="E6" s="47" t="s">
        <v>103</v>
      </c>
      <c r="F6" s="47" t="s">
        <v>131</v>
      </c>
      <c r="G6" s="47" t="s">
        <v>132</v>
      </c>
      <c r="H6" s="47" t="s">
        <v>105</v>
      </c>
      <c r="I6" s="47" t="s">
        <v>106</v>
      </c>
      <c r="J6" s="47" t="s">
        <v>107</v>
      </c>
      <c r="K6" s="47" t="s">
        <v>108</v>
      </c>
      <c r="L6" s="47" t="s">
        <v>109</v>
      </c>
      <c r="M6" s="47" t="s">
        <v>110</v>
      </c>
      <c r="N6" s="47" t="s">
        <v>46</v>
      </c>
      <c r="O6" s="47" t="s">
        <v>125</v>
      </c>
      <c r="P6" s="47" t="s">
        <v>126</v>
      </c>
      <c r="Q6" s="215"/>
    </row>
    <row r="7" spans="1:17" s="1" customFormat="1" ht="21" customHeight="1" x14ac:dyDescent="0.3">
      <c r="A7" s="49" t="s">
        <v>59</v>
      </c>
      <c r="B7" s="87">
        <f>SUM(C7+N7+Q7)</f>
        <v>5948</v>
      </c>
      <c r="C7" s="87">
        <f t="shared" ref="C7:C20" si="0">SUM(D7:M7)</f>
        <v>4126</v>
      </c>
      <c r="D7" s="87">
        <f t="shared" ref="D7:M7" si="1">SUM(D8+D9)</f>
        <v>457</v>
      </c>
      <c r="E7" s="87">
        <f t="shared" si="1"/>
        <v>868</v>
      </c>
      <c r="F7" s="87">
        <f t="shared" si="1"/>
        <v>89</v>
      </c>
      <c r="G7" s="87">
        <f t="shared" si="1"/>
        <v>228</v>
      </c>
      <c r="H7" s="87">
        <f t="shared" si="1"/>
        <v>2008</v>
      </c>
      <c r="I7" s="87">
        <f t="shared" si="1"/>
        <v>372</v>
      </c>
      <c r="J7" s="87">
        <f t="shared" si="1"/>
        <v>46</v>
      </c>
      <c r="K7" s="87">
        <f t="shared" si="1"/>
        <v>16</v>
      </c>
      <c r="L7" s="87">
        <f t="shared" si="1"/>
        <v>31</v>
      </c>
      <c r="M7" s="87">
        <f t="shared" si="1"/>
        <v>11</v>
      </c>
      <c r="N7" s="87">
        <f t="shared" ref="N7:N20" si="2">SUM(O7:P7)</f>
        <v>472</v>
      </c>
      <c r="O7" s="87">
        <f>SUM(O8+O9)</f>
        <v>356</v>
      </c>
      <c r="P7" s="87">
        <f>SUM(P8+P9)</f>
        <v>116</v>
      </c>
      <c r="Q7" s="87">
        <v>1350</v>
      </c>
    </row>
    <row r="8" spans="1:17" s="1" customFormat="1" ht="21" customHeight="1" x14ac:dyDescent="0.3">
      <c r="A8" s="51" t="s">
        <v>2</v>
      </c>
      <c r="B8" s="87">
        <f>SUM(C8+N8+Q8)</f>
        <v>3822</v>
      </c>
      <c r="C8" s="87">
        <f t="shared" si="0"/>
        <v>2590</v>
      </c>
      <c r="D8" s="84">
        <v>376</v>
      </c>
      <c r="E8" s="84">
        <v>519</v>
      </c>
      <c r="F8" s="84">
        <v>43</v>
      </c>
      <c r="G8" s="84">
        <v>117</v>
      </c>
      <c r="H8" s="84">
        <v>1329</v>
      </c>
      <c r="I8" s="84">
        <v>138</v>
      </c>
      <c r="J8" s="84">
        <v>17</v>
      </c>
      <c r="K8" s="84">
        <v>12</v>
      </c>
      <c r="L8" s="84">
        <v>31</v>
      </c>
      <c r="M8" s="84">
        <v>8</v>
      </c>
      <c r="N8" s="87">
        <f t="shared" si="2"/>
        <v>329</v>
      </c>
      <c r="O8" s="87">
        <v>216</v>
      </c>
      <c r="P8" s="87">
        <v>113</v>
      </c>
      <c r="Q8" s="87">
        <v>903</v>
      </c>
    </row>
    <row r="9" spans="1:17" s="1" customFormat="1" ht="21" customHeight="1" x14ac:dyDescent="0.3">
      <c r="A9" s="51" t="s">
        <v>3</v>
      </c>
      <c r="B9" s="87">
        <f>SUM(B10:B31)</f>
        <v>2126</v>
      </c>
      <c r="C9" s="87">
        <f t="shared" si="0"/>
        <v>1536</v>
      </c>
      <c r="D9" s="84">
        <f t="shared" ref="D9:M9" si="3">SUM(D10:D31)</f>
        <v>81</v>
      </c>
      <c r="E9" s="84">
        <f t="shared" si="3"/>
        <v>349</v>
      </c>
      <c r="F9" s="84">
        <f t="shared" si="3"/>
        <v>46</v>
      </c>
      <c r="G9" s="84">
        <f t="shared" si="3"/>
        <v>111</v>
      </c>
      <c r="H9" s="84">
        <f t="shared" si="3"/>
        <v>679</v>
      </c>
      <c r="I9" s="84">
        <f t="shared" si="3"/>
        <v>234</v>
      </c>
      <c r="J9" s="84">
        <f t="shared" si="3"/>
        <v>29</v>
      </c>
      <c r="K9" s="84">
        <f t="shared" si="3"/>
        <v>4</v>
      </c>
      <c r="L9" s="84">
        <f t="shared" si="3"/>
        <v>0</v>
      </c>
      <c r="M9" s="84">
        <f t="shared" si="3"/>
        <v>3</v>
      </c>
      <c r="N9" s="87">
        <f t="shared" si="2"/>
        <v>143</v>
      </c>
      <c r="O9" s="87">
        <f>SUM(O10:O31)</f>
        <v>140</v>
      </c>
      <c r="P9" s="87">
        <f>SUM(P10:P31)</f>
        <v>3</v>
      </c>
      <c r="Q9" s="87">
        <v>447</v>
      </c>
    </row>
    <row r="10" spans="1:17" s="1" customFormat="1" ht="21" customHeight="1" x14ac:dyDescent="0.3">
      <c r="A10" s="51" t="s">
        <v>135</v>
      </c>
      <c r="B10" s="87">
        <f t="shared" ref="B10:B27" si="4">SUM(C10+N10+Q10)</f>
        <v>48</v>
      </c>
      <c r="C10" s="87">
        <f t="shared" si="0"/>
        <v>26</v>
      </c>
      <c r="D10" s="84">
        <v>5</v>
      </c>
      <c r="E10" s="84">
        <v>14</v>
      </c>
      <c r="F10" s="84" t="s">
        <v>23</v>
      </c>
      <c r="G10" s="84" t="s">
        <v>23</v>
      </c>
      <c r="H10" s="84">
        <v>4</v>
      </c>
      <c r="I10" s="84">
        <v>2</v>
      </c>
      <c r="J10" s="84" t="s">
        <v>23</v>
      </c>
      <c r="K10" s="84">
        <v>1</v>
      </c>
      <c r="L10" s="84" t="s">
        <v>23</v>
      </c>
      <c r="M10" s="84" t="s">
        <v>23</v>
      </c>
      <c r="N10" s="87">
        <f t="shared" si="2"/>
        <v>2</v>
      </c>
      <c r="O10" s="84" t="s">
        <v>23</v>
      </c>
      <c r="P10" s="84">
        <v>2</v>
      </c>
      <c r="Q10" s="87">
        <v>20</v>
      </c>
    </row>
    <row r="11" spans="1:17" s="1" customFormat="1" ht="21" customHeight="1" x14ac:dyDescent="0.3">
      <c r="A11" s="51" t="s">
        <v>5</v>
      </c>
      <c r="B11" s="87">
        <f t="shared" si="4"/>
        <v>1</v>
      </c>
      <c r="C11" s="87">
        <f t="shared" si="0"/>
        <v>1</v>
      </c>
      <c r="D11" s="84" t="s">
        <v>23</v>
      </c>
      <c r="E11" s="84" t="s">
        <v>23</v>
      </c>
      <c r="F11" s="84" t="s">
        <v>23</v>
      </c>
      <c r="G11" s="84" t="s">
        <v>23</v>
      </c>
      <c r="H11" s="84" t="s">
        <v>23</v>
      </c>
      <c r="I11" s="84" t="s">
        <v>23</v>
      </c>
      <c r="J11" s="84">
        <v>1</v>
      </c>
      <c r="K11" s="84" t="s">
        <v>23</v>
      </c>
      <c r="L11" s="84" t="s">
        <v>23</v>
      </c>
      <c r="M11" s="84" t="s">
        <v>23</v>
      </c>
      <c r="N11" s="87">
        <f t="shared" si="2"/>
        <v>0</v>
      </c>
      <c r="O11" s="84" t="s">
        <v>23</v>
      </c>
      <c r="P11" s="84" t="s">
        <v>23</v>
      </c>
      <c r="Q11" s="87">
        <v>0</v>
      </c>
    </row>
    <row r="12" spans="1:17" s="1" customFormat="1" ht="21" customHeight="1" x14ac:dyDescent="0.3">
      <c r="A12" s="51" t="s">
        <v>6</v>
      </c>
      <c r="B12" s="87">
        <f t="shared" si="4"/>
        <v>6</v>
      </c>
      <c r="C12" s="87">
        <f t="shared" si="0"/>
        <v>3</v>
      </c>
      <c r="D12" s="84" t="s">
        <v>23</v>
      </c>
      <c r="E12" s="84" t="s">
        <v>23</v>
      </c>
      <c r="F12" s="84" t="s">
        <v>23</v>
      </c>
      <c r="G12" s="84" t="s">
        <v>23</v>
      </c>
      <c r="H12" s="84">
        <v>1</v>
      </c>
      <c r="I12" s="84">
        <v>2</v>
      </c>
      <c r="J12" s="84" t="s">
        <v>23</v>
      </c>
      <c r="K12" s="84" t="s">
        <v>23</v>
      </c>
      <c r="L12" s="84" t="s">
        <v>23</v>
      </c>
      <c r="M12" s="84" t="s">
        <v>23</v>
      </c>
      <c r="N12" s="87">
        <f t="shared" si="2"/>
        <v>1</v>
      </c>
      <c r="O12" s="84">
        <v>1</v>
      </c>
      <c r="P12" s="84" t="s">
        <v>23</v>
      </c>
      <c r="Q12" s="87">
        <v>2</v>
      </c>
    </row>
    <row r="13" spans="1:17" s="1" customFormat="1" ht="21" customHeight="1" x14ac:dyDescent="0.3">
      <c r="A13" s="51" t="s">
        <v>7</v>
      </c>
      <c r="B13" s="87">
        <f t="shared" si="4"/>
        <v>346</v>
      </c>
      <c r="C13" s="87">
        <f t="shared" si="0"/>
        <v>277</v>
      </c>
      <c r="D13" s="84">
        <v>28</v>
      </c>
      <c r="E13" s="84" t="s">
        <v>23</v>
      </c>
      <c r="F13" s="84">
        <v>35</v>
      </c>
      <c r="G13" s="84">
        <v>75</v>
      </c>
      <c r="H13" s="84">
        <v>114</v>
      </c>
      <c r="I13" s="84">
        <v>6</v>
      </c>
      <c r="J13" s="84">
        <v>17</v>
      </c>
      <c r="K13" s="84">
        <v>1</v>
      </c>
      <c r="L13" s="84" t="s">
        <v>23</v>
      </c>
      <c r="M13" s="84">
        <v>1</v>
      </c>
      <c r="N13" s="87">
        <f t="shared" si="2"/>
        <v>23</v>
      </c>
      <c r="O13" s="84">
        <v>22</v>
      </c>
      <c r="P13" s="84">
        <v>1</v>
      </c>
      <c r="Q13" s="87">
        <v>46</v>
      </c>
    </row>
    <row r="14" spans="1:17" s="1" customFormat="1" ht="21" customHeight="1" x14ac:dyDescent="0.3">
      <c r="A14" s="51" t="s">
        <v>8</v>
      </c>
      <c r="B14" s="87">
        <f t="shared" si="4"/>
        <v>30</v>
      </c>
      <c r="C14" s="87">
        <f t="shared" si="0"/>
        <v>24</v>
      </c>
      <c r="D14" s="84">
        <v>1</v>
      </c>
      <c r="E14" s="84" t="s">
        <v>23</v>
      </c>
      <c r="F14" s="84" t="s">
        <v>23</v>
      </c>
      <c r="G14" s="84">
        <v>2</v>
      </c>
      <c r="H14" s="84">
        <v>20</v>
      </c>
      <c r="I14" s="84" t="s">
        <v>23</v>
      </c>
      <c r="J14" s="84">
        <v>1</v>
      </c>
      <c r="K14" s="84" t="s">
        <v>23</v>
      </c>
      <c r="L14" s="84" t="s">
        <v>23</v>
      </c>
      <c r="M14" s="84" t="s">
        <v>23</v>
      </c>
      <c r="N14" s="87">
        <f t="shared" si="2"/>
        <v>0</v>
      </c>
      <c r="O14" s="84" t="s">
        <v>23</v>
      </c>
      <c r="P14" s="84" t="s">
        <v>23</v>
      </c>
      <c r="Q14" s="87">
        <v>6</v>
      </c>
    </row>
    <row r="15" spans="1:17" s="1" customFormat="1" ht="21" customHeight="1" x14ac:dyDescent="0.3">
      <c r="A15" s="51" t="s">
        <v>9</v>
      </c>
      <c r="B15" s="87">
        <f t="shared" si="4"/>
        <v>121</v>
      </c>
      <c r="C15" s="87">
        <f t="shared" si="0"/>
        <v>47</v>
      </c>
      <c r="D15" s="84" t="s">
        <v>23</v>
      </c>
      <c r="E15" s="84" t="s">
        <v>23</v>
      </c>
      <c r="F15" s="84">
        <v>2</v>
      </c>
      <c r="G15" s="84">
        <v>17</v>
      </c>
      <c r="H15" s="84">
        <v>21</v>
      </c>
      <c r="I15" s="84">
        <v>5</v>
      </c>
      <c r="J15" s="84">
        <v>1</v>
      </c>
      <c r="K15" s="84" t="s">
        <v>23</v>
      </c>
      <c r="L15" s="84" t="s">
        <v>23</v>
      </c>
      <c r="M15" s="84">
        <v>1</v>
      </c>
      <c r="N15" s="87">
        <f t="shared" si="2"/>
        <v>13</v>
      </c>
      <c r="O15" s="84">
        <v>13</v>
      </c>
      <c r="P15" s="84" t="s">
        <v>23</v>
      </c>
      <c r="Q15" s="87">
        <v>61</v>
      </c>
    </row>
    <row r="16" spans="1:17" s="1" customFormat="1" ht="21" customHeight="1" x14ac:dyDescent="0.3">
      <c r="A16" s="51" t="s">
        <v>10</v>
      </c>
      <c r="B16" s="87">
        <f t="shared" si="4"/>
        <v>10</v>
      </c>
      <c r="C16" s="87">
        <f t="shared" si="0"/>
        <v>4</v>
      </c>
      <c r="D16" s="84" t="s">
        <v>23</v>
      </c>
      <c r="E16" s="84" t="s">
        <v>23</v>
      </c>
      <c r="F16" s="84" t="s">
        <v>23</v>
      </c>
      <c r="G16" s="84" t="s">
        <v>23</v>
      </c>
      <c r="H16" s="84">
        <v>4</v>
      </c>
      <c r="I16" s="84" t="s">
        <v>23</v>
      </c>
      <c r="J16" s="84" t="s">
        <v>23</v>
      </c>
      <c r="K16" s="84" t="s">
        <v>23</v>
      </c>
      <c r="L16" s="84" t="s">
        <v>23</v>
      </c>
      <c r="M16" s="84" t="s">
        <v>23</v>
      </c>
      <c r="N16" s="87">
        <f t="shared" si="2"/>
        <v>0</v>
      </c>
      <c r="O16" s="84" t="s">
        <v>23</v>
      </c>
      <c r="P16" s="84" t="s">
        <v>23</v>
      </c>
      <c r="Q16" s="87">
        <v>6</v>
      </c>
    </row>
    <row r="17" spans="1:17" s="1" customFormat="1" ht="21" customHeight="1" x14ac:dyDescent="0.3">
      <c r="A17" s="51" t="s">
        <v>11</v>
      </c>
      <c r="B17" s="87">
        <f t="shared" si="4"/>
        <v>30</v>
      </c>
      <c r="C17" s="87">
        <f t="shared" si="0"/>
        <v>26</v>
      </c>
      <c r="D17" s="84" t="s">
        <v>23</v>
      </c>
      <c r="E17" s="84">
        <v>11</v>
      </c>
      <c r="F17" s="84" t="s">
        <v>23</v>
      </c>
      <c r="G17" s="84" t="s">
        <v>23</v>
      </c>
      <c r="H17" s="84">
        <v>15</v>
      </c>
      <c r="I17" s="84" t="s">
        <v>23</v>
      </c>
      <c r="J17" s="84" t="s">
        <v>23</v>
      </c>
      <c r="K17" s="84" t="s">
        <v>23</v>
      </c>
      <c r="L17" s="84" t="s">
        <v>23</v>
      </c>
      <c r="M17" s="84" t="s">
        <v>23</v>
      </c>
      <c r="N17" s="87">
        <f t="shared" si="2"/>
        <v>0</v>
      </c>
      <c r="O17" s="84" t="s">
        <v>23</v>
      </c>
      <c r="P17" s="84" t="s">
        <v>23</v>
      </c>
      <c r="Q17" s="87">
        <v>4</v>
      </c>
    </row>
    <row r="18" spans="1:17" s="1" customFormat="1" ht="21" customHeight="1" x14ac:dyDescent="0.3">
      <c r="A18" s="51" t="s">
        <v>12</v>
      </c>
      <c r="B18" s="87">
        <f t="shared" si="4"/>
        <v>1</v>
      </c>
      <c r="C18" s="87">
        <f t="shared" si="0"/>
        <v>1</v>
      </c>
      <c r="D18" s="84" t="s">
        <v>23</v>
      </c>
      <c r="E18" s="84" t="s">
        <v>23</v>
      </c>
      <c r="F18" s="84" t="s">
        <v>23</v>
      </c>
      <c r="G18" s="84" t="s">
        <v>23</v>
      </c>
      <c r="H18" s="84">
        <v>1</v>
      </c>
      <c r="I18" s="84" t="s">
        <v>23</v>
      </c>
      <c r="J18" s="84" t="s">
        <v>23</v>
      </c>
      <c r="K18" s="84" t="s">
        <v>23</v>
      </c>
      <c r="L18" s="84" t="s">
        <v>23</v>
      </c>
      <c r="M18" s="84" t="s">
        <v>23</v>
      </c>
      <c r="N18" s="87">
        <f t="shared" si="2"/>
        <v>0</v>
      </c>
      <c r="O18" s="84" t="s">
        <v>23</v>
      </c>
      <c r="P18" s="84" t="s">
        <v>23</v>
      </c>
      <c r="Q18" s="87">
        <v>0</v>
      </c>
    </row>
    <row r="19" spans="1:17" s="1" customFormat="1" ht="21" customHeight="1" x14ac:dyDescent="0.3">
      <c r="A19" s="51" t="s">
        <v>13</v>
      </c>
      <c r="B19" s="87">
        <f t="shared" si="4"/>
        <v>1061</v>
      </c>
      <c r="C19" s="87">
        <f t="shared" si="0"/>
        <v>743</v>
      </c>
      <c r="D19" s="84">
        <v>38</v>
      </c>
      <c r="E19" s="84">
        <v>111</v>
      </c>
      <c r="F19" s="84">
        <v>5</v>
      </c>
      <c r="G19" s="84">
        <v>4</v>
      </c>
      <c r="H19" s="84">
        <v>440</v>
      </c>
      <c r="I19" s="84">
        <v>134</v>
      </c>
      <c r="J19" s="84">
        <v>9</v>
      </c>
      <c r="K19" s="84">
        <v>1</v>
      </c>
      <c r="L19" s="84" t="s">
        <v>23</v>
      </c>
      <c r="M19" s="84">
        <v>1</v>
      </c>
      <c r="N19" s="87">
        <f t="shared" si="2"/>
        <v>77</v>
      </c>
      <c r="O19" s="84">
        <v>77</v>
      </c>
      <c r="P19" s="84" t="s">
        <v>23</v>
      </c>
      <c r="Q19" s="87">
        <v>241</v>
      </c>
    </row>
    <row r="20" spans="1:17" s="1" customFormat="1" ht="21" customHeight="1" x14ac:dyDescent="0.3">
      <c r="A20" s="51" t="s">
        <v>14</v>
      </c>
      <c r="B20" s="87">
        <f t="shared" si="4"/>
        <v>408</v>
      </c>
      <c r="C20" s="87">
        <f t="shared" si="0"/>
        <v>351</v>
      </c>
      <c r="D20" s="84">
        <v>1</v>
      </c>
      <c r="E20" s="84">
        <v>213</v>
      </c>
      <c r="F20" s="84" t="s">
        <v>23</v>
      </c>
      <c r="G20" s="84">
        <v>3</v>
      </c>
      <c r="H20" s="84">
        <v>56</v>
      </c>
      <c r="I20" s="84">
        <v>77</v>
      </c>
      <c r="J20" s="84" t="s">
        <v>23</v>
      </c>
      <c r="K20" s="84">
        <v>1</v>
      </c>
      <c r="L20" s="84" t="s">
        <v>23</v>
      </c>
      <c r="M20" s="84" t="s">
        <v>23</v>
      </c>
      <c r="N20" s="87">
        <f t="shared" si="2"/>
        <v>20</v>
      </c>
      <c r="O20" s="84">
        <v>20</v>
      </c>
      <c r="P20" s="84" t="s">
        <v>23</v>
      </c>
      <c r="Q20" s="87">
        <v>37</v>
      </c>
    </row>
    <row r="21" spans="1:17" s="1" customFormat="1" ht="21" customHeight="1" x14ac:dyDescent="0.3">
      <c r="A21" s="51" t="s">
        <v>15</v>
      </c>
      <c r="B21" s="87">
        <f t="shared" si="4"/>
        <v>1</v>
      </c>
      <c r="C21" s="87">
        <v>0</v>
      </c>
      <c r="D21" s="84" t="s">
        <v>23</v>
      </c>
      <c r="E21" s="84" t="s">
        <v>23</v>
      </c>
      <c r="F21" s="84" t="s">
        <v>23</v>
      </c>
      <c r="G21" s="84" t="s">
        <v>23</v>
      </c>
      <c r="H21" s="84" t="s">
        <v>23</v>
      </c>
      <c r="I21" s="84" t="s">
        <v>23</v>
      </c>
      <c r="J21" s="84" t="s">
        <v>23</v>
      </c>
      <c r="K21" s="84" t="s">
        <v>23</v>
      </c>
      <c r="L21" s="84" t="s">
        <v>23</v>
      </c>
      <c r="M21" s="84" t="s">
        <v>23</v>
      </c>
      <c r="N21" s="87">
        <v>0</v>
      </c>
      <c r="O21" s="84" t="s">
        <v>23</v>
      </c>
      <c r="P21" s="84" t="s">
        <v>23</v>
      </c>
      <c r="Q21" s="84">
        <v>1</v>
      </c>
    </row>
    <row r="22" spans="1:17" s="1" customFormat="1" ht="21" customHeight="1" x14ac:dyDescent="0.3">
      <c r="A22" s="51" t="s">
        <v>16</v>
      </c>
      <c r="B22" s="87">
        <f t="shared" si="4"/>
        <v>14</v>
      </c>
      <c r="C22" s="87">
        <f t="shared" ref="C22:C31" si="5">SUM(D22:M22)</f>
        <v>8</v>
      </c>
      <c r="D22" s="84" t="s">
        <v>23</v>
      </c>
      <c r="E22" s="84" t="s">
        <v>23</v>
      </c>
      <c r="F22" s="84">
        <v>2</v>
      </c>
      <c r="G22" s="84">
        <v>1</v>
      </c>
      <c r="H22" s="84">
        <v>1</v>
      </c>
      <c r="I22" s="84">
        <v>4</v>
      </c>
      <c r="J22" s="84" t="s">
        <v>23</v>
      </c>
      <c r="K22" s="84" t="s">
        <v>23</v>
      </c>
      <c r="L22" s="84" t="s">
        <v>23</v>
      </c>
      <c r="M22" s="84" t="s">
        <v>23</v>
      </c>
      <c r="N22" s="87">
        <f>SUM(O22:P22)</f>
        <v>5</v>
      </c>
      <c r="O22" s="84">
        <v>5</v>
      </c>
      <c r="P22" s="84" t="s">
        <v>23</v>
      </c>
      <c r="Q22" s="87">
        <v>1</v>
      </c>
    </row>
    <row r="23" spans="1:17" s="1" customFormat="1" ht="21" customHeight="1" x14ac:dyDescent="0.3">
      <c r="A23" s="51" t="s">
        <v>17</v>
      </c>
      <c r="B23" s="87">
        <f t="shared" si="4"/>
        <v>0</v>
      </c>
      <c r="C23" s="87">
        <f t="shared" si="5"/>
        <v>0</v>
      </c>
      <c r="D23" s="84" t="s">
        <v>23</v>
      </c>
      <c r="E23" s="84" t="s">
        <v>23</v>
      </c>
      <c r="F23" s="84" t="s">
        <v>23</v>
      </c>
      <c r="G23" s="84" t="s">
        <v>23</v>
      </c>
      <c r="H23" s="84" t="s">
        <v>23</v>
      </c>
      <c r="I23" s="84" t="s">
        <v>23</v>
      </c>
      <c r="J23" s="84" t="s">
        <v>23</v>
      </c>
      <c r="K23" s="84" t="s">
        <v>23</v>
      </c>
      <c r="L23" s="84" t="s">
        <v>23</v>
      </c>
      <c r="M23" s="84" t="s">
        <v>23</v>
      </c>
      <c r="N23" s="87">
        <f>SUM(O23:P23)</f>
        <v>0</v>
      </c>
      <c r="O23" s="84" t="s">
        <v>23</v>
      </c>
      <c r="P23" s="84" t="s">
        <v>23</v>
      </c>
      <c r="Q23" s="87">
        <v>0</v>
      </c>
    </row>
    <row r="24" spans="1:17" s="1" customFormat="1" ht="21" customHeight="1" x14ac:dyDescent="0.3">
      <c r="A24" s="51" t="s">
        <v>18</v>
      </c>
      <c r="B24" s="87">
        <f t="shared" si="4"/>
        <v>45</v>
      </c>
      <c r="C24" s="87">
        <f t="shared" si="5"/>
        <v>21</v>
      </c>
      <c r="D24" s="84">
        <v>7</v>
      </c>
      <c r="E24" s="84" t="s">
        <v>23</v>
      </c>
      <c r="F24" s="84" t="s">
        <v>23</v>
      </c>
      <c r="G24" s="84">
        <v>9</v>
      </c>
      <c r="H24" s="84">
        <v>2</v>
      </c>
      <c r="I24" s="84">
        <v>3</v>
      </c>
      <c r="J24" s="84" t="s">
        <v>23</v>
      </c>
      <c r="K24" s="84" t="s">
        <v>23</v>
      </c>
      <c r="L24" s="84" t="s">
        <v>23</v>
      </c>
      <c r="M24" s="84" t="s">
        <v>23</v>
      </c>
      <c r="N24" s="87">
        <f>SUM(O24:P24)</f>
        <v>2</v>
      </c>
      <c r="O24" s="84">
        <v>2</v>
      </c>
      <c r="P24" s="84" t="s">
        <v>23</v>
      </c>
      <c r="Q24" s="87">
        <v>22</v>
      </c>
    </row>
    <row r="25" spans="1:17" s="1" customFormat="1" ht="21" customHeight="1" x14ac:dyDescent="0.3">
      <c r="A25" s="51" t="s">
        <v>19</v>
      </c>
      <c r="B25" s="87">
        <f t="shared" si="4"/>
        <v>1</v>
      </c>
      <c r="C25" s="87">
        <f t="shared" si="5"/>
        <v>1</v>
      </c>
      <c r="D25" s="84" t="s">
        <v>23</v>
      </c>
      <c r="E25" s="84" t="s">
        <v>23</v>
      </c>
      <c r="F25" s="84" t="s">
        <v>23</v>
      </c>
      <c r="G25" s="84" t="s">
        <v>23</v>
      </c>
      <c r="H25" s="84" t="s">
        <v>23</v>
      </c>
      <c r="I25" s="84">
        <v>1</v>
      </c>
      <c r="J25" s="84" t="s">
        <v>23</v>
      </c>
      <c r="K25" s="84" t="s">
        <v>23</v>
      </c>
      <c r="L25" s="84" t="s">
        <v>23</v>
      </c>
      <c r="M25" s="84" t="s">
        <v>23</v>
      </c>
      <c r="N25" s="87">
        <f>SUM(O25:P25)</f>
        <v>0</v>
      </c>
      <c r="O25" s="84" t="s">
        <v>23</v>
      </c>
      <c r="P25" s="84" t="s">
        <v>23</v>
      </c>
      <c r="Q25" s="87">
        <v>0</v>
      </c>
    </row>
    <row r="26" spans="1:17" s="1" customFormat="1" ht="21" customHeight="1" x14ac:dyDescent="0.3">
      <c r="A26" s="51" t="s">
        <v>20</v>
      </c>
      <c r="B26" s="87">
        <f t="shared" si="4"/>
        <v>0</v>
      </c>
      <c r="C26" s="87">
        <f t="shared" si="5"/>
        <v>0</v>
      </c>
      <c r="D26" s="84" t="s">
        <v>23</v>
      </c>
      <c r="E26" s="84" t="s">
        <v>23</v>
      </c>
      <c r="F26" s="84" t="s">
        <v>23</v>
      </c>
      <c r="G26" s="84" t="s">
        <v>23</v>
      </c>
      <c r="H26" s="84" t="s">
        <v>23</v>
      </c>
      <c r="I26" s="84" t="s">
        <v>23</v>
      </c>
      <c r="J26" s="84" t="s">
        <v>23</v>
      </c>
      <c r="K26" s="84" t="s">
        <v>23</v>
      </c>
      <c r="L26" s="84" t="s">
        <v>23</v>
      </c>
      <c r="M26" s="84" t="s">
        <v>23</v>
      </c>
      <c r="N26" s="87">
        <f>SUM(O26:P26)</f>
        <v>0</v>
      </c>
      <c r="O26" s="84" t="s">
        <v>23</v>
      </c>
      <c r="P26" s="84" t="s">
        <v>23</v>
      </c>
      <c r="Q26" s="87">
        <v>0</v>
      </c>
    </row>
    <row r="27" spans="1:17" s="1" customFormat="1" ht="21" customHeight="1" x14ac:dyDescent="0.3">
      <c r="A27" s="51" t="s">
        <v>21</v>
      </c>
      <c r="B27" s="88">
        <f t="shared" si="4"/>
        <v>1</v>
      </c>
      <c r="C27" s="88">
        <f t="shared" si="5"/>
        <v>1</v>
      </c>
      <c r="D27" s="84">
        <v>1</v>
      </c>
      <c r="E27" s="84" t="s">
        <v>23</v>
      </c>
      <c r="F27" s="84" t="s">
        <v>23</v>
      </c>
      <c r="G27" s="84" t="s">
        <v>23</v>
      </c>
      <c r="H27" s="84" t="s">
        <v>23</v>
      </c>
      <c r="I27" s="84" t="s">
        <v>23</v>
      </c>
      <c r="J27" s="84" t="s">
        <v>23</v>
      </c>
      <c r="K27" s="84" t="s">
        <v>23</v>
      </c>
      <c r="L27" s="84" t="s">
        <v>23</v>
      </c>
      <c r="M27" s="84" t="s">
        <v>23</v>
      </c>
      <c r="N27" s="87">
        <v>0</v>
      </c>
      <c r="O27" s="84" t="s">
        <v>23</v>
      </c>
      <c r="P27" s="84" t="s">
        <v>23</v>
      </c>
      <c r="Q27" s="87">
        <v>0</v>
      </c>
    </row>
    <row r="28" spans="1:17" s="1" customFormat="1" ht="21" customHeight="1" x14ac:dyDescent="0.3">
      <c r="A28" s="51" t="s">
        <v>22</v>
      </c>
      <c r="B28" s="84" t="s">
        <v>23</v>
      </c>
      <c r="C28" s="87">
        <f t="shared" si="5"/>
        <v>0</v>
      </c>
      <c r="D28" s="84" t="s">
        <v>23</v>
      </c>
      <c r="E28" s="84" t="s">
        <v>23</v>
      </c>
      <c r="F28" s="84" t="s">
        <v>23</v>
      </c>
      <c r="G28" s="84" t="s">
        <v>23</v>
      </c>
      <c r="H28" s="84" t="s">
        <v>23</v>
      </c>
      <c r="I28" s="84" t="s">
        <v>23</v>
      </c>
      <c r="J28" s="84" t="s">
        <v>23</v>
      </c>
      <c r="K28" s="84" t="s">
        <v>23</v>
      </c>
      <c r="L28" s="84" t="s">
        <v>23</v>
      </c>
      <c r="M28" s="84" t="s">
        <v>23</v>
      </c>
      <c r="N28" s="87" t="s">
        <v>23</v>
      </c>
      <c r="O28" s="84" t="s">
        <v>23</v>
      </c>
      <c r="P28" s="84" t="s">
        <v>23</v>
      </c>
      <c r="Q28" s="84" t="s">
        <v>23</v>
      </c>
    </row>
    <row r="29" spans="1:17" s="1" customFormat="1" ht="21" customHeight="1" x14ac:dyDescent="0.3">
      <c r="A29" s="52" t="s">
        <v>61</v>
      </c>
      <c r="B29" s="88">
        <v>2</v>
      </c>
      <c r="C29" s="88">
        <f t="shared" si="5"/>
        <v>2</v>
      </c>
      <c r="D29" s="84" t="s">
        <v>23</v>
      </c>
      <c r="E29" s="84" t="s">
        <v>23</v>
      </c>
      <c r="F29" s="84">
        <v>2</v>
      </c>
      <c r="G29" s="84" t="s">
        <v>23</v>
      </c>
      <c r="H29" s="84" t="s">
        <v>23</v>
      </c>
      <c r="I29" s="84" t="s">
        <v>23</v>
      </c>
      <c r="J29" s="84" t="s">
        <v>23</v>
      </c>
      <c r="K29" s="84" t="s">
        <v>23</v>
      </c>
      <c r="L29" s="84" t="s">
        <v>23</v>
      </c>
      <c r="M29" s="84" t="s">
        <v>23</v>
      </c>
      <c r="N29" s="87" t="s">
        <v>23</v>
      </c>
      <c r="O29" s="84" t="s">
        <v>23</v>
      </c>
      <c r="P29" s="84" t="s">
        <v>23</v>
      </c>
      <c r="Q29" s="84" t="s">
        <v>23</v>
      </c>
    </row>
    <row r="30" spans="1:17" s="1" customFormat="1" ht="21" customHeight="1" x14ac:dyDescent="0.3">
      <c r="A30" s="52" t="s">
        <v>136</v>
      </c>
      <c r="B30" s="84" t="s">
        <v>23</v>
      </c>
      <c r="C30" s="87">
        <f t="shared" si="5"/>
        <v>0</v>
      </c>
      <c r="D30" s="84" t="s">
        <v>23</v>
      </c>
      <c r="E30" s="84" t="s">
        <v>23</v>
      </c>
      <c r="F30" s="84" t="s">
        <v>23</v>
      </c>
      <c r="G30" s="84" t="s">
        <v>23</v>
      </c>
      <c r="H30" s="84" t="s">
        <v>23</v>
      </c>
      <c r="I30" s="84" t="s">
        <v>23</v>
      </c>
      <c r="J30" s="84" t="s">
        <v>23</v>
      </c>
      <c r="K30" s="84" t="s">
        <v>23</v>
      </c>
      <c r="L30" s="84" t="s">
        <v>23</v>
      </c>
      <c r="M30" s="84" t="s">
        <v>23</v>
      </c>
      <c r="N30" s="87" t="s">
        <v>23</v>
      </c>
      <c r="O30" s="84" t="s">
        <v>23</v>
      </c>
      <c r="P30" s="84" t="s">
        <v>23</v>
      </c>
      <c r="Q30" s="84" t="s">
        <v>23</v>
      </c>
    </row>
    <row r="31" spans="1:17" s="1" customFormat="1" ht="21" customHeight="1" x14ac:dyDescent="0.3">
      <c r="A31" s="89" t="s">
        <v>137</v>
      </c>
      <c r="B31" s="85" t="s">
        <v>23</v>
      </c>
      <c r="C31" s="90">
        <f t="shared" si="5"/>
        <v>0</v>
      </c>
      <c r="D31" s="86" t="s">
        <v>23</v>
      </c>
      <c r="E31" s="86" t="s">
        <v>23</v>
      </c>
      <c r="F31" s="86" t="s">
        <v>23</v>
      </c>
      <c r="G31" s="86" t="s">
        <v>23</v>
      </c>
      <c r="H31" s="86" t="s">
        <v>23</v>
      </c>
      <c r="I31" s="86" t="s">
        <v>23</v>
      </c>
      <c r="J31" s="86" t="s">
        <v>23</v>
      </c>
      <c r="K31" s="86" t="s">
        <v>23</v>
      </c>
      <c r="L31" s="86" t="s">
        <v>23</v>
      </c>
      <c r="M31" s="86" t="s">
        <v>23</v>
      </c>
      <c r="N31" s="90" t="s">
        <v>23</v>
      </c>
      <c r="O31" s="86" t="s">
        <v>23</v>
      </c>
      <c r="P31" s="86" t="s">
        <v>23</v>
      </c>
      <c r="Q31" s="86" t="s">
        <v>23</v>
      </c>
    </row>
    <row r="32" spans="1:17" s="59" customFormat="1" x14ac:dyDescent="0.3">
      <c r="A32" s="59" t="s">
        <v>65</v>
      </c>
      <c r="D32" s="59" t="s">
        <v>66</v>
      </c>
      <c r="H32" s="91"/>
      <c r="I32" s="59" t="s">
        <v>93</v>
      </c>
      <c r="N32" s="59" t="s">
        <v>94</v>
      </c>
      <c r="Q32" s="92"/>
    </row>
    <row r="33" spans="1:17" s="1" customFormat="1" ht="3" customHeight="1" x14ac:dyDescent="0.3">
      <c r="O33" s="3"/>
      <c r="P33" s="3"/>
      <c r="Q33" s="3"/>
    </row>
    <row r="34" spans="1:17" s="1" customFormat="1" x14ac:dyDescent="0.3">
      <c r="A34" s="1" t="s">
        <v>138</v>
      </c>
    </row>
    <row r="35" spans="1:17" s="1" customFormat="1" x14ac:dyDescent="0.3">
      <c r="A35" s="1" t="s">
        <v>128</v>
      </c>
    </row>
  </sheetData>
  <mergeCells count="9">
    <mergeCell ref="P1:Q1"/>
    <mergeCell ref="P2:Q2"/>
    <mergeCell ref="A3:Q3"/>
    <mergeCell ref="A4:P4"/>
    <mergeCell ref="A5:A6"/>
    <mergeCell ref="B5:B6"/>
    <mergeCell ref="C5:M5"/>
    <mergeCell ref="N5:P5"/>
    <mergeCell ref="Q5:Q6"/>
  </mergeCells>
  <phoneticPr fontId="27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36"/>
  <sheetViews>
    <sheetView topLeftCell="A9" workbookViewId="0">
      <selection activeCell="A29" sqref="A29:A31"/>
    </sheetView>
  </sheetViews>
  <sheetFormatPr defaultRowHeight="16.2" x14ac:dyDescent="0.3"/>
  <cols>
    <col min="1" max="1" width="19" customWidth="1"/>
    <col min="2" max="7" width="10.6640625" customWidth="1"/>
    <col min="8" max="8" width="10.44140625" customWidth="1"/>
    <col min="9" max="17" width="10.6640625" customWidth="1"/>
    <col min="18" max="18" width="8.88671875" customWidth="1"/>
    <col min="19" max="19" width="9" customWidth="1"/>
  </cols>
  <sheetData>
    <row r="1" spans="1:17" s="1" customFormat="1" x14ac:dyDescent="0.3">
      <c r="A1" s="37" t="s">
        <v>31</v>
      </c>
      <c r="O1" s="38" t="s">
        <v>32</v>
      </c>
      <c r="P1" s="213" t="s">
        <v>96</v>
      </c>
      <c r="Q1" s="213"/>
    </row>
    <row r="2" spans="1:17" s="1" customFormat="1" x14ac:dyDescent="0.3">
      <c r="A2" s="54" t="s">
        <v>88</v>
      </c>
      <c r="B2" s="1" t="s">
        <v>97</v>
      </c>
      <c r="O2" s="54" t="s">
        <v>36</v>
      </c>
      <c r="P2" s="205" t="s">
        <v>139</v>
      </c>
      <c r="Q2" s="205"/>
    </row>
    <row r="3" spans="1:17" s="1" customFormat="1" ht="27.75" customHeight="1" x14ac:dyDescent="0.3">
      <c r="A3" s="216" t="s">
        <v>38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</row>
    <row r="4" spans="1:17" s="1" customFormat="1" ht="23.25" customHeight="1" x14ac:dyDescent="0.3">
      <c r="A4" s="217" t="s">
        <v>140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7" t="s">
        <v>1</v>
      </c>
    </row>
    <row r="5" spans="1:17" s="1" customFormat="1" ht="22.5" customHeight="1" x14ac:dyDescent="0.3">
      <c r="A5" s="220"/>
      <c r="B5" s="213" t="s">
        <v>40</v>
      </c>
      <c r="C5" s="213" t="s">
        <v>122</v>
      </c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 t="s">
        <v>123</v>
      </c>
      <c r="O5" s="213"/>
      <c r="P5" s="213"/>
      <c r="Q5" s="215" t="s">
        <v>124</v>
      </c>
    </row>
    <row r="6" spans="1:17" s="1" customFormat="1" ht="64.8" x14ac:dyDescent="0.3">
      <c r="A6" s="220"/>
      <c r="B6" s="213"/>
      <c r="C6" s="47" t="s">
        <v>46</v>
      </c>
      <c r="D6" s="47" t="s">
        <v>102</v>
      </c>
      <c r="E6" s="47" t="s">
        <v>103</v>
      </c>
      <c r="F6" s="47" t="s">
        <v>131</v>
      </c>
      <c r="G6" s="47" t="s">
        <v>132</v>
      </c>
      <c r="H6" s="47" t="s">
        <v>105</v>
      </c>
      <c r="I6" s="47" t="s">
        <v>106</v>
      </c>
      <c r="J6" s="47" t="s">
        <v>107</v>
      </c>
      <c r="K6" s="47" t="s">
        <v>108</v>
      </c>
      <c r="L6" s="47" t="s">
        <v>109</v>
      </c>
      <c r="M6" s="47" t="s">
        <v>110</v>
      </c>
      <c r="N6" s="47" t="s">
        <v>46</v>
      </c>
      <c r="O6" s="47" t="s">
        <v>125</v>
      </c>
      <c r="P6" s="47" t="s">
        <v>126</v>
      </c>
      <c r="Q6" s="215"/>
    </row>
    <row r="7" spans="1:17" s="1" customFormat="1" ht="21" customHeight="1" x14ac:dyDescent="0.3">
      <c r="A7" s="49" t="s">
        <v>59</v>
      </c>
      <c r="B7" s="87">
        <f t="shared" ref="B7:B20" si="0">SUM(C7+N7+Q7)</f>
        <v>5759</v>
      </c>
      <c r="C7" s="87">
        <f t="shared" ref="C7:C20" si="1">SUM(D7:M7)</f>
        <v>4033</v>
      </c>
      <c r="D7" s="87">
        <f t="shared" ref="D7:M7" si="2">SUM(D8+D9)</f>
        <v>403</v>
      </c>
      <c r="E7" s="87">
        <f t="shared" si="2"/>
        <v>789</v>
      </c>
      <c r="F7" s="87">
        <f t="shared" si="2"/>
        <v>88</v>
      </c>
      <c r="G7" s="87">
        <f t="shared" si="2"/>
        <v>225</v>
      </c>
      <c r="H7" s="87">
        <f t="shared" si="2"/>
        <v>2017</v>
      </c>
      <c r="I7" s="87">
        <f t="shared" si="2"/>
        <v>405</v>
      </c>
      <c r="J7" s="87">
        <f t="shared" si="2"/>
        <v>44</v>
      </c>
      <c r="K7" s="87">
        <f t="shared" si="2"/>
        <v>18</v>
      </c>
      <c r="L7" s="87">
        <f t="shared" si="2"/>
        <v>32</v>
      </c>
      <c r="M7" s="87">
        <f t="shared" si="2"/>
        <v>12</v>
      </c>
      <c r="N7" s="87">
        <f>SUM(O7:P7)</f>
        <v>419</v>
      </c>
      <c r="O7" s="87">
        <f>SUM(O8+O9)</f>
        <v>298</v>
      </c>
      <c r="P7" s="87">
        <f>SUM(P8+P9)</f>
        <v>121</v>
      </c>
      <c r="Q7" s="87">
        <f>SUM(Q8+Q9)</f>
        <v>1307</v>
      </c>
    </row>
    <row r="8" spans="1:17" s="1" customFormat="1" ht="21" customHeight="1" x14ac:dyDescent="0.3">
      <c r="A8" s="51" t="s">
        <v>2</v>
      </c>
      <c r="B8" s="87">
        <f t="shared" si="0"/>
        <v>3158</v>
      </c>
      <c r="C8" s="87">
        <f t="shared" si="1"/>
        <v>2525</v>
      </c>
      <c r="D8" s="87">
        <v>322</v>
      </c>
      <c r="E8" s="87">
        <v>460</v>
      </c>
      <c r="F8" s="87">
        <v>37</v>
      </c>
      <c r="G8" s="87">
        <v>112</v>
      </c>
      <c r="H8" s="84">
        <v>1350</v>
      </c>
      <c r="I8" s="87">
        <v>168</v>
      </c>
      <c r="J8" s="87">
        <v>17</v>
      </c>
      <c r="K8" s="87">
        <v>18</v>
      </c>
      <c r="L8" s="87">
        <v>32</v>
      </c>
      <c r="M8" s="87">
        <v>9</v>
      </c>
      <c r="N8" s="87">
        <v>0</v>
      </c>
      <c r="O8" s="87">
        <v>286</v>
      </c>
      <c r="P8" s="87">
        <v>60</v>
      </c>
      <c r="Q8" s="84">
        <v>633</v>
      </c>
    </row>
    <row r="9" spans="1:17" s="1" customFormat="1" ht="21" customHeight="1" x14ac:dyDescent="0.3">
      <c r="A9" s="51" t="s">
        <v>3</v>
      </c>
      <c r="B9" s="87">
        <f t="shared" si="0"/>
        <v>2255</v>
      </c>
      <c r="C9" s="87">
        <f t="shared" si="1"/>
        <v>1508</v>
      </c>
      <c r="D9" s="87">
        <f t="shared" ref="D9:M9" si="3">SUM(D10:D31)</f>
        <v>81</v>
      </c>
      <c r="E9" s="87">
        <f t="shared" si="3"/>
        <v>329</v>
      </c>
      <c r="F9" s="87">
        <f t="shared" si="3"/>
        <v>51</v>
      </c>
      <c r="G9" s="87">
        <f t="shared" si="3"/>
        <v>113</v>
      </c>
      <c r="H9" s="84">
        <f t="shared" si="3"/>
        <v>667</v>
      </c>
      <c r="I9" s="84">
        <f t="shared" si="3"/>
        <v>237</v>
      </c>
      <c r="J9" s="87">
        <f t="shared" si="3"/>
        <v>27</v>
      </c>
      <c r="K9" s="87">
        <f t="shared" si="3"/>
        <v>0</v>
      </c>
      <c r="L9" s="87">
        <f t="shared" si="3"/>
        <v>0</v>
      </c>
      <c r="M9" s="87">
        <f t="shared" si="3"/>
        <v>3</v>
      </c>
      <c r="N9" s="87">
        <f t="shared" ref="N9:N20" si="4">SUM(O9:P9)</f>
        <v>73</v>
      </c>
      <c r="O9" s="87">
        <f>SUM(O10:O31)</f>
        <v>12</v>
      </c>
      <c r="P9" s="87">
        <f>SUM(P10:P31)</f>
        <v>61</v>
      </c>
      <c r="Q9" s="87">
        <f>SUM(Q10:Q31)</f>
        <v>674</v>
      </c>
    </row>
    <row r="10" spans="1:17" s="1" customFormat="1" ht="21" customHeight="1" x14ac:dyDescent="0.3">
      <c r="A10" s="51" t="s">
        <v>135</v>
      </c>
      <c r="B10" s="87">
        <f t="shared" si="0"/>
        <v>47</v>
      </c>
      <c r="C10" s="87">
        <f t="shared" si="1"/>
        <v>23</v>
      </c>
      <c r="D10" s="87">
        <v>6</v>
      </c>
      <c r="E10" s="87">
        <v>7</v>
      </c>
      <c r="F10" s="87">
        <v>0</v>
      </c>
      <c r="G10" s="87">
        <v>0</v>
      </c>
      <c r="H10" s="84">
        <v>5</v>
      </c>
      <c r="I10" s="87">
        <v>4</v>
      </c>
      <c r="J10" s="87">
        <v>1</v>
      </c>
      <c r="K10" s="87">
        <v>0</v>
      </c>
      <c r="L10" s="87">
        <v>0</v>
      </c>
      <c r="M10" s="87">
        <v>0</v>
      </c>
      <c r="N10" s="87">
        <f t="shared" si="4"/>
        <v>3</v>
      </c>
      <c r="O10" s="87">
        <v>1</v>
      </c>
      <c r="P10" s="87">
        <v>2</v>
      </c>
      <c r="Q10" s="84">
        <v>21</v>
      </c>
    </row>
    <row r="11" spans="1:17" s="1" customFormat="1" ht="21" customHeight="1" x14ac:dyDescent="0.3">
      <c r="A11" s="51" t="s">
        <v>5</v>
      </c>
      <c r="B11" s="87">
        <f t="shared" si="0"/>
        <v>2</v>
      </c>
      <c r="C11" s="87">
        <f t="shared" si="1"/>
        <v>0</v>
      </c>
      <c r="D11" s="87">
        <v>0</v>
      </c>
      <c r="E11" s="87">
        <v>0</v>
      </c>
      <c r="F11" s="87">
        <v>0</v>
      </c>
      <c r="G11" s="87">
        <v>0</v>
      </c>
      <c r="H11" s="84">
        <v>0</v>
      </c>
      <c r="I11" s="87">
        <v>0</v>
      </c>
      <c r="J11" s="87">
        <v>0</v>
      </c>
      <c r="K11" s="87">
        <v>0</v>
      </c>
      <c r="L11" s="87">
        <v>0</v>
      </c>
      <c r="M11" s="87">
        <v>0</v>
      </c>
      <c r="N11" s="87">
        <f t="shared" si="4"/>
        <v>0</v>
      </c>
      <c r="O11" s="87">
        <v>0</v>
      </c>
      <c r="P11" s="87">
        <v>0</v>
      </c>
      <c r="Q11" s="84">
        <v>2</v>
      </c>
    </row>
    <row r="12" spans="1:17" s="1" customFormat="1" ht="21" customHeight="1" x14ac:dyDescent="0.3">
      <c r="A12" s="51" t="s">
        <v>6</v>
      </c>
      <c r="B12" s="87">
        <f t="shared" si="0"/>
        <v>12</v>
      </c>
      <c r="C12" s="87">
        <f t="shared" si="1"/>
        <v>4</v>
      </c>
      <c r="D12" s="87">
        <v>0</v>
      </c>
      <c r="E12" s="87">
        <v>0</v>
      </c>
      <c r="F12" s="87">
        <v>0</v>
      </c>
      <c r="G12" s="87">
        <v>0</v>
      </c>
      <c r="H12" s="84">
        <v>1</v>
      </c>
      <c r="I12" s="87">
        <v>3</v>
      </c>
      <c r="J12" s="87">
        <v>0</v>
      </c>
      <c r="K12" s="87">
        <v>0</v>
      </c>
      <c r="L12" s="87">
        <v>0</v>
      </c>
      <c r="M12" s="87">
        <v>0</v>
      </c>
      <c r="N12" s="87">
        <f t="shared" si="4"/>
        <v>1</v>
      </c>
      <c r="O12" s="87">
        <v>0</v>
      </c>
      <c r="P12" s="87">
        <v>1</v>
      </c>
      <c r="Q12" s="84">
        <v>7</v>
      </c>
    </row>
    <row r="13" spans="1:17" s="1" customFormat="1" ht="21" customHeight="1" x14ac:dyDescent="0.3">
      <c r="A13" s="51" t="s">
        <v>7</v>
      </c>
      <c r="B13" s="87">
        <f t="shared" si="0"/>
        <v>371</v>
      </c>
      <c r="C13" s="87">
        <f t="shared" si="1"/>
        <v>280</v>
      </c>
      <c r="D13" s="87">
        <v>30</v>
      </c>
      <c r="E13" s="87">
        <v>0</v>
      </c>
      <c r="F13" s="87">
        <v>38</v>
      </c>
      <c r="G13" s="87">
        <v>76</v>
      </c>
      <c r="H13" s="84">
        <v>116</v>
      </c>
      <c r="I13" s="87">
        <v>4</v>
      </c>
      <c r="J13" s="87">
        <v>15</v>
      </c>
      <c r="K13" s="87">
        <v>0</v>
      </c>
      <c r="L13" s="87">
        <v>0</v>
      </c>
      <c r="M13" s="87">
        <v>1</v>
      </c>
      <c r="N13" s="87">
        <f t="shared" si="4"/>
        <v>23</v>
      </c>
      <c r="O13" s="87">
        <v>6</v>
      </c>
      <c r="P13" s="87">
        <v>17</v>
      </c>
      <c r="Q13" s="84">
        <v>68</v>
      </c>
    </row>
    <row r="14" spans="1:17" s="1" customFormat="1" ht="21" customHeight="1" x14ac:dyDescent="0.3">
      <c r="A14" s="51" t="s">
        <v>8</v>
      </c>
      <c r="B14" s="87">
        <f t="shared" si="0"/>
        <v>33</v>
      </c>
      <c r="C14" s="87">
        <f t="shared" si="1"/>
        <v>23</v>
      </c>
      <c r="D14" s="87">
        <v>0</v>
      </c>
      <c r="E14" s="87">
        <v>0</v>
      </c>
      <c r="F14" s="87">
        <v>1</v>
      </c>
      <c r="G14" s="87">
        <v>2</v>
      </c>
      <c r="H14" s="84">
        <v>19</v>
      </c>
      <c r="I14" s="87">
        <v>0</v>
      </c>
      <c r="J14" s="87">
        <v>1</v>
      </c>
      <c r="K14" s="87">
        <v>0</v>
      </c>
      <c r="L14" s="87">
        <v>0</v>
      </c>
      <c r="M14" s="87">
        <v>0</v>
      </c>
      <c r="N14" s="87">
        <f t="shared" si="4"/>
        <v>1</v>
      </c>
      <c r="O14" s="87">
        <v>1</v>
      </c>
      <c r="P14" s="87">
        <v>0</v>
      </c>
      <c r="Q14" s="84">
        <v>9</v>
      </c>
    </row>
    <row r="15" spans="1:17" s="1" customFormat="1" ht="21" customHeight="1" x14ac:dyDescent="0.3">
      <c r="A15" s="51" t="s">
        <v>9</v>
      </c>
      <c r="B15" s="87">
        <f t="shared" si="0"/>
        <v>143</v>
      </c>
      <c r="C15" s="87">
        <f t="shared" si="1"/>
        <v>45</v>
      </c>
      <c r="D15" s="87">
        <v>2</v>
      </c>
      <c r="E15" s="87">
        <v>0</v>
      </c>
      <c r="F15" s="87">
        <v>2</v>
      </c>
      <c r="G15" s="87">
        <v>16</v>
      </c>
      <c r="H15" s="84">
        <v>20</v>
      </c>
      <c r="I15" s="87">
        <v>3</v>
      </c>
      <c r="J15" s="87">
        <v>1</v>
      </c>
      <c r="K15" s="87">
        <v>0</v>
      </c>
      <c r="L15" s="87">
        <v>0</v>
      </c>
      <c r="M15" s="87">
        <v>1</v>
      </c>
      <c r="N15" s="87">
        <f t="shared" si="4"/>
        <v>6</v>
      </c>
      <c r="O15" s="87">
        <v>2</v>
      </c>
      <c r="P15" s="87">
        <v>4</v>
      </c>
      <c r="Q15" s="84">
        <v>92</v>
      </c>
    </row>
    <row r="16" spans="1:17" s="1" customFormat="1" ht="21" customHeight="1" x14ac:dyDescent="0.3">
      <c r="A16" s="51" t="s">
        <v>10</v>
      </c>
      <c r="B16" s="87">
        <f t="shared" si="0"/>
        <v>14</v>
      </c>
      <c r="C16" s="87">
        <f t="shared" si="1"/>
        <v>3</v>
      </c>
      <c r="D16" s="87">
        <v>0</v>
      </c>
      <c r="E16" s="87">
        <v>0</v>
      </c>
      <c r="F16" s="87">
        <v>0</v>
      </c>
      <c r="G16" s="87">
        <v>0</v>
      </c>
      <c r="H16" s="84">
        <v>3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f t="shared" si="4"/>
        <v>0</v>
      </c>
      <c r="O16" s="87">
        <v>0</v>
      </c>
      <c r="P16" s="87">
        <v>0</v>
      </c>
      <c r="Q16" s="84">
        <v>11</v>
      </c>
    </row>
    <row r="17" spans="1:17" s="1" customFormat="1" ht="21" customHeight="1" x14ac:dyDescent="0.3">
      <c r="A17" s="51" t="s">
        <v>11</v>
      </c>
      <c r="B17" s="87">
        <f t="shared" si="0"/>
        <v>33</v>
      </c>
      <c r="C17" s="87">
        <f t="shared" si="1"/>
        <v>26</v>
      </c>
      <c r="D17" s="87">
        <v>0</v>
      </c>
      <c r="E17" s="87">
        <v>9</v>
      </c>
      <c r="F17" s="87">
        <v>0</v>
      </c>
      <c r="G17" s="87">
        <v>0</v>
      </c>
      <c r="H17" s="84">
        <v>17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f t="shared" si="4"/>
        <v>0</v>
      </c>
      <c r="O17" s="87">
        <v>0</v>
      </c>
      <c r="P17" s="87">
        <v>0</v>
      </c>
      <c r="Q17" s="84">
        <v>7</v>
      </c>
    </row>
    <row r="18" spans="1:17" s="1" customFormat="1" ht="21" customHeight="1" x14ac:dyDescent="0.3">
      <c r="A18" s="51" t="s">
        <v>12</v>
      </c>
      <c r="B18" s="87">
        <f t="shared" si="0"/>
        <v>2</v>
      </c>
      <c r="C18" s="87">
        <f t="shared" si="1"/>
        <v>1</v>
      </c>
      <c r="D18" s="87">
        <v>0</v>
      </c>
      <c r="E18" s="87">
        <v>0</v>
      </c>
      <c r="F18" s="87">
        <v>0</v>
      </c>
      <c r="G18" s="87">
        <v>0</v>
      </c>
      <c r="H18" s="84">
        <v>1</v>
      </c>
      <c r="I18" s="87">
        <v>0</v>
      </c>
      <c r="J18" s="87">
        <v>0</v>
      </c>
      <c r="K18" s="87">
        <v>0</v>
      </c>
      <c r="L18" s="87">
        <v>0</v>
      </c>
      <c r="M18" s="87">
        <v>0</v>
      </c>
      <c r="N18" s="87">
        <f t="shared" si="4"/>
        <v>0</v>
      </c>
      <c r="O18" s="87">
        <v>0</v>
      </c>
      <c r="P18" s="87">
        <v>0</v>
      </c>
      <c r="Q18" s="84">
        <v>1</v>
      </c>
    </row>
    <row r="19" spans="1:17" s="1" customFormat="1" ht="21" customHeight="1" x14ac:dyDescent="0.3">
      <c r="A19" s="51" t="s">
        <v>13</v>
      </c>
      <c r="B19" s="87">
        <f t="shared" si="0"/>
        <v>1074</v>
      </c>
      <c r="C19" s="87">
        <f t="shared" si="1"/>
        <v>708</v>
      </c>
      <c r="D19" s="87">
        <v>32</v>
      </c>
      <c r="E19" s="87">
        <v>105</v>
      </c>
      <c r="F19" s="87">
        <v>4</v>
      </c>
      <c r="G19" s="87">
        <v>4</v>
      </c>
      <c r="H19" s="84">
        <v>426</v>
      </c>
      <c r="I19" s="87">
        <v>127</v>
      </c>
      <c r="J19" s="87">
        <v>9</v>
      </c>
      <c r="K19" s="87">
        <v>0</v>
      </c>
      <c r="L19" s="87">
        <v>0</v>
      </c>
      <c r="M19" s="87">
        <v>1</v>
      </c>
      <c r="N19" s="87">
        <f t="shared" si="4"/>
        <v>32</v>
      </c>
      <c r="O19" s="87">
        <v>2</v>
      </c>
      <c r="P19" s="87">
        <v>30</v>
      </c>
      <c r="Q19" s="84">
        <v>334</v>
      </c>
    </row>
    <row r="20" spans="1:17" s="1" customFormat="1" ht="21" customHeight="1" x14ac:dyDescent="0.3">
      <c r="A20" s="51" t="s">
        <v>14</v>
      </c>
      <c r="B20" s="87">
        <f t="shared" si="0"/>
        <v>452</v>
      </c>
      <c r="C20" s="87">
        <f t="shared" si="1"/>
        <v>358</v>
      </c>
      <c r="D20" s="87">
        <v>1</v>
      </c>
      <c r="E20" s="87">
        <v>208</v>
      </c>
      <c r="F20" s="87">
        <v>3</v>
      </c>
      <c r="G20" s="87">
        <v>4</v>
      </c>
      <c r="H20" s="84">
        <v>56</v>
      </c>
      <c r="I20" s="87">
        <v>86</v>
      </c>
      <c r="J20" s="87">
        <v>0</v>
      </c>
      <c r="K20" s="87">
        <v>0</v>
      </c>
      <c r="L20" s="87">
        <v>0</v>
      </c>
      <c r="M20" s="87">
        <v>0</v>
      </c>
      <c r="N20" s="87">
        <f t="shared" si="4"/>
        <v>6</v>
      </c>
      <c r="O20" s="87">
        <v>0</v>
      </c>
      <c r="P20" s="87">
        <v>6</v>
      </c>
      <c r="Q20" s="84">
        <v>88</v>
      </c>
    </row>
    <row r="21" spans="1:17" s="1" customFormat="1" ht="21" customHeight="1" x14ac:dyDescent="0.3">
      <c r="A21" s="51" t="s">
        <v>15</v>
      </c>
      <c r="B21" s="87">
        <v>0</v>
      </c>
      <c r="C21" s="87">
        <v>0</v>
      </c>
      <c r="D21" s="87">
        <v>0</v>
      </c>
      <c r="E21" s="87">
        <v>0</v>
      </c>
      <c r="F21" s="87">
        <v>0</v>
      </c>
      <c r="G21" s="87">
        <v>0</v>
      </c>
      <c r="H21" s="84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4">
        <v>0</v>
      </c>
    </row>
    <row r="22" spans="1:17" s="1" customFormat="1" ht="21" customHeight="1" x14ac:dyDescent="0.3">
      <c r="A22" s="51" t="s">
        <v>16</v>
      </c>
      <c r="B22" s="87">
        <f>SUM(C22+N22+Q22)</f>
        <v>13</v>
      </c>
      <c r="C22" s="87">
        <f>SUM(D22:M22)</f>
        <v>11</v>
      </c>
      <c r="D22" s="87">
        <v>0</v>
      </c>
      <c r="E22" s="87">
        <v>0</v>
      </c>
      <c r="F22" s="87">
        <v>2</v>
      </c>
      <c r="G22" s="87">
        <v>2</v>
      </c>
      <c r="H22" s="84">
        <v>1</v>
      </c>
      <c r="I22" s="87">
        <v>6</v>
      </c>
      <c r="J22" s="87">
        <v>0</v>
      </c>
      <c r="K22" s="87">
        <v>0</v>
      </c>
      <c r="L22" s="87">
        <v>0</v>
      </c>
      <c r="M22" s="87">
        <v>0</v>
      </c>
      <c r="N22" s="87">
        <f>SUM(O22:P22)</f>
        <v>0</v>
      </c>
      <c r="O22" s="87">
        <v>0</v>
      </c>
      <c r="P22" s="87">
        <v>0</v>
      </c>
      <c r="Q22" s="84">
        <v>2</v>
      </c>
    </row>
    <row r="23" spans="1:17" s="1" customFormat="1" ht="21" customHeight="1" x14ac:dyDescent="0.3">
      <c r="A23" s="51" t="s">
        <v>17</v>
      </c>
      <c r="B23" s="87">
        <f>SUM(C23+N23+Q23)</f>
        <v>0</v>
      </c>
      <c r="C23" s="87">
        <f>SUM(D23:M23)</f>
        <v>0</v>
      </c>
      <c r="D23" s="87">
        <v>0</v>
      </c>
      <c r="E23" s="87">
        <v>0</v>
      </c>
      <c r="F23" s="87">
        <v>0</v>
      </c>
      <c r="G23" s="87">
        <v>0</v>
      </c>
      <c r="H23" s="84">
        <v>0</v>
      </c>
      <c r="I23" s="87">
        <v>0</v>
      </c>
      <c r="J23" s="87">
        <v>0</v>
      </c>
      <c r="K23" s="87">
        <v>0</v>
      </c>
      <c r="L23" s="87">
        <v>0</v>
      </c>
      <c r="M23" s="87">
        <v>0</v>
      </c>
      <c r="N23" s="87">
        <f>SUM(O23:P23)</f>
        <v>0</v>
      </c>
      <c r="O23" s="87">
        <v>0</v>
      </c>
      <c r="P23" s="87">
        <v>0</v>
      </c>
      <c r="Q23" s="84">
        <v>0</v>
      </c>
    </row>
    <row r="24" spans="1:17" s="1" customFormat="1" ht="21" customHeight="1" x14ac:dyDescent="0.3">
      <c r="A24" s="51" t="s">
        <v>18</v>
      </c>
      <c r="B24" s="87">
        <f>SUM(C24+N24+Q24)</f>
        <v>54</v>
      </c>
      <c r="C24" s="87">
        <f>SUM(D24:M24)</f>
        <v>24</v>
      </c>
      <c r="D24" s="87">
        <v>9</v>
      </c>
      <c r="E24" s="87">
        <v>0</v>
      </c>
      <c r="F24" s="87">
        <v>1</v>
      </c>
      <c r="G24" s="87">
        <v>9</v>
      </c>
      <c r="H24" s="84">
        <v>2</v>
      </c>
      <c r="I24" s="87">
        <v>3</v>
      </c>
      <c r="J24" s="87">
        <v>0</v>
      </c>
      <c r="K24" s="87">
        <v>0</v>
      </c>
      <c r="L24" s="87">
        <v>0</v>
      </c>
      <c r="M24" s="87">
        <v>0</v>
      </c>
      <c r="N24" s="87">
        <f>SUM(O24:P24)</f>
        <v>1</v>
      </c>
      <c r="O24" s="87">
        <v>0</v>
      </c>
      <c r="P24" s="87">
        <v>1</v>
      </c>
      <c r="Q24" s="84">
        <v>29</v>
      </c>
    </row>
    <row r="25" spans="1:17" s="1" customFormat="1" ht="21" customHeight="1" x14ac:dyDescent="0.3">
      <c r="A25" s="51" t="s">
        <v>19</v>
      </c>
      <c r="B25" s="87">
        <f>SUM(C25+N25+Q25)</f>
        <v>4</v>
      </c>
      <c r="C25" s="87">
        <f>SUM(D25:M25)</f>
        <v>1</v>
      </c>
      <c r="D25" s="87">
        <v>0</v>
      </c>
      <c r="E25" s="87">
        <v>0</v>
      </c>
      <c r="F25" s="87">
        <v>0</v>
      </c>
      <c r="G25" s="87">
        <v>0</v>
      </c>
      <c r="H25" s="87">
        <v>0</v>
      </c>
      <c r="I25" s="87">
        <v>1</v>
      </c>
      <c r="J25" s="87">
        <v>0</v>
      </c>
      <c r="K25" s="87">
        <v>0</v>
      </c>
      <c r="L25" s="87">
        <v>0</v>
      </c>
      <c r="M25" s="87">
        <v>0</v>
      </c>
      <c r="N25" s="87">
        <f>SUM(O25:P25)</f>
        <v>0</v>
      </c>
      <c r="O25" s="87">
        <v>0</v>
      </c>
      <c r="P25" s="87">
        <v>0</v>
      </c>
      <c r="Q25" s="84">
        <v>3</v>
      </c>
    </row>
    <row r="26" spans="1:17" s="1" customFormat="1" ht="21" customHeight="1" x14ac:dyDescent="0.3">
      <c r="A26" s="51" t="s">
        <v>20</v>
      </c>
      <c r="B26" s="87">
        <f>SUM(C26+N26+Q26)</f>
        <v>0</v>
      </c>
      <c r="C26" s="87">
        <f>SUM(D26:M26)</f>
        <v>0</v>
      </c>
      <c r="D26" s="87">
        <v>0</v>
      </c>
      <c r="E26" s="87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f>SUM(O26:P26)</f>
        <v>0</v>
      </c>
      <c r="O26" s="87">
        <v>0</v>
      </c>
      <c r="P26" s="87">
        <v>0</v>
      </c>
      <c r="Q26" s="84">
        <v>0</v>
      </c>
    </row>
    <row r="27" spans="1:17" s="1" customFormat="1" ht="21" customHeight="1" x14ac:dyDescent="0.3">
      <c r="A27" s="51" t="s">
        <v>21</v>
      </c>
      <c r="B27" s="87">
        <v>0</v>
      </c>
      <c r="C27" s="87">
        <v>0</v>
      </c>
      <c r="D27" s="87">
        <v>1</v>
      </c>
      <c r="E27" s="87">
        <v>0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4">
        <v>0</v>
      </c>
    </row>
    <row r="28" spans="1:17" s="1" customFormat="1" ht="21" customHeight="1" x14ac:dyDescent="0.3">
      <c r="A28" s="51" t="s">
        <v>22</v>
      </c>
      <c r="B28" s="87">
        <v>0</v>
      </c>
      <c r="C28" s="87">
        <v>0</v>
      </c>
      <c r="D28" s="87">
        <v>0</v>
      </c>
      <c r="E28" s="87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4">
        <v>0</v>
      </c>
    </row>
    <row r="29" spans="1:17" s="1" customFormat="1" ht="21" customHeight="1" x14ac:dyDescent="0.3">
      <c r="A29" s="52" t="s">
        <v>61</v>
      </c>
      <c r="B29" s="87">
        <v>0</v>
      </c>
      <c r="C29" s="87">
        <v>0</v>
      </c>
      <c r="D29" s="87">
        <v>0</v>
      </c>
      <c r="E29" s="87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4">
        <v>0</v>
      </c>
    </row>
    <row r="30" spans="1:17" s="1" customFormat="1" ht="21" customHeight="1" x14ac:dyDescent="0.3">
      <c r="A30" s="52" t="s">
        <v>136</v>
      </c>
      <c r="B30" s="87">
        <f>SUM(C30+N30+Q30)</f>
        <v>0</v>
      </c>
      <c r="C30" s="87">
        <f>SUM(D30:M30)</f>
        <v>0</v>
      </c>
      <c r="D30" s="87">
        <v>0</v>
      </c>
      <c r="E30" s="87">
        <v>0</v>
      </c>
      <c r="F30" s="87">
        <v>0</v>
      </c>
      <c r="G30" s="87">
        <v>0</v>
      </c>
      <c r="H30" s="84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f>SUM(O30:P30)</f>
        <v>0</v>
      </c>
      <c r="O30" s="87">
        <v>0</v>
      </c>
      <c r="P30" s="87">
        <v>0</v>
      </c>
      <c r="Q30" s="84">
        <v>0</v>
      </c>
    </row>
    <row r="31" spans="1:17" s="1" customFormat="1" ht="21" customHeight="1" x14ac:dyDescent="0.3">
      <c r="A31" s="89" t="s">
        <v>137</v>
      </c>
      <c r="B31" s="93">
        <f>SUM(C31+N31+Q31)</f>
        <v>0</v>
      </c>
      <c r="C31" s="90">
        <f>SUM(D31:M31)</f>
        <v>0</v>
      </c>
      <c r="D31" s="90">
        <v>0</v>
      </c>
      <c r="E31" s="90">
        <v>0</v>
      </c>
      <c r="F31" s="90">
        <v>0</v>
      </c>
      <c r="G31" s="90">
        <v>0</v>
      </c>
      <c r="H31" s="86">
        <v>0</v>
      </c>
      <c r="I31" s="90">
        <v>0</v>
      </c>
      <c r="J31" s="90">
        <v>0</v>
      </c>
      <c r="K31" s="90">
        <v>0</v>
      </c>
      <c r="L31" s="90">
        <v>0</v>
      </c>
      <c r="M31" s="90">
        <v>0</v>
      </c>
      <c r="N31" s="90">
        <f>SUM(O31:P31)</f>
        <v>0</v>
      </c>
      <c r="O31" s="90">
        <v>0</v>
      </c>
      <c r="P31" s="90">
        <v>0</v>
      </c>
      <c r="Q31" s="86">
        <v>0</v>
      </c>
    </row>
    <row r="32" spans="1:17" s="59" customFormat="1" x14ac:dyDescent="0.3">
      <c r="A32" s="59" t="s">
        <v>65</v>
      </c>
      <c r="D32" s="59" t="s">
        <v>66</v>
      </c>
      <c r="H32" s="91"/>
      <c r="I32" s="59" t="s">
        <v>93</v>
      </c>
      <c r="N32" s="59" t="s">
        <v>94</v>
      </c>
      <c r="Q32" s="92"/>
    </row>
    <row r="33" spans="1:17" s="59" customFormat="1" x14ac:dyDescent="0.3">
      <c r="H33" s="91"/>
      <c r="I33" s="59" t="s">
        <v>70</v>
      </c>
    </row>
    <row r="34" spans="1:17" s="1" customFormat="1" ht="3" customHeight="1" x14ac:dyDescent="0.3">
      <c r="O34" s="3"/>
      <c r="P34" s="3"/>
      <c r="Q34" s="3"/>
    </row>
    <row r="35" spans="1:17" s="1" customFormat="1" x14ac:dyDescent="0.3">
      <c r="A35" s="1" t="s">
        <v>127</v>
      </c>
    </row>
    <row r="36" spans="1:17" s="1" customFormat="1" x14ac:dyDescent="0.3">
      <c r="A36" s="1" t="s">
        <v>128</v>
      </c>
    </row>
  </sheetData>
  <mergeCells count="9">
    <mergeCell ref="P1:Q1"/>
    <mergeCell ref="P2:Q2"/>
    <mergeCell ref="A3:Q3"/>
    <mergeCell ref="A4:P4"/>
    <mergeCell ref="A5:A6"/>
    <mergeCell ref="B5:B6"/>
    <mergeCell ref="C5:M5"/>
    <mergeCell ref="N5:P5"/>
    <mergeCell ref="Q5:Q6"/>
  </mergeCells>
  <phoneticPr fontId="27" type="noConversion"/>
  <pageMargins left="0.75000000000000011" right="0.75000000000000011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Q32"/>
  <sheetViews>
    <sheetView topLeftCell="A10" workbookViewId="0">
      <selection activeCell="C5" sqref="C5:M5"/>
    </sheetView>
  </sheetViews>
  <sheetFormatPr defaultRowHeight="16.2" x14ac:dyDescent="0.3"/>
  <cols>
    <col min="1" max="1" width="19" customWidth="1"/>
    <col min="2" max="7" width="10.6640625" customWidth="1"/>
    <col min="8" max="8" width="10.44140625" customWidth="1"/>
    <col min="9" max="17" width="10.6640625" customWidth="1"/>
    <col min="18" max="18" width="8.88671875" customWidth="1"/>
    <col min="19" max="19" width="9" customWidth="1"/>
  </cols>
  <sheetData>
    <row r="1" spans="1:17" s="1" customFormat="1" x14ac:dyDescent="0.3">
      <c r="A1" s="37" t="s">
        <v>31</v>
      </c>
      <c r="O1" s="38" t="s">
        <v>32</v>
      </c>
      <c r="P1" s="213" t="s">
        <v>96</v>
      </c>
      <c r="Q1" s="213"/>
    </row>
    <row r="2" spans="1:17" s="1" customFormat="1" x14ac:dyDescent="0.3">
      <c r="A2" s="54" t="s">
        <v>88</v>
      </c>
      <c r="B2" s="1" t="s">
        <v>97</v>
      </c>
      <c r="O2" s="54" t="s">
        <v>36</v>
      </c>
      <c r="P2" s="205" t="s">
        <v>139</v>
      </c>
      <c r="Q2" s="205"/>
    </row>
    <row r="3" spans="1:17" s="1" customFormat="1" ht="27.75" customHeight="1" x14ac:dyDescent="0.3">
      <c r="A3" s="216" t="s">
        <v>38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</row>
    <row r="4" spans="1:17" s="1" customFormat="1" ht="23.25" customHeight="1" x14ac:dyDescent="0.3">
      <c r="A4" s="217" t="s">
        <v>141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7" t="s">
        <v>1</v>
      </c>
    </row>
    <row r="5" spans="1:17" s="1" customFormat="1" ht="22.5" customHeight="1" x14ac:dyDescent="0.3">
      <c r="A5" s="220"/>
      <c r="B5" s="213" t="s">
        <v>40</v>
      </c>
      <c r="C5" s="213" t="s">
        <v>122</v>
      </c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 t="s">
        <v>123</v>
      </c>
      <c r="O5" s="213"/>
      <c r="P5" s="213"/>
      <c r="Q5" s="215" t="s">
        <v>124</v>
      </c>
    </row>
    <row r="6" spans="1:17" s="1" customFormat="1" ht="64.8" x14ac:dyDescent="0.3">
      <c r="A6" s="220"/>
      <c r="B6" s="213"/>
      <c r="C6" s="47" t="s">
        <v>46</v>
      </c>
      <c r="D6" s="47" t="s">
        <v>102</v>
      </c>
      <c r="E6" s="47" t="s">
        <v>103</v>
      </c>
      <c r="F6" s="47" t="s">
        <v>131</v>
      </c>
      <c r="G6" s="47" t="s">
        <v>132</v>
      </c>
      <c r="H6" s="47" t="s">
        <v>105</v>
      </c>
      <c r="I6" s="47" t="s">
        <v>106</v>
      </c>
      <c r="J6" s="47" t="s">
        <v>107</v>
      </c>
      <c r="K6" s="47" t="s">
        <v>108</v>
      </c>
      <c r="L6" s="47" t="s">
        <v>109</v>
      </c>
      <c r="M6" s="47" t="s">
        <v>110</v>
      </c>
      <c r="N6" s="47" t="s">
        <v>46</v>
      </c>
      <c r="O6" s="47" t="s">
        <v>125</v>
      </c>
      <c r="P6" s="47" t="s">
        <v>126</v>
      </c>
      <c r="Q6" s="215"/>
    </row>
    <row r="7" spans="1:17" s="1" customFormat="1" ht="21" customHeight="1" x14ac:dyDescent="0.3">
      <c r="A7" s="49" t="s">
        <v>59</v>
      </c>
      <c r="B7" s="87">
        <f t="shared" ref="B7:B27" si="0">SUM(C7+N7+Q7)</f>
        <v>5522</v>
      </c>
      <c r="C7" s="87">
        <f t="shared" ref="C7:C27" si="1">SUM(D7:M7)</f>
        <v>4037</v>
      </c>
      <c r="D7" s="87">
        <f>SUM(D8+D9)</f>
        <v>391</v>
      </c>
      <c r="E7" s="87">
        <f>SUM(E8+E9)</f>
        <v>786</v>
      </c>
      <c r="F7" s="87">
        <v>82</v>
      </c>
      <c r="G7" s="87">
        <f>SUM(G8+G9)</f>
        <v>229</v>
      </c>
      <c r="H7" s="84">
        <f>H8+H9</f>
        <v>2029</v>
      </c>
      <c r="I7" s="87">
        <v>416</v>
      </c>
      <c r="J7" s="87">
        <f>SUM(J8+J9)</f>
        <v>42</v>
      </c>
      <c r="K7" s="87">
        <f>SUM(K8+K9)</f>
        <v>20</v>
      </c>
      <c r="L7" s="87">
        <f>SUM(L8+L9)</f>
        <v>30</v>
      </c>
      <c r="M7" s="87">
        <f>SUM(M8+M9)</f>
        <v>12</v>
      </c>
      <c r="N7" s="87">
        <f t="shared" ref="N7:N27" si="2">SUM(O7:P7)</f>
        <v>289</v>
      </c>
      <c r="O7" s="87">
        <f>SUM(O8+O9)</f>
        <v>178</v>
      </c>
      <c r="P7" s="87">
        <f>SUM(P8+P9)</f>
        <v>111</v>
      </c>
      <c r="Q7" s="87">
        <f>SUM(Q8+Q9)</f>
        <v>1196</v>
      </c>
    </row>
    <row r="8" spans="1:17" s="1" customFormat="1" ht="21" customHeight="1" x14ac:dyDescent="0.3">
      <c r="A8" s="51" t="s">
        <v>2</v>
      </c>
      <c r="B8" s="87">
        <f t="shared" si="0"/>
        <v>3275</v>
      </c>
      <c r="C8" s="87">
        <f t="shared" si="1"/>
        <v>2534</v>
      </c>
      <c r="D8" s="87">
        <v>313</v>
      </c>
      <c r="E8" s="87">
        <v>462</v>
      </c>
      <c r="F8" s="87">
        <v>41</v>
      </c>
      <c r="G8" s="87">
        <v>117</v>
      </c>
      <c r="H8" s="84">
        <v>1396</v>
      </c>
      <c r="I8" s="87">
        <v>133</v>
      </c>
      <c r="J8" s="87">
        <v>10</v>
      </c>
      <c r="K8" s="87">
        <v>20</v>
      </c>
      <c r="L8" s="87">
        <v>30</v>
      </c>
      <c r="M8" s="87">
        <v>12</v>
      </c>
      <c r="N8" s="87">
        <f t="shared" si="2"/>
        <v>146</v>
      </c>
      <c r="O8" s="87">
        <v>92</v>
      </c>
      <c r="P8" s="87">
        <v>54</v>
      </c>
      <c r="Q8" s="84">
        <v>595</v>
      </c>
    </row>
    <row r="9" spans="1:17" s="1" customFormat="1" ht="21" customHeight="1" x14ac:dyDescent="0.3">
      <c r="A9" s="51" t="s">
        <v>3</v>
      </c>
      <c r="B9" s="87">
        <f t="shared" si="0"/>
        <v>2247</v>
      </c>
      <c r="C9" s="87">
        <f t="shared" si="1"/>
        <v>1503</v>
      </c>
      <c r="D9" s="87">
        <f>SUM(D10:D27)</f>
        <v>78</v>
      </c>
      <c r="E9" s="87">
        <f>SUM(E10:E27)</f>
        <v>324</v>
      </c>
      <c r="F9" s="87">
        <f>SUM(F10:F27)</f>
        <v>41</v>
      </c>
      <c r="G9" s="87">
        <f>SUM(G10:G27)</f>
        <v>112</v>
      </c>
      <c r="H9" s="84">
        <f>SUM(H10:H27)</f>
        <v>633</v>
      </c>
      <c r="I9" s="87">
        <v>283</v>
      </c>
      <c r="J9" s="87">
        <f>SUM(J10:J27)</f>
        <v>32</v>
      </c>
      <c r="K9" s="87">
        <f>SUM(K10:K27)</f>
        <v>0</v>
      </c>
      <c r="L9" s="87">
        <f>SUM(L10:L27)</f>
        <v>0</v>
      </c>
      <c r="M9" s="87">
        <f>SUM(M10:M27)</f>
        <v>0</v>
      </c>
      <c r="N9" s="87">
        <f t="shared" si="2"/>
        <v>143</v>
      </c>
      <c r="O9" s="87">
        <f>SUM(O10:O27)</f>
        <v>86</v>
      </c>
      <c r="P9" s="87">
        <f>SUM(P10:P27)</f>
        <v>57</v>
      </c>
      <c r="Q9" s="87">
        <f>SUM(Q10:Q27)</f>
        <v>601</v>
      </c>
    </row>
    <row r="10" spans="1:17" s="1" customFormat="1" ht="21" customHeight="1" x14ac:dyDescent="0.3">
      <c r="A10" s="51" t="s">
        <v>135</v>
      </c>
      <c r="B10" s="87">
        <f t="shared" si="0"/>
        <v>38</v>
      </c>
      <c r="C10" s="87">
        <f t="shared" si="1"/>
        <v>18</v>
      </c>
      <c r="D10" s="87">
        <v>4</v>
      </c>
      <c r="E10" s="87">
        <v>1</v>
      </c>
      <c r="F10" s="87">
        <v>0</v>
      </c>
      <c r="G10" s="87">
        <v>0</v>
      </c>
      <c r="H10" s="84">
        <v>6</v>
      </c>
      <c r="I10" s="87">
        <v>6</v>
      </c>
      <c r="J10" s="87">
        <v>1</v>
      </c>
      <c r="K10" s="87">
        <v>0</v>
      </c>
      <c r="L10" s="87">
        <v>0</v>
      </c>
      <c r="M10" s="87">
        <v>0</v>
      </c>
      <c r="N10" s="87">
        <f t="shared" si="2"/>
        <v>6</v>
      </c>
      <c r="O10" s="87">
        <v>4</v>
      </c>
      <c r="P10" s="87">
        <v>2</v>
      </c>
      <c r="Q10" s="84">
        <v>14</v>
      </c>
    </row>
    <row r="11" spans="1:17" s="1" customFormat="1" ht="21" customHeight="1" x14ac:dyDescent="0.3">
      <c r="A11" s="51" t="s">
        <v>5</v>
      </c>
      <c r="B11" s="87">
        <f t="shared" si="0"/>
        <v>1</v>
      </c>
      <c r="C11" s="87">
        <f t="shared" si="1"/>
        <v>1</v>
      </c>
      <c r="D11" s="87">
        <v>0</v>
      </c>
      <c r="E11" s="87">
        <v>0</v>
      </c>
      <c r="F11" s="87">
        <v>0</v>
      </c>
      <c r="G11" s="87">
        <v>0</v>
      </c>
      <c r="H11" s="84">
        <v>0</v>
      </c>
      <c r="I11" s="87">
        <v>0</v>
      </c>
      <c r="J11" s="87">
        <v>1</v>
      </c>
      <c r="K11" s="87">
        <v>0</v>
      </c>
      <c r="L11" s="87">
        <v>0</v>
      </c>
      <c r="M11" s="87">
        <v>0</v>
      </c>
      <c r="N11" s="87">
        <f t="shared" si="2"/>
        <v>0</v>
      </c>
      <c r="O11" s="87">
        <v>0</v>
      </c>
      <c r="P11" s="87">
        <v>0</v>
      </c>
      <c r="Q11" s="84">
        <v>0</v>
      </c>
    </row>
    <row r="12" spans="1:17" s="1" customFormat="1" ht="21" customHeight="1" x14ac:dyDescent="0.3">
      <c r="A12" s="51" t="s">
        <v>6</v>
      </c>
      <c r="B12" s="87">
        <f t="shared" si="0"/>
        <v>8</v>
      </c>
      <c r="C12" s="87">
        <f t="shared" si="1"/>
        <v>3</v>
      </c>
      <c r="D12" s="87">
        <v>0</v>
      </c>
      <c r="E12" s="87">
        <v>0</v>
      </c>
      <c r="F12" s="87">
        <v>0</v>
      </c>
      <c r="G12" s="87">
        <v>0</v>
      </c>
      <c r="H12" s="84">
        <v>1</v>
      </c>
      <c r="I12" s="87">
        <v>2</v>
      </c>
      <c r="J12" s="87">
        <v>0</v>
      </c>
      <c r="K12" s="87">
        <v>0</v>
      </c>
      <c r="L12" s="87">
        <v>0</v>
      </c>
      <c r="M12" s="87">
        <v>0</v>
      </c>
      <c r="N12" s="87">
        <f t="shared" si="2"/>
        <v>2</v>
      </c>
      <c r="O12" s="87">
        <v>1</v>
      </c>
      <c r="P12" s="87">
        <v>1</v>
      </c>
      <c r="Q12" s="84">
        <v>3</v>
      </c>
    </row>
    <row r="13" spans="1:17" s="1" customFormat="1" ht="21" customHeight="1" x14ac:dyDescent="0.3">
      <c r="A13" s="51" t="s">
        <v>7</v>
      </c>
      <c r="B13" s="87">
        <f t="shared" si="0"/>
        <v>368</v>
      </c>
      <c r="C13" s="87">
        <f t="shared" si="1"/>
        <v>268</v>
      </c>
      <c r="D13" s="87">
        <v>31</v>
      </c>
      <c r="E13" s="87">
        <v>0</v>
      </c>
      <c r="F13" s="87">
        <v>37</v>
      </c>
      <c r="G13" s="87">
        <v>74</v>
      </c>
      <c r="H13" s="84">
        <v>109</v>
      </c>
      <c r="I13" s="87">
        <v>4</v>
      </c>
      <c r="J13" s="87">
        <v>13</v>
      </c>
      <c r="K13" s="87">
        <v>0</v>
      </c>
      <c r="L13" s="87">
        <v>0</v>
      </c>
      <c r="M13" s="87">
        <v>0</v>
      </c>
      <c r="N13" s="87">
        <f t="shared" si="2"/>
        <v>28</v>
      </c>
      <c r="O13" s="87">
        <v>12</v>
      </c>
      <c r="P13" s="87">
        <v>16</v>
      </c>
      <c r="Q13" s="84">
        <v>72</v>
      </c>
    </row>
    <row r="14" spans="1:17" s="1" customFormat="1" ht="21" customHeight="1" x14ac:dyDescent="0.3">
      <c r="A14" s="51" t="s">
        <v>8</v>
      </c>
      <c r="B14" s="87">
        <f t="shared" si="0"/>
        <v>37</v>
      </c>
      <c r="C14" s="87">
        <f t="shared" si="1"/>
        <v>24</v>
      </c>
      <c r="D14" s="87">
        <v>0</v>
      </c>
      <c r="E14" s="87">
        <v>0</v>
      </c>
      <c r="F14" s="87">
        <v>0</v>
      </c>
      <c r="G14" s="87">
        <v>2</v>
      </c>
      <c r="H14" s="84">
        <v>21</v>
      </c>
      <c r="I14" s="87">
        <v>0</v>
      </c>
      <c r="J14" s="87">
        <v>1</v>
      </c>
      <c r="K14" s="87">
        <v>0</v>
      </c>
      <c r="L14" s="87">
        <v>0</v>
      </c>
      <c r="M14" s="87">
        <v>0</v>
      </c>
      <c r="N14" s="87">
        <f t="shared" si="2"/>
        <v>0</v>
      </c>
      <c r="O14" s="87">
        <v>0</v>
      </c>
      <c r="P14" s="87">
        <v>0</v>
      </c>
      <c r="Q14" s="84">
        <v>13</v>
      </c>
    </row>
    <row r="15" spans="1:17" s="1" customFormat="1" ht="21" customHeight="1" x14ac:dyDescent="0.3">
      <c r="A15" s="51" t="s">
        <v>9</v>
      </c>
      <c r="B15" s="87">
        <f t="shared" si="0"/>
        <v>147</v>
      </c>
      <c r="C15" s="87">
        <f t="shared" si="1"/>
        <v>42</v>
      </c>
      <c r="D15" s="87">
        <v>2</v>
      </c>
      <c r="E15" s="87">
        <v>0</v>
      </c>
      <c r="F15" s="87">
        <v>1</v>
      </c>
      <c r="G15" s="87">
        <v>14</v>
      </c>
      <c r="H15" s="84">
        <v>21</v>
      </c>
      <c r="I15" s="87">
        <v>3</v>
      </c>
      <c r="J15" s="87">
        <v>1</v>
      </c>
      <c r="K15" s="87">
        <v>0</v>
      </c>
      <c r="L15" s="87">
        <v>0</v>
      </c>
      <c r="M15" s="87">
        <v>0</v>
      </c>
      <c r="N15" s="87">
        <f t="shared" si="2"/>
        <v>19</v>
      </c>
      <c r="O15" s="87">
        <v>16</v>
      </c>
      <c r="P15" s="87">
        <v>3</v>
      </c>
      <c r="Q15" s="84">
        <v>86</v>
      </c>
    </row>
    <row r="16" spans="1:17" s="1" customFormat="1" ht="21" customHeight="1" x14ac:dyDescent="0.3">
      <c r="A16" s="51" t="s">
        <v>10</v>
      </c>
      <c r="B16" s="87">
        <f t="shared" si="0"/>
        <v>9</v>
      </c>
      <c r="C16" s="87">
        <f t="shared" si="1"/>
        <v>5</v>
      </c>
      <c r="D16" s="87">
        <v>0</v>
      </c>
      <c r="E16" s="87">
        <v>0</v>
      </c>
      <c r="F16" s="87">
        <v>0</v>
      </c>
      <c r="G16" s="87">
        <v>1</v>
      </c>
      <c r="H16" s="84">
        <v>4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f t="shared" si="2"/>
        <v>0</v>
      </c>
      <c r="O16" s="87">
        <v>0</v>
      </c>
      <c r="P16" s="87">
        <v>0</v>
      </c>
      <c r="Q16" s="84">
        <v>4</v>
      </c>
    </row>
    <row r="17" spans="1:17" s="1" customFormat="1" ht="21" customHeight="1" x14ac:dyDescent="0.3">
      <c r="A17" s="51" t="s">
        <v>11</v>
      </c>
      <c r="B17" s="87">
        <f t="shared" si="0"/>
        <v>27</v>
      </c>
      <c r="C17" s="87">
        <f t="shared" si="1"/>
        <v>23</v>
      </c>
      <c r="D17" s="87">
        <v>0</v>
      </c>
      <c r="E17" s="87">
        <v>9</v>
      </c>
      <c r="F17" s="87">
        <v>0</v>
      </c>
      <c r="G17" s="87">
        <v>0</v>
      </c>
      <c r="H17" s="84">
        <v>14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f t="shared" si="2"/>
        <v>0</v>
      </c>
      <c r="O17" s="87">
        <v>0</v>
      </c>
      <c r="P17" s="87">
        <v>0</v>
      </c>
      <c r="Q17" s="84">
        <v>4</v>
      </c>
    </row>
    <row r="18" spans="1:17" s="1" customFormat="1" ht="21" customHeight="1" x14ac:dyDescent="0.3">
      <c r="A18" s="51" t="s">
        <v>12</v>
      </c>
      <c r="B18" s="87">
        <f t="shared" si="0"/>
        <v>2</v>
      </c>
      <c r="C18" s="87">
        <f t="shared" si="1"/>
        <v>2</v>
      </c>
      <c r="D18" s="87">
        <v>0</v>
      </c>
      <c r="E18" s="87">
        <v>0</v>
      </c>
      <c r="F18" s="87">
        <v>0</v>
      </c>
      <c r="G18" s="87">
        <v>1</v>
      </c>
      <c r="H18" s="84">
        <v>1</v>
      </c>
      <c r="I18" s="87">
        <v>0</v>
      </c>
      <c r="J18" s="87">
        <v>0</v>
      </c>
      <c r="K18" s="87">
        <v>0</v>
      </c>
      <c r="L18" s="87">
        <v>0</v>
      </c>
      <c r="M18" s="87">
        <v>0</v>
      </c>
      <c r="N18" s="87">
        <f t="shared" si="2"/>
        <v>0</v>
      </c>
      <c r="O18" s="87">
        <v>0</v>
      </c>
      <c r="P18" s="87">
        <v>0</v>
      </c>
      <c r="Q18" s="84">
        <v>0</v>
      </c>
    </row>
    <row r="19" spans="1:17" s="1" customFormat="1" ht="21" customHeight="1" x14ac:dyDescent="0.3">
      <c r="A19" s="51" t="s">
        <v>13</v>
      </c>
      <c r="B19" s="87">
        <f t="shared" si="0"/>
        <v>1049</v>
      </c>
      <c r="C19" s="87">
        <f t="shared" si="1"/>
        <v>710</v>
      </c>
      <c r="D19" s="87">
        <v>30</v>
      </c>
      <c r="E19" s="87">
        <v>109</v>
      </c>
      <c r="F19" s="87">
        <v>3</v>
      </c>
      <c r="G19" s="87">
        <v>5</v>
      </c>
      <c r="H19" s="84">
        <v>394</v>
      </c>
      <c r="I19" s="87">
        <v>163</v>
      </c>
      <c r="J19" s="87">
        <v>6</v>
      </c>
      <c r="K19" s="87">
        <v>0</v>
      </c>
      <c r="L19" s="87">
        <v>0</v>
      </c>
      <c r="M19" s="87">
        <v>0</v>
      </c>
      <c r="N19" s="87">
        <f t="shared" si="2"/>
        <v>60</v>
      </c>
      <c r="O19" s="87">
        <v>34</v>
      </c>
      <c r="P19" s="87">
        <v>26</v>
      </c>
      <c r="Q19" s="84">
        <v>279</v>
      </c>
    </row>
    <row r="20" spans="1:17" s="1" customFormat="1" ht="21" customHeight="1" x14ac:dyDescent="0.3">
      <c r="A20" s="51" t="s">
        <v>14</v>
      </c>
      <c r="B20" s="87">
        <f t="shared" si="0"/>
        <v>479</v>
      </c>
      <c r="C20" s="87">
        <f t="shared" si="1"/>
        <v>370</v>
      </c>
      <c r="D20" s="87">
        <v>1</v>
      </c>
      <c r="E20" s="87">
        <v>205</v>
      </c>
      <c r="F20" s="87">
        <v>0</v>
      </c>
      <c r="G20" s="87">
        <v>4</v>
      </c>
      <c r="H20" s="84">
        <v>58</v>
      </c>
      <c r="I20" s="87">
        <v>96</v>
      </c>
      <c r="J20" s="87">
        <v>6</v>
      </c>
      <c r="K20" s="87">
        <v>0</v>
      </c>
      <c r="L20" s="87">
        <v>0</v>
      </c>
      <c r="M20" s="87">
        <v>0</v>
      </c>
      <c r="N20" s="87">
        <f t="shared" si="2"/>
        <v>19</v>
      </c>
      <c r="O20" s="87">
        <v>14</v>
      </c>
      <c r="P20" s="87">
        <v>5</v>
      </c>
      <c r="Q20" s="84">
        <v>90</v>
      </c>
    </row>
    <row r="21" spans="1:17" s="1" customFormat="1" ht="21" customHeight="1" x14ac:dyDescent="0.3">
      <c r="A21" s="51" t="s">
        <v>16</v>
      </c>
      <c r="B21" s="87">
        <f t="shared" si="0"/>
        <v>17</v>
      </c>
      <c r="C21" s="87">
        <f t="shared" si="1"/>
        <v>12</v>
      </c>
      <c r="D21" s="87">
        <v>0</v>
      </c>
      <c r="E21" s="87">
        <v>0</v>
      </c>
      <c r="F21" s="87">
        <v>0</v>
      </c>
      <c r="G21" s="87">
        <v>2</v>
      </c>
      <c r="H21" s="84">
        <v>1</v>
      </c>
      <c r="I21" s="87">
        <v>6</v>
      </c>
      <c r="J21" s="87">
        <v>3</v>
      </c>
      <c r="K21" s="87">
        <v>0</v>
      </c>
      <c r="L21" s="87">
        <v>0</v>
      </c>
      <c r="M21" s="87">
        <v>0</v>
      </c>
      <c r="N21" s="87">
        <f t="shared" si="2"/>
        <v>2</v>
      </c>
      <c r="O21" s="87">
        <v>0</v>
      </c>
      <c r="P21" s="87">
        <v>2</v>
      </c>
      <c r="Q21" s="84">
        <v>3</v>
      </c>
    </row>
    <row r="22" spans="1:17" s="1" customFormat="1" ht="21" customHeight="1" x14ac:dyDescent="0.3">
      <c r="A22" s="51" t="s">
        <v>17</v>
      </c>
      <c r="B22" s="87">
        <f t="shared" si="0"/>
        <v>0</v>
      </c>
      <c r="C22" s="87">
        <f t="shared" si="1"/>
        <v>0</v>
      </c>
      <c r="D22" s="87">
        <v>0</v>
      </c>
      <c r="E22" s="87">
        <v>0</v>
      </c>
      <c r="F22" s="87">
        <v>0</v>
      </c>
      <c r="G22" s="87">
        <v>0</v>
      </c>
      <c r="H22" s="84">
        <v>0</v>
      </c>
      <c r="I22" s="87">
        <v>0</v>
      </c>
      <c r="J22" s="87">
        <v>0</v>
      </c>
      <c r="K22" s="87">
        <v>0</v>
      </c>
      <c r="L22" s="87">
        <v>0</v>
      </c>
      <c r="M22" s="87">
        <v>0</v>
      </c>
      <c r="N22" s="87">
        <f t="shared" si="2"/>
        <v>0</v>
      </c>
      <c r="O22" s="87">
        <v>0</v>
      </c>
      <c r="P22" s="87">
        <v>0</v>
      </c>
      <c r="Q22" s="84">
        <v>0</v>
      </c>
    </row>
    <row r="23" spans="1:17" s="1" customFormat="1" ht="21" customHeight="1" x14ac:dyDescent="0.3">
      <c r="A23" s="51" t="s">
        <v>18</v>
      </c>
      <c r="B23" s="87">
        <f t="shared" si="0"/>
        <v>57</v>
      </c>
      <c r="C23" s="87">
        <f t="shared" si="1"/>
        <v>22</v>
      </c>
      <c r="D23" s="87">
        <v>9</v>
      </c>
      <c r="E23" s="87">
        <v>0</v>
      </c>
      <c r="F23" s="87">
        <v>0</v>
      </c>
      <c r="G23" s="87">
        <v>9</v>
      </c>
      <c r="H23" s="84">
        <v>2</v>
      </c>
      <c r="I23" s="87">
        <v>2</v>
      </c>
      <c r="J23" s="87">
        <v>0</v>
      </c>
      <c r="K23" s="87">
        <v>0</v>
      </c>
      <c r="L23" s="87">
        <v>0</v>
      </c>
      <c r="M23" s="87">
        <v>0</v>
      </c>
      <c r="N23" s="87">
        <f t="shared" si="2"/>
        <v>5</v>
      </c>
      <c r="O23" s="87">
        <v>3</v>
      </c>
      <c r="P23" s="87">
        <v>2</v>
      </c>
      <c r="Q23" s="84">
        <v>30</v>
      </c>
    </row>
    <row r="24" spans="1:17" s="1" customFormat="1" ht="21" customHeight="1" x14ac:dyDescent="0.3">
      <c r="A24" s="51" t="s">
        <v>19</v>
      </c>
      <c r="B24" s="87">
        <f t="shared" si="0"/>
        <v>4</v>
      </c>
      <c r="C24" s="87">
        <f t="shared" si="1"/>
        <v>1</v>
      </c>
      <c r="D24" s="87">
        <v>0</v>
      </c>
      <c r="E24" s="87">
        <v>0</v>
      </c>
      <c r="F24" s="87">
        <v>0</v>
      </c>
      <c r="G24" s="87">
        <v>0</v>
      </c>
      <c r="H24" s="87">
        <v>0</v>
      </c>
      <c r="I24" s="87">
        <v>1</v>
      </c>
      <c r="J24" s="87">
        <v>0</v>
      </c>
      <c r="K24" s="87">
        <v>0</v>
      </c>
      <c r="L24" s="87">
        <v>0</v>
      </c>
      <c r="M24" s="87">
        <v>0</v>
      </c>
      <c r="N24" s="87">
        <f t="shared" si="2"/>
        <v>0</v>
      </c>
      <c r="O24" s="87">
        <v>0</v>
      </c>
      <c r="P24" s="87">
        <v>0</v>
      </c>
      <c r="Q24" s="84">
        <v>3</v>
      </c>
    </row>
    <row r="25" spans="1:17" s="1" customFormat="1" ht="21" customHeight="1" x14ac:dyDescent="0.3">
      <c r="A25" s="51" t="s">
        <v>20</v>
      </c>
      <c r="B25" s="87">
        <f t="shared" si="0"/>
        <v>0</v>
      </c>
      <c r="C25" s="87">
        <f t="shared" si="1"/>
        <v>0</v>
      </c>
      <c r="D25" s="87">
        <v>0</v>
      </c>
      <c r="E25" s="87">
        <v>0</v>
      </c>
      <c r="F25" s="87">
        <v>0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</v>
      </c>
      <c r="M25" s="87">
        <v>0</v>
      </c>
      <c r="N25" s="87">
        <f t="shared" si="2"/>
        <v>0</v>
      </c>
      <c r="O25" s="87">
        <v>0</v>
      </c>
      <c r="P25" s="87">
        <v>0</v>
      </c>
      <c r="Q25" s="84">
        <v>0</v>
      </c>
    </row>
    <row r="26" spans="1:17" s="1" customFormat="1" ht="21" customHeight="1" x14ac:dyDescent="0.3">
      <c r="A26" s="51" t="s">
        <v>21</v>
      </c>
      <c r="B26" s="87">
        <f t="shared" si="0"/>
        <v>4</v>
      </c>
      <c r="C26" s="87">
        <f t="shared" si="1"/>
        <v>2</v>
      </c>
      <c r="D26" s="87">
        <v>1</v>
      </c>
      <c r="E26" s="87">
        <v>0</v>
      </c>
      <c r="F26" s="87">
        <v>0</v>
      </c>
      <c r="G26" s="87">
        <v>0</v>
      </c>
      <c r="H26" s="84">
        <v>1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f t="shared" si="2"/>
        <v>2</v>
      </c>
      <c r="O26" s="87">
        <v>2</v>
      </c>
      <c r="P26" s="87">
        <v>0</v>
      </c>
      <c r="Q26" s="84">
        <v>0</v>
      </c>
    </row>
    <row r="27" spans="1:17" s="1" customFormat="1" ht="21" customHeight="1" x14ac:dyDescent="0.3">
      <c r="A27" s="56" t="s">
        <v>22</v>
      </c>
      <c r="B27" s="93">
        <f t="shared" si="0"/>
        <v>0</v>
      </c>
      <c r="C27" s="90">
        <f t="shared" si="1"/>
        <v>0</v>
      </c>
      <c r="D27" s="90">
        <v>0</v>
      </c>
      <c r="E27" s="90">
        <v>0</v>
      </c>
      <c r="F27" s="90">
        <v>0</v>
      </c>
      <c r="G27" s="90">
        <v>0</v>
      </c>
      <c r="H27" s="86">
        <v>0</v>
      </c>
      <c r="I27" s="90">
        <v>0</v>
      </c>
      <c r="J27" s="90">
        <v>0</v>
      </c>
      <c r="K27" s="90">
        <v>0</v>
      </c>
      <c r="L27" s="90">
        <v>0</v>
      </c>
      <c r="M27" s="90">
        <v>0</v>
      </c>
      <c r="N27" s="90">
        <f t="shared" si="2"/>
        <v>0</v>
      </c>
      <c r="O27" s="90">
        <v>0</v>
      </c>
      <c r="P27" s="90">
        <v>0</v>
      </c>
      <c r="Q27" s="86">
        <v>0</v>
      </c>
    </row>
    <row r="28" spans="1:17" s="59" customFormat="1" x14ac:dyDescent="0.3">
      <c r="A28" s="59" t="s">
        <v>65</v>
      </c>
      <c r="D28" s="59" t="s">
        <v>66</v>
      </c>
      <c r="H28" s="91"/>
      <c r="I28" s="59" t="s">
        <v>93</v>
      </c>
      <c r="N28" s="59" t="s">
        <v>94</v>
      </c>
      <c r="Q28" s="92"/>
    </row>
    <row r="29" spans="1:17" s="59" customFormat="1" x14ac:dyDescent="0.3">
      <c r="H29" s="91"/>
      <c r="I29" s="59" t="s">
        <v>70</v>
      </c>
    </row>
    <row r="30" spans="1:17" s="1" customFormat="1" ht="3" customHeight="1" x14ac:dyDescent="0.3">
      <c r="O30" s="3"/>
      <c r="P30" s="3"/>
      <c r="Q30" s="3"/>
    </row>
    <row r="31" spans="1:17" s="1" customFormat="1" x14ac:dyDescent="0.3">
      <c r="A31" s="1" t="s">
        <v>127</v>
      </c>
    </row>
    <row r="32" spans="1:17" s="1" customFormat="1" x14ac:dyDescent="0.3">
      <c r="A32" s="1" t="s">
        <v>128</v>
      </c>
    </row>
  </sheetData>
  <mergeCells count="9">
    <mergeCell ref="P1:Q1"/>
    <mergeCell ref="P2:Q2"/>
    <mergeCell ref="A3:Q3"/>
    <mergeCell ref="A4:P4"/>
    <mergeCell ref="A5:A6"/>
    <mergeCell ref="B5:B6"/>
    <mergeCell ref="C5:M5"/>
    <mergeCell ref="N5:P5"/>
    <mergeCell ref="Q5:Q6"/>
  </mergeCells>
  <phoneticPr fontId="27" type="noConversion"/>
  <pageMargins left="0.75000000000000011" right="0.75000000000000011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25"/>
  <sheetViews>
    <sheetView workbookViewId="0"/>
  </sheetViews>
  <sheetFormatPr defaultColWidth="9" defaultRowHeight="16.2" x14ac:dyDescent="0.3"/>
  <cols>
    <col min="1" max="1" width="4.109375" style="126" customWidth="1"/>
    <col min="2" max="19" width="9" style="126"/>
    <col min="20" max="20" width="15.44140625" style="126" customWidth="1"/>
    <col min="21" max="16384" width="9" style="126"/>
  </cols>
  <sheetData>
    <row r="1" spans="1:11" ht="26.25" customHeight="1" x14ac:dyDescent="0.4">
      <c r="B1" s="136"/>
      <c r="C1" s="136"/>
      <c r="E1" s="136"/>
      <c r="F1" s="137" t="s">
        <v>217</v>
      </c>
      <c r="G1" s="136"/>
      <c r="H1" s="136"/>
      <c r="I1" s="136"/>
      <c r="J1" s="136"/>
      <c r="K1" s="136"/>
    </row>
    <row r="2" spans="1:11" ht="7.5" customHeight="1" x14ac:dyDescent="0.4">
      <c r="A2" s="128"/>
    </row>
    <row r="3" spans="1:11" ht="20.100000000000001" customHeight="1" x14ac:dyDescent="0.3">
      <c r="A3" s="126" t="s">
        <v>218</v>
      </c>
    </row>
    <row r="4" spans="1:11" ht="20.100000000000001" customHeight="1" x14ac:dyDescent="0.3">
      <c r="A4" s="126" t="s">
        <v>219</v>
      </c>
    </row>
    <row r="5" spans="1:11" ht="20.100000000000001" customHeight="1" x14ac:dyDescent="0.3">
      <c r="A5" s="126" t="s">
        <v>220</v>
      </c>
    </row>
    <row r="6" spans="1:11" ht="20.100000000000001" customHeight="1" x14ac:dyDescent="0.3">
      <c r="A6" s="126" t="s">
        <v>221</v>
      </c>
    </row>
    <row r="7" spans="1:11" ht="20.100000000000001" customHeight="1" x14ac:dyDescent="0.3">
      <c r="B7" s="126" t="s">
        <v>222</v>
      </c>
    </row>
    <row r="8" spans="1:11" ht="20.100000000000001" customHeight="1" x14ac:dyDescent="0.3">
      <c r="B8" s="127" t="s">
        <v>223</v>
      </c>
    </row>
    <row r="9" spans="1:11" ht="20.100000000000001" customHeight="1" x14ac:dyDescent="0.3">
      <c r="B9" s="127" t="s">
        <v>224</v>
      </c>
    </row>
    <row r="10" spans="1:11" ht="20.100000000000001" customHeight="1" x14ac:dyDescent="0.3">
      <c r="B10" s="127" t="s">
        <v>225</v>
      </c>
    </row>
    <row r="11" spans="1:11" ht="20.100000000000001" customHeight="1" x14ac:dyDescent="0.3">
      <c r="B11" s="127" t="s">
        <v>226</v>
      </c>
    </row>
    <row r="12" spans="1:11" ht="20.100000000000001" customHeight="1" x14ac:dyDescent="0.3">
      <c r="B12" s="126" t="s">
        <v>227</v>
      </c>
    </row>
    <row r="13" spans="1:11" ht="20.100000000000001" customHeight="1" x14ac:dyDescent="0.3">
      <c r="B13" s="126" t="s">
        <v>228</v>
      </c>
    </row>
    <row r="14" spans="1:11" ht="20.100000000000001" customHeight="1" x14ac:dyDescent="0.3">
      <c r="B14" s="127" t="s">
        <v>229</v>
      </c>
    </row>
    <row r="15" spans="1:11" ht="20.100000000000001" customHeight="1" x14ac:dyDescent="0.3">
      <c r="B15" s="129" t="s">
        <v>230</v>
      </c>
    </row>
    <row r="16" spans="1:11" ht="20.100000000000001" customHeight="1" x14ac:dyDescent="0.3">
      <c r="B16" s="129" t="s">
        <v>231</v>
      </c>
    </row>
    <row r="17" spans="1:3" ht="20.100000000000001" customHeight="1" x14ac:dyDescent="0.3">
      <c r="A17" s="130" t="s">
        <v>213</v>
      </c>
      <c r="B17" s="127" t="s">
        <v>232</v>
      </c>
    </row>
    <row r="18" spans="1:3" ht="20.100000000000001" customHeight="1" x14ac:dyDescent="0.3">
      <c r="B18" s="126" t="s">
        <v>233</v>
      </c>
    </row>
    <row r="19" spans="1:3" ht="20.100000000000001" customHeight="1" x14ac:dyDescent="0.3">
      <c r="B19" s="127" t="s">
        <v>234</v>
      </c>
    </row>
    <row r="20" spans="1:3" ht="20.100000000000001" customHeight="1" x14ac:dyDescent="0.3">
      <c r="B20" s="138" t="s">
        <v>235</v>
      </c>
    </row>
    <row r="21" spans="1:3" ht="20.100000000000001" customHeight="1" x14ac:dyDescent="0.3">
      <c r="A21" s="126" t="s">
        <v>236</v>
      </c>
    </row>
    <row r="22" spans="1:3" ht="20.100000000000001" customHeight="1" x14ac:dyDescent="0.3">
      <c r="B22" s="126" t="s">
        <v>237</v>
      </c>
    </row>
    <row r="23" spans="1:3" ht="20.100000000000001" customHeight="1" x14ac:dyDescent="0.3">
      <c r="B23" s="126" t="s">
        <v>238</v>
      </c>
    </row>
    <row r="24" spans="1:3" ht="20.100000000000001" customHeight="1" x14ac:dyDescent="0.3">
      <c r="A24" s="126" t="s">
        <v>239</v>
      </c>
    </row>
    <row r="25" spans="1:3" x14ac:dyDescent="0.3">
      <c r="C25" s="139"/>
    </row>
  </sheetData>
  <phoneticPr fontId="27" type="noConversion"/>
  <pageMargins left="1.1417322834645698" right="0.74803149606299213" top="0.98425196850393704" bottom="0.98425196850393704" header="0.511811023622047" footer="0.511811023622047"/>
  <pageSetup paperSize="9" firstPageNumber="187" fitToWidth="0" fitToHeight="0" orientation="landscape" useFirstPageNumber="1" verticalDpi="0" r:id="rId1"/>
  <headerFooter alignWithMargins="0">
    <oddFooter>&amp;C&amp;"Times New Roman,Regular"&amp;P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98年</vt:lpstr>
      <vt:lpstr>97年</vt:lpstr>
      <vt:lpstr>96年</vt:lpstr>
      <vt:lpstr>95年</vt:lpstr>
      <vt:lpstr>94年</vt:lpstr>
      <vt:lpstr>93年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統計處王律允</cp:lastModifiedBy>
  <cp:lastPrinted>2025-02-24T00:28:34Z</cp:lastPrinted>
  <dcterms:created xsi:type="dcterms:W3CDTF">2006-03-01T08:33:44Z</dcterms:created>
  <dcterms:modified xsi:type="dcterms:W3CDTF">2026-03-02T07:04:36Z</dcterms:modified>
</cp:coreProperties>
</file>