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.性別統計業務\1.本部_性別統計專區\上傳資料\114\0917\"/>
    </mc:Choice>
  </mc:AlternateContent>
  <xr:revisionPtr revIDLastSave="0" documentId="13_ncr:1_{1F168942-52BF-4FDC-B254-8CA105161F15}" xr6:coauthVersionLast="36" xr6:coauthVersionMax="47" xr10:uidLastSave="{00000000-0000-0000-0000-000000000000}"/>
  <bookViews>
    <workbookView xWindow="-105" yWindow="-105" windowWidth="23250" windowHeight="12450" xr2:uid="{00000000-000D-0000-FFFF-FFFF00000000}"/>
  </bookViews>
  <sheets>
    <sheet name="113" sheetId="22" r:id="rId1"/>
    <sheet name="112" sheetId="21" r:id="rId2"/>
    <sheet name="111" sheetId="20" r:id="rId3"/>
    <sheet name="110" sheetId="19" r:id="rId4"/>
    <sheet name="109" sheetId="18" r:id="rId5"/>
    <sheet name="108" sheetId="17" r:id="rId6"/>
    <sheet name="107" sheetId="16" r:id="rId7"/>
    <sheet name="106" sheetId="15" r:id="rId8"/>
    <sheet name="105" sheetId="14" r:id="rId9"/>
    <sheet name="104" sheetId="13" r:id="rId10"/>
    <sheet name="103" sheetId="12" r:id="rId11"/>
    <sheet name="o103" sheetId="10" state="hidden" r:id="rId12"/>
    <sheet name="102" sheetId="11" r:id="rId13"/>
    <sheet name="101" sheetId="9" r:id="rId14"/>
    <sheet name="100" sheetId="8" r:id="rId15"/>
    <sheet name="99" sheetId="7" r:id="rId16"/>
    <sheet name="98" sheetId="6" r:id="rId17"/>
    <sheet name="97" sheetId="5" r:id="rId18"/>
    <sheet name="96" sheetId="4" r:id="rId19"/>
    <sheet name="95" sheetId="3" r:id="rId20"/>
    <sheet name="94" sheetId="2" r:id="rId21"/>
    <sheet name="93" sheetId="1" r:id="rId22"/>
  </sheets>
  <externalReferences>
    <externalReference r:id="rId23"/>
  </externalReferences>
  <definedNames>
    <definedName name="_xlnm.Print_Area" localSheetId="14">'100'!$A$1:$C$24</definedName>
    <definedName name="_xlnm.Print_Area" localSheetId="13">'101'!$A$1:$C$49</definedName>
    <definedName name="_xlnm.Print_Area" localSheetId="12">'102'!$A$1:$C$49</definedName>
    <definedName name="_xlnm.Print_Area" localSheetId="10">'103'!$A$1:$C$51</definedName>
    <definedName name="_xlnm.Print_Area" localSheetId="9">'104'!$A$1:$C$51</definedName>
    <definedName name="_xlnm.Print_Area" localSheetId="21">'93'!$A$1:$C$18</definedName>
    <definedName name="_xlnm.Print_Area" localSheetId="20">'94'!$A$1:$C$19</definedName>
    <definedName name="_xlnm.Print_Area" localSheetId="19">'95'!$A$1:$C$17</definedName>
    <definedName name="_xlnm.Print_Area" localSheetId="18">'96'!$A$1:$C$17</definedName>
    <definedName name="_xlnm.Print_Area" localSheetId="17">'97'!$A$1:$C$17</definedName>
    <definedName name="_xlnm.Print_Area" localSheetId="16">'98'!$A$1:$C$17</definedName>
    <definedName name="_xlnm.Print_Area" localSheetId="15">'99'!$A$1:$C$24</definedName>
    <definedName name="TT" localSheetId="21">'93'!$B$3:$E$10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1" i="20" l="1"/>
  <c r="C43" i="19"/>
  <c r="C42" i="19"/>
  <c r="C41" i="19"/>
  <c r="C40" i="19"/>
  <c r="C39" i="19"/>
  <c r="C38" i="19"/>
  <c r="C37" i="19"/>
  <c r="C36" i="19"/>
  <c r="C35" i="19"/>
  <c r="C34" i="19"/>
  <c r="C33" i="19"/>
  <c r="C32" i="19"/>
  <c r="C31" i="19"/>
  <c r="C30" i="19"/>
  <c r="C29" i="19"/>
  <c r="C28" i="19"/>
  <c r="C27" i="19"/>
  <c r="C26" i="19"/>
  <c r="C25" i="19"/>
  <c r="C24" i="19"/>
  <c r="C23" i="19"/>
  <c r="C22" i="19"/>
  <c r="C21" i="19"/>
  <c r="C20" i="19"/>
  <c r="C19" i="19"/>
  <c r="C18" i="19"/>
  <c r="C17" i="19"/>
  <c r="C16" i="19"/>
  <c r="C13" i="19"/>
  <c r="C12" i="19"/>
  <c r="C11" i="19"/>
  <c r="C10" i="19"/>
  <c r="C9" i="19"/>
  <c r="C6" i="19"/>
  <c r="C43" i="18"/>
  <c r="C42" i="18"/>
  <c r="C41" i="18"/>
  <c r="C40" i="18"/>
  <c r="C39" i="18"/>
  <c r="C38" i="18"/>
  <c r="C37" i="18"/>
  <c r="C36" i="18"/>
  <c r="C35" i="18"/>
  <c r="C34" i="18"/>
  <c r="C33" i="18"/>
  <c r="C32" i="18"/>
  <c r="C31" i="18"/>
  <c r="C30" i="18"/>
  <c r="C29" i="18"/>
  <c r="C28" i="18"/>
  <c r="C27" i="18"/>
  <c r="C26" i="18"/>
  <c r="C25" i="18"/>
  <c r="C24" i="18"/>
  <c r="C23" i="18"/>
  <c r="C22" i="18"/>
  <c r="C21" i="18"/>
  <c r="C20" i="18"/>
  <c r="C19" i="18"/>
  <c r="C18" i="18"/>
  <c r="C17" i="18"/>
  <c r="C16" i="18"/>
  <c r="C13" i="18"/>
  <c r="C12" i="18"/>
  <c r="C11" i="18"/>
  <c r="C10" i="18"/>
  <c r="C9" i="18"/>
  <c r="C6" i="18"/>
  <c r="C43" i="17"/>
  <c r="C42" i="17"/>
  <c r="C41" i="17"/>
  <c r="C40" i="17"/>
  <c r="C39" i="17"/>
  <c r="C38" i="17"/>
  <c r="C37" i="17"/>
  <c r="C36" i="17"/>
  <c r="C35" i="17"/>
  <c r="C34" i="17"/>
  <c r="C33" i="17"/>
  <c r="C32" i="17"/>
  <c r="C31" i="17"/>
  <c r="C30" i="17"/>
  <c r="C29" i="17"/>
  <c r="C28" i="17"/>
  <c r="C27" i="17"/>
  <c r="C26" i="17"/>
  <c r="C25" i="17"/>
  <c r="C24" i="17"/>
  <c r="C23" i="17"/>
  <c r="C22" i="17"/>
  <c r="C21" i="17"/>
  <c r="C20" i="17"/>
  <c r="C19" i="17"/>
  <c r="C18" i="17"/>
  <c r="C17" i="17"/>
  <c r="C16" i="17"/>
  <c r="C13" i="17"/>
  <c r="C12" i="17"/>
  <c r="C11" i="17"/>
  <c r="C10" i="17"/>
  <c r="C9" i="17"/>
  <c r="C6" i="17"/>
  <c r="C43" i="16"/>
  <c r="C42" i="16"/>
  <c r="C41" i="16"/>
  <c r="C40" i="16"/>
  <c r="C39" i="16"/>
  <c r="C38" i="16"/>
  <c r="C37" i="16"/>
  <c r="C36" i="16"/>
  <c r="C35" i="16"/>
  <c r="C34" i="16"/>
  <c r="C33" i="16"/>
  <c r="C32" i="16"/>
  <c r="C31" i="16"/>
  <c r="C30" i="16"/>
  <c r="C29" i="16"/>
  <c r="C28" i="16"/>
  <c r="C27" i="16"/>
  <c r="C26" i="16"/>
  <c r="C25" i="16"/>
  <c r="C24" i="16"/>
  <c r="C23" i="16"/>
  <c r="C22" i="16"/>
  <c r="C21" i="16"/>
  <c r="C20" i="16"/>
  <c r="C19" i="16"/>
  <c r="C18" i="16"/>
  <c r="C17" i="16"/>
  <c r="C16" i="16"/>
  <c r="C13" i="16"/>
  <c r="C12" i="16"/>
  <c r="C11" i="16"/>
  <c r="C10" i="16"/>
  <c r="C9" i="16"/>
  <c r="C6" i="16"/>
  <c r="C37" i="12"/>
  <c r="C21" i="12"/>
  <c r="C34" i="12"/>
  <c r="C25" i="12"/>
  <c r="C19" i="12"/>
  <c r="C40" i="12"/>
  <c r="C42" i="12"/>
  <c r="C43" i="12"/>
  <c r="C39" i="12"/>
  <c r="C36" i="12"/>
  <c r="C35" i="12"/>
  <c r="C31" i="12"/>
  <c r="C30" i="12"/>
  <c r="C27" i="12"/>
  <c r="C26" i="12"/>
  <c r="C20" i="12"/>
  <c r="C38" i="12"/>
  <c r="C33" i="12"/>
  <c r="C29" i="12"/>
  <c r="C24" i="12"/>
  <c r="C18" i="12"/>
  <c r="C17" i="12"/>
  <c r="C13" i="12"/>
  <c r="C12" i="12"/>
  <c r="C11" i="12"/>
  <c r="C10" i="12"/>
  <c r="C9" i="12"/>
  <c r="C41" i="12"/>
  <c r="C32" i="12"/>
  <c r="C28" i="12"/>
  <c r="C23" i="12"/>
  <c r="C16" i="12"/>
  <c r="C6" i="12"/>
  <c r="C45" i="10"/>
  <c r="C10" i="10"/>
  <c r="C11" i="10"/>
  <c r="C12" i="10"/>
  <c r="C13" i="10"/>
  <c r="C14" i="10"/>
  <c r="C17" i="10"/>
  <c r="C18" i="10"/>
  <c r="C19" i="10"/>
  <c r="C20" i="10"/>
  <c r="C21" i="10"/>
  <c r="C24" i="10"/>
  <c r="C25" i="10"/>
  <c r="C26" i="10"/>
  <c r="C27" i="10"/>
  <c r="C28" i="10"/>
  <c r="C29" i="10"/>
  <c r="C30" i="10"/>
  <c r="C31" i="10"/>
  <c r="C32" i="10"/>
  <c r="C33" i="10"/>
  <c r="C34" i="10"/>
  <c r="C35" i="10"/>
  <c r="C36" i="10"/>
  <c r="C37" i="10"/>
  <c r="C38" i="10"/>
  <c r="C39" i="10"/>
  <c r="C40" i="10"/>
  <c r="C41" i="10"/>
  <c r="C42" i="10"/>
  <c r="C43" i="10"/>
  <c r="C44" i="10"/>
  <c r="C9" i="10"/>
  <c r="C6" i="10"/>
  <c r="C6" i="8"/>
  <c r="C8" i="8"/>
  <c r="C9" i="8"/>
  <c r="C10" i="8"/>
  <c r="C11" i="8"/>
  <c r="C12" i="8"/>
  <c r="C15" i="8"/>
  <c r="C16" i="8"/>
  <c r="C17" i="8"/>
  <c r="C18" i="8"/>
  <c r="C19" i="8"/>
  <c r="C7" i="8"/>
  <c r="C16" i="7"/>
  <c r="C17" i="7"/>
  <c r="C18" i="7"/>
  <c r="C19" i="7"/>
  <c r="C15" i="7"/>
  <c r="C7" i="7"/>
  <c r="C8" i="7"/>
  <c r="C9" i="7"/>
  <c r="C10" i="7"/>
  <c r="C11" i="7"/>
  <c r="C12" i="7"/>
  <c r="C6" i="7"/>
  <c r="C12" i="6"/>
  <c r="C11" i="6"/>
  <c r="C10" i="6"/>
  <c r="C9" i="6"/>
  <c r="C8" i="6"/>
  <c r="C7" i="6"/>
  <c r="C6" i="6"/>
  <c r="C10" i="5"/>
  <c r="C9" i="5"/>
  <c r="C8" i="5"/>
  <c r="C7" i="5"/>
  <c r="C6" i="5"/>
  <c r="C5" i="5"/>
  <c r="C4" i="5"/>
  <c r="C10" i="4"/>
  <c r="C9" i="4"/>
  <c r="C8" i="4"/>
  <c r="C7" i="4"/>
  <c r="C6" i="4"/>
  <c r="C5" i="4"/>
  <c r="C4" i="4"/>
  <c r="C4" i="1"/>
  <c r="C5" i="1"/>
  <c r="C6" i="1"/>
  <c r="C7" i="1"/>
  <c r="C8" i="1"/>
  <c r="C9" i="1"/>
  <c r="C10" i="1"/>
  <c r="C4" i="2"/>
  <c r="C5" i="2"/>
  <c r="C6" i="2"/>
  <c r="C7" i="2"/>
  <c r="C8" i="2"/>
  <c r="C9" i="2"/>
  <c r="C10" i="2"/>
  <c r="C4" i="3"/>
  <c r="C5" i="3"/>
  <c r="C6" i="3"/>
  <c r="C7" i="3"/>
  <c r="C8" i="3"/>
  <c r="C9" i="3"/>
  <c r="C10" i="3"/>
</calcChain>
</file>

<file path=xl/sharedStrings.xml><?xml version="1.0" encoding="utf-8"?>
<sst xmlns="http://schemas.openxmlformats.org/spreadsheetml/2006/main" count="855" uniqueCount="256">
  <si>
    <t>手術項目</t>
  </si>
  <si>
    <t>病人數</t>
  </si>
  <si>
    <t>卵巢切除術</t>
  </si>
  <si>
    <t>備註：</t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</si>
  <si>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Times New Roman"/>
        <family val="1"/>
      </rPr>
      <t>93</t>
    </r>
    <r>
      <rPr>
        <sz val="11"/>
        <rFont val="標楷體"/>
        <family val="4"/>
        <charset val="136"/>
      </rPr>
      <t>年住診健保資料倉儲明細檔</t>
    </r>
  </si>
  <si>
    <r>
      <t>2.</t>
    </r>
    <r>
      <rPr>
        <sz val="11"/>
        <rFont val="標楷體"/>
        <family val="4"/>
        <charset val="136"/>
      </rPr>
      <t>全人口女性保險對象人數：擷取</t>
    </r>
    <r>
      <rPr>
        <sz val="11"/>
        <rFont val="Times New Roman"/>
        <family val="1"/>
      </rPr>
      <t>92</t>
    </r>
    <r>
      <rPr>
        <sz val="11"/>
        <rFont val="標楷體"/>
        <family val="4"/>
        <charset val="136"/>
      </rPr>
      <t>年全民健康保險統計</t>
    </r>
    <r>
      <rPr>
        <sz val="11"/>
        <rFont val="Times New Roman"/>
        <family val="1"/>
      </rPr>
      <t>_</t>
    </r>
    <r>
      <rPr>
        <sz val="11"/>
        <rFont val="標楷體"/>
        <family val="4"/>
        <charset val="136"/>
      </rPr>
      <t>年底女性保險對象人數為</t>
    </r>
    <r>
      <rPr>
        <sz val="11"/>
        <rFont val="Times New Roman"/>
        <family val="1"/>
      </rPr>
      <t>11,046,385</t>
    </r>
    <r>
      <rPr>
        <sz val="11"/>
        <rFont val="標楷體"/>
        <family val="4"/>
        <charset val="136"/>
      </rPr>
      <t>。</t>
    </r>
    <phoneticPr fontId="3" type="noConversion"/>
  </si>
  <si>
    <r>
      <t>3.</t>
    </r>
    <r>
      <rPr>
        <sz val="11"/>
        <rFont val="標楷體"/>
        <family val="4"/>
        <charset val="136"/>
      </rPr>
      <t>剖腹產：指支付標準診療代碼符合</t>
    </r>
    <r>
      <rPr>
        <sz val="11"/>
        <rFont val="Times New Roman"/>
        <family val="1"/>
      </rPr>
      <t>'81004C')</t>
    </r>
    <r>
      <rPr>
        <sz val="11"/>
        <rFont val="標楷體"/>
        <family val="4"/>
        <charset val="136"/>
      </rPr>
      <t>者。</t>
    </r>
  </si>
  <si>
    <r>
      <t>4.</t>
    </r>
    <r>
      <rPr>
        <sz val="11"/>
        <rFont val="標楷體"/>
        <family val="4"/>
        <charset val="136"/>
      </rPr>
      <t>卵巢切除術：指支付標準診療代碼符合</t>
    </r>
    <r>
      <rPr>
        <sz val="11"/>
        <rFont val="Times New Roman"/>
        <family val="1"/>
      </rPr>
      <t>('80602C','80801B','80802C','80807B')</t>
    </r>
    <r>
      <rPr>
        <sz val="11"/>
        <rFont val="標楷體"/>
        <family val="4"/>
        <charset val="136"/>
      </rPr>
      <t>者。</t>
    </r>
  </si>
  <si>
    <r>
      <t>5.</t>
    </r>
    <r>
      <rPr>
        <sz val="11"/>
        <rFont val="標楷體"/>
        <family val="4"/>
        <charset val="136"/>
      </rPr>
      <t>子宮完全切除術：指支付標準診療代碼符合</t>
    </r>
    <r>
      <rPr>
        <sz val="11"/>
        <rFont val="Times New Roman"/>
        <family val="1"/>
      </rPr>
      <t>('80403B','80416B')</t>
    </r>
    <r>
      <rPr>
        <sz val="11"/>
        <rFont val="標楷體"/>
        <family val="4"/>
        <charset val="136"/>
      </rPr>
      <t>者。</t>
    </r>
  </si>
  <si>
    <r>
      <t>製表日期：</t>
    </r>
    <r>
      <rPr>
        <sz val="11"/>
        <rFont val="Times New Roman"/>
        <family val="1"/>
      </rPr>
      <t>95.1.17</t>
    </r>
    <phoneticPr fontId="3" type="noConversion"/>
  </si>
  <si>
    <t>製表單位：醫審小組</t>
    <phoneticPr fontId="3" type="noConversion"/>
  </si>
  <si>
    <r>
      <t>民國</t>
    </r>
    <r>
      <rPr>
        <sz val="12"/>
        <rFont val="Times New Roman"/>
        <family val="1"/>
      </rPr>
      <t>93</t>
    </r>
    <r>
      <rPr>
        <sz val="12"/>
        <rFont val="標楷體"/>
        <family val="4"/>
        <charset val="136"/>
      </rPr>
      <t>年</t>
    </r>
    <phoneticPr fontId="3" type="noConversion"/>
  </si>
  <si>
    <t>台北分局</t>
    <phoneticPr fontId="3" type="noConversion"/>
  </si>
  <si>
    <t>北區分局</t>
    <phoneticPr fontId="3" type="noConversion"/>
  </si>
  <si>
    <t>中區分局</t>
    <phoneticPr fontId="3" type="noConversion"/>
  </si>
  <si>
    <t>南區分局</t>
    <phoneticPr fontId="3" type="noConversion"/>
  </si>
  <si>
    <t>高屏分局</t>
    <phoneticPr fontId="3" type="noConversion"/>
  </si>
  <si>
    <t>東區分局</t>
    <phoneticPr fontId="3" type="noConversion"/>
  </si>
  <si>
    <t>占全人口女性保險對象比率</t>
    <phoneticPr fontId="3" type="noConversion"/>
  </si>
  <si>
    <t>占全人口
女性保險
對象比率</t>
    <phoneticPr fontId="3" type="noConversion"/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</si>
  <si>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Times New Roman"/>
        <family val="1"/>
      </rPr>
      <t>94</t>
    </r>
    <r>
      <rPr>
        <sz val="11"/>
        <rFont val="標楷體"/>
        <family val="4"/>
        <charset val="136"/>
      </rPr>
      <t>年住診健保資料倉儲明細檔</t>
    </r>
    <phoneticPr fontId="3" type="noConversion"/>
  </si>
  <si>
    <r>
      <t>2.</t>
    </r>
    <r>
      <rPr>
        <sz val="11"/>
        <rFont val="標楷體"/>
        <family val="4"/>
        <charset val="136"/>
      </rPr>
      <t>全人口女性保險對象人數：依</t>
    </r>
    <r>
      <rPr>
        <sz val="11"/>
        <rFont val="Times New Roman"/>
        <family val="1"/>
      </rPr>
      <t>93</t>
    </r>
    <r>
      <rPr>
        <sz val="11"/>
        <rFont val="標楷體"/>
        <family val="4"/>
        <charset val="136"/>
      </rPr>
      <t>年全民健康保險統計</t>
    </r>
    <r>
      <rPr>
        <sz val="11"/>
        <rFont val="Times New Roman"/>
        <family val="1"/>
      </rPr>
      <t>_</t>
    </r>
    <r>
      <rPr>
        <sz val="11"/>
        <rFont val="標楷體"/>
        <family val="4"/>
        <charset val="136"/>
      </rPr>
      <t>年底女性保險對象人數為</t>
    </r>
    <r>
      <rPr>
        <sz val="11"/>
        <rFont val="Times New Roman"/>
        <family val="1"/>
      </rPr>
      <t>11,126,458</t>
    </r>
    <r>
      <rPr>
        <sz val="11"/>
        <rFont val="標楷體"/>
        <family val="4"/>
        <charset val="136"/>
      </rPr>
      <t>。</t>
    </r>
    <phoneticPr fontId="3" type="noConversion"/>
  </si>
  <si>
    <r>
      <t>製表日期：</t>
    </r>
    <r>
      <rPr>
        <sz val="11"/>
        <rFont val="Times New Roman"/>
        <family val="1"/>
      </rPr>
      <t>95.9.19</t>
    </r>
    <phoneticPr fontId="3" type="noConversion"/>
  </si>
  <si>
    <t>製表單位：中央健康保險局</t>
    <phoneticPr fontId="3" type="noConversion"/>
  </si>
  <si>
    <r>
      <t>施行卵巢切除術病人數統計</t>
    </r>
    <r>
      <rPr>
        <b/>
        <sz val="16"/>
        <rFont val="Times New Roman"/>
        <family val="1"/>
      </rPr>
      <t xml:space="preserve">  </t>
    </r>
    <phoneticPr fontId="3" type="noConversion"/>
  </si>
  <si>
    <t>民國94年</t>
    <phoneticPr fontId="3" type="noConversion"/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</si>
  <si>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Times New Roman"/>
        <family val="1"/>
      </rPr>
      <t>95</t>
    </r>
    <r>
      <rPr>
        <sz val="11"/>
        <rFont val="標楷體"/>
        <family val="4"/>
        <charset val="136"/>
      </rPr>
      <t>年住診健保資料倉儲明細檔</t>
    </r>
  </si>
  <si>
    <r>
      <t>民國</t>
    </r>
    <r>
      <rPr>
        <sz val="12"/>
        <rFont val="Times New Roman"/>
        <family val="1"/>
      </rPr>
      <t>95</t>
    </r>
    <r>
      <rPr>
        <sz val="12"/>
        <rFont val="標楷體"/>
        <family val="4"/>
        <charset val="136"/>
      </rPr>
      <t>年</t>
    </r>
    <phoneticPr fontId="3" type="noConversion"/>
  </si>
  <si>
    <t>占全人口
女性保險
對象比率</t>
    <phoneticPr fontId="3" type="noConversion"/>
  </si>
  <si>
    <t>台北分局</t>
    <phoneticPr fontId="3" type="noConversion"/>
  </si>
  <si>
    <t>北區分局</t>
    <phoneticPr fontId="3" type="noConversion"/>
  </si>
  <si>
    <t>中區分局</t>
    <phoneticPr fontId="3" type="noConversion"/>
  </si>
  <si>
    <t>南區分局</t>
    <phoneticPr fontId="3" type="noConversion"/>
  </si>
  <si>
    <t>高屏分局</t>
    <phoneticPr fontId="3" type="noConversion"/>
  </si>
  <si>
    <t>東區分局</t>
    <phoneticPr fontId="3" type="noConversion"/>
  </si>
  <si>
    <r>
      <t>2.</t>
    </r>
    <r>
      <rPr>
        <sz val="11"/>
        <rFont val="標楷體"/>
        <family val="4"/>
        <charset val="136"/>
      </rPr>
      <t>全人口女性保險對象人數：依</t>
    </r>
    <r>
      <rPr>
        <sz val="11"/>
        <rFont val="Times New Roman"/>
        <family val="1"/>
      </rPr>
      <t>94</t>
    </r>
    <r>
      <rPr>
        <sz val="11"/>
        <rFont val="標楷體"/>
        <family val="4"/>
        <charset val="136"/>
      </rPr>
      <t>年全民健康保險統計</t>
    </r>
    <r>
      <rPr>
        <sz val="11"/>
        <rFont val="Times New Roman"/>
        <family val="1"/>
      </rPr>
      <t>_</t>
    </r>
    <r>
      <rPr>
        <sz val="11"/>
        <rFont val="標楷體"/>
        <family val="4"/>
        <charset val="136"/>
      </rPr>
      <t>年底女性保險對象人數為</t>
    </r>
    <r>
      <rPr>
        <sz val="11"/>
        <rFont val="Times New Roman"/>
        <family val="1"/>
      </rPr>
      <t>11,239,720</t>
    </r>
    <r>
      <rPr>
        <sz val="11"/>
        <rFont val="標楷體"/>
        <family val="4"/>
        <charset val="136"/>
      </rPr>
      <t>。</t>
    </r>
    <phoneticPr fontId="3" type="noConversion"/>
  </si>
  <si>
    <r>
      <t>3.</t>
    </r>
    <r>
      <rPr>
        <sz val="11"/>
        <rFont val="標楷體"/>
        <family val="4"/>
        <charset val="136"/>
      </rPr>
      <t>卵巢切除術：指支付標準診療代碼符合</t>
    </r>
    <r>
      <rPr>
        <sz val="11"/>
        <rFont val="Times New Roman"/>
        <family val="1"/>
      </rPr>
      <t>('80602C','80801B','80802C','80807B')</t>
    </r>
    <r>
      <rPr>
        <sz val="11"/>
        <rFont val="標楷體"/>
        <family val="4"/>
        <charset val="136"/>
      </rPr>
      <t>者。</t>
    </r>
    <phoneticPr fontId="3" type="noConversion"/>
  </si>
  <si>
    <r>
      <t>製表日期：</t>
    </r>
    <r>
      <rPr>
        <sz val="11"/>
        <rFont val="Times New Roman"/>
        <family val="1"/>
      </rPr>
      <t>96.07.24</t>
    </r>
    <phoneticPr fontId="3" type="noConversion"/>
  </si>
  <si>
    <t>製表單位：中央健康保險局</t>
    <phoneticPr fontId="3" type="noConversion"/>
  </si>
  <si>
    <r>
      <t>民國</t>
    </r>
    <r>
      <rPr>
        <sz val="12"/>
        <rFont val="Times New Roman"/>
        <family val="1"/>
      </rPr>
      <t>96</t>
    </r>
    <r>
      <rPr>
        <sz val="12"/>
        <rFont val="標楷體"/>
        <family val="4"/>
        <charset val="136"/>
      </rPr>
      <t>年</t>
    </r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</si>
  <si>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Times New Roman"/>
        <family val="1"/>
      </rPr>
      <t>96</t>
    </r>
    <r>
      <rPr>
        <sz val="11"/>
        <rFont val="標楷體"/>
        <family val="4"/>
        <charset val="136"/>
      </rPr>
      <t>年住診健保資料倉儲明細檔</t>
    </r>
  </si>
  <si>
    <r>
      <t>2.</t>
    </r>
    <r>
      <rPr>
        <sz val="11"/>
        <rFont val="標楷體"/>
        <family val="4"/>
        <charset val="136"/>
      </rPr>
      <t>全人口女性保險對象人數：依</t>
    </r>
    <r>
      <rPr>
        <sz val="11"/>
        <rFont val="Times New Roman"/>
        <family val="1"/>
      </rPr>
      <t>95</t>
    </r>
    <r>
      <rPr>
        <sz val="11"/>
        <rFont val="標楷體"/>
        <family val="4"/>
        <charset val="136"/>
      </rPr>
      <t>年全民健康保險統計</t>
    </r>
    <r>
      <rPr>
        <sz val="11"/>
        <rFont val="Times New Roman"/>
        <family val="1"/>
      </rPr>
      <t>_</t>
    </r>
    <r>
      <rPr>
        <sz val="11"/>
        <rFont val="標楷體"/>
        <family val="4"/>
        <charset val="136"/>
      </rPr>
      <t>年底女性保險對象人數為</t>
    </r>
    <r>
      <rPr>
        <sz val="11"/>
        <rFont val="Times New Roman"/>
        <family val="1"/>
      </rPr>
      <t>11,338,311</t>
    </r>
    <r>
      <rPr>
        <sz val="11"/>
        <rFont val="標楷體"/>
        <family val="4"/>
        <charset val="136"/>
      </rPr>
      <t>。</t>
    </r>
    <phoneticPr fontId="3" type="noConversion"/>
  </si>
  <si>
    <r>
      <t>製表日期：</t>
    </r>
    <r>
      <rPr>
        <sz val="11"/>
        <rFont val="Times New Roman"/>
        <family val="1"/>
      </rPr>
      <t>97.03.03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</si>
  <si>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  <phoneticPr fontId="3" type="noConversion"/>
  </si>
  <si>
    <r>
      <rPr>
        <b/>
        <sz val="14"/>
        <rFont val="標楷體"/>
        <family val="4"/>
        <charset val="136"/>
      </rPr>
      <t>手術項目</t>
    </r>
  </si>
  <si>
    <r>
      <rPr>
        <b/>
        <sz val="14"/>
        <rFont val="標楷體"/>
        <family val="4"/>
        <charset val="136"/>
      </rPr>
      <t>病人數</t>
    </r>
  </si>
  <si>
    <r>
      <rPr>
        <b/>
        <sz val="14"/>
        <rFont val="標楷體"/>
        <family val="4"/>
        <charset val="136"/>
      </rPr>
      <t>占全人口
女性保險
對象比率</t>
    </r>
  </si>
  <si>
    <r>
      <rPr>
        <b/>
        <sz val="14"/>
        <rFont val="標楷體"/>
        <family val="4"/>
        <charset val="136"/>
      </rPr>
      <t>卵巢切除術</t>
    </r>
  </si>
  <si>
    <r>
      <rPr>
        <sz val="14"/>
        <rFont val="標楷體"/>
        <family val="4"/>
        <charset val="136"/>
      </rPr>
      <t>台北分局</t>
    </r>
  </si>
  <si>
    <r>
      <rPr>
        <sz val="14"/>
        <rFont val="標楷體"/>
        <family val="4"/>
        <charset val="136"/>
      </rPr>
      <t>北區分局</t>
    </r>
  </si>
  <si>
    <r>
      <rPr>
        <sz val="14"/>
        <rFont val="標楷體"/>
        <family val="4"/>
        <charset val="136"/>
      </rPr>
      <t>中區分局</t>
    </r>
  </si>
  <si>
    <r>
      <rPr>
        <sz val="14"/>
        <rFont val="標楷體"/>
        <family val="4"/>
        <charset val="136"/>
      </rPr>
      <t>南區分局</t>
    </r>
  </si>
  <si>
    <r>
      <rPr>
        <sz val="14"/>
        <rFont val="標楷體"/>
        <family val="4"/>
        <charset val="136"/>
      </rPr>
      <t>高屏分局</t>
    </r>
  </si>
  <si>
    <r>
      <rPr>
        <sz val="14"/>
        <rFont val="標楷體"/>
        <family val="4"/>
        <charset val="136"/>
      </rPr>
      <t>東區分局</t>
    </r>
  </si>
  <si>
    <r>
      <rPr>
        <sz val="11"/>
        <rFont val="標楷體"/>
        <family val="4"/>
        <charset val="136"/>
      </rPr>
      <t>備註：</t>
    </r>
  </si>
  <si>
    <r>
      <rPr>
        <sz val="11"/>
        <rFont val="標楷體"/>
        <family val="4"/>
        <charset val="136"/>
      </rPr>
      <t>製表日期：</t>
    </r>
    <r>
      <rPr>
        <sz val="11"/>
        <rFont val="Times New Roman"/>
        <family val="1"/>
      </rPr>
      <t>98.08.01</t>
    </r>
    <phoneticPr fontId="3" type="noConversion"/>
  </si>
  <si>
    <r>
      <rPr>
        <sz val="11"/>
        <rFont val="標楷體"/>
        <family val="4"/>
        <charset val="136"/>
      </rPr>
      <t>製表單位：中央健康保險局</t>
    </r>
  </si>
  <si>
    <r>
      <rPr>
        <sz val="11"/>
        <rFont val="標楷體"/>
        <family val="4"/>
        <charset val="136"/>
      </rPr>
      <t>製表單位：行政院衛生署中央健康保險局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</si>
  <si>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</t>
    </r>
    <phoneticPr fontId="3" type="noConversion"/>
  </si>
  <si>
    <r>
      <t>3.</t>
    </r>
    <r>
      <rPr>
        <sz val="11"/>
        <rFont val="標楷體"/>
        <family val="4"/>
        <charset val="136"/>
      </rPr>
      <t>卵巢切除術：指支付標準診療代碼符合</t>
    </r>
    <r>
      <rPr>
        <sz val="11"/>
        <rFont val="Times New Roman"/>
        <family val="1"/>
      </rPr>
      <t>('80602C','80801B','80802C','80807B')</t>
    </r>
    <r>
      <rPr>
        <sz val="11"/>
        <rFont val="標楷體"/>
        <family val="4"/>
        <charset val="136"/>
      </rPr>
      <t>者。</t>
    </r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</si>
  <si>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標楷體"/>
        <family val="4"/>
        <charset val="136"/>
      </rPr>
      <t>住診健保資料倉儲明細檔</t>
    </r>
    <phoneticPr fontId="3" type="noConversion"/>
  </si>
  <si>
    <r>
      <t>2.</t>
    </r>
    <r>
      <rPr>
        <sz val="11"/>
        <rFont val="標楷體"/>
        <family val="4"/>
        <charset val="136"/>
      </rPr>
      <t>全人口女性保險對象人數：依</t>
    </r>
    <r>
      <rPr>
        <sz val="11"/>
        <rFont val="Times New Roman"/>
        <family val="1"/>
      </rPr>
      <t>98</t>
    </r>
    <r>
      <rPr>
        <sz val="11"/>
        <rFont val="標楷體"/>
        <family val="4"/>
        <charset val="136"/>
      </rPr>
      <t>年全民健康保險統計，年底女性保險對象人數為</t>
    </r>
    <r>
      <rPr>
        <sz val="11"/>
        <rFont val="Times New Roman"/>
        <family val="1"/>
      </rPr>
      <t>11,556,228</t>
    </r>
    <r>
      <rPr>
        <sz val="11"/>
        <rFont val="標楷體"/>
        <family val="4"/>
        <charset val="136"/>
      </rPr>
      <t>人。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</si>
  <si>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99.10.28</t>
    </r>
    <phoneticPr fontId="3" type="noConversion"/>
  </si>
  <si>
    <t>台北業務組</t>
    <phoneticPr fontId="3" type="noConversion"/>
  </si>
  <si>
    <t>北區業務組</t>
    <phoneticPr fontId="3" type="noConversion"/>
  </si>
  <si>
    <t>中區業務組</t>
    <phoneticPr fontId="3" type="noConversion"/>
  </si>
  <si>
    <t>南區業務組</t>
    <phoneticPr fontId="3" type="noConversion"/>
  </si>
  <si>
    <t>高屏業務組</t>
    <phoneticPr fontId="3" type="noConversion"/>
  </si>
  <si>
    <t>東區業務組</t>
    <phoneticPr fontId="3" type="noConversion"/>
  </si>
  <si>
    <t>民國99年</t>
    <phoneticPr fontId="3" type="noConversion"/>
  </si>
  <si>
    <r>
      <rPr>
        <sz val="10"/>
        <rFont val="標楷體"/>
        <family val="4"/>
        <charset val="136"/>
      </rPr>
      <t>製表日期：100</t>
    </r>
    <r>
      <rPr>
        <sz val="10"/>
        <rFont val="Times New Roman"/>
        <family val="1"/>
      </rPr>
      <t>.10.20</t>
    </r>
    <phoneticPr fontId="3" type="noConversion"/>
  </si>
  <si>
    <r>
      <t>2.</t>
    </r>
    <r>
      <rPr>
        <sz val="11"/>
        <rFont val="標楷體"/>
        <family val="4"/>
        <charset val="136"/>
      </rPr>
      <t>全人口女性保險對象人數：依</t>
    </r>
    <r>
      <rPr>
        <sz val="11"/>
        <rFont val="Times New Roman"/>
        <family val="1"/>
      </rPr>
      <t>99</t>
    </r>
    <r>
      <rPr>
        <sz val="11"/>
        <rFont val="標楷體"/>
        <family val="4"/>
        <charset val="136"/>
      </rPr>
      <t>年全民健康保險統計，年底女性保險對象人數為</t>
    </r>
    <r>
      <rPr>
        <sz val="11"/>
        <rFont val="Times New Roman"/>
        <family val="1"/>
      </rPr>
      <t>11,597,627</t>
    </r>
    <r>
      <rPr>
        <sz val="11"/>
        <rFont val="標楷體"/>
        <family val="4"/>
        <charset val="136"/>
      </rPr>
      <t>人。</t>
    </r>
    <phoneticPr fontId="3" type="noConversion"/>
  </si>
  <si>
    <t>年齡別</t>
  </si>
  <si>
    <t>30歲以下</t>
  </si>
  <si>
    <t>31-40歲</t>
  </si>
  <si>
    <t>41-50歲</t>
  </si>
  <si>
    <t>51-65歲</t>
  </si>
  <si>
    <t>65歲以上</t>
  </si>
  <si>
    <t>民國100年</t>
    <phoneticPr fontId="3" type="noConversion"/>
  </si>
  <si>
    <r>
      <rPr>
        <sz val="10"/>
        <rFont val="標楷體"/>
        <family val="4"/>
        <charset val="136"/>
      </rPr>
      <t>製表日期：101</t>
    </r>
    <r>
      <rPr>
        <sz val="10"/>
        <rFont val="Times New Roman"/>
        <family val="1"/>
      </rPr>
      <t>.6.15</t>
    </r>
    <phoneticPr fontId="3" type="noConversion"/>
  </si>
  <si>
    <r>
      <t>2.</t>
    </r>
    <r>
      <rPr>
        <sz val="11"/>
        <rFont val="標楷體"/>
        <family val="4"/>
        <charset val="136"/>
      </rPr>
      <t>全人口女性保險對象人數：依</t>
    </r>
    <r>
      <rPr>
        <sz val="11"/>
        <rFont val="Times New Roman"/>
        <family val="1"/>
      </rPr>
      <t>100</t>
    </r>
    <r>
      <rPr>
        <sz val="11"/>
        <rFont val="標楷體"/>
        <family val="4"/>
        <charset val="136"/>
      </rPr>
      <t>年全民健康保險統計，年底女性保險對象人數為</t>
    </r>
    <r>
      <rPr>
        <sz val="11"/>
        <rFont val="Times New Roman"/>
        <family val="1"/>
      </rPr>
      <t>11,669,238</t>
    </r>
    <r>
      <rPr>
        <sz val="11"/>
        <rFont val="標楷體"/>
        <family val="4"/>
        <charset val="136"/>
      </rPr>
      <t>人。</t>
    </r>
    <phoneticPr fontId="3" type="noConversion"/>
  </si>
  <si>
    <t>製表日期：102.06.24</t>
    <phoneticPr fontId="3" type="noConversion"/>
  </si>
  <si>
    <t>民國101年</t>
    <phoneticPr fontId="3" type="noConversion"/>
  </si>
  <si>
    <t>人數</t>
    <phoneticPr fontId="3" type="noConversion"/>
  </si>
  <si>
    <t>占全人口女性
保險對象比率</t>
    <phoneticPr fontId="3" type="noConversion"/>
  </si>
  <si>
    <t>業務組別</t>
    <phoneticPr fontId="3" type="noConversion"/>
  </si>
  <si>
    <t>備註：</t>
    <phoneticPr fontId="3" type="noConversion"/>
  </si>
  <si>
    <r>
      <t>1.</t>
    </r>
    <r>
      <rPr>
        <sz val="11"/>
        <rFont val="標楷體"/>
        <family val="4"/>
        <charset val="136"/>
      </rPr>
      <t>資料來源：住診健保資料倉儲明細檔。</t>
    </r>
    <phoneticPr fontId="3" type="noConversion"/>
  </si>
  <si>
    <r>
      <t>3.</t>
    </r>
    <r>
      <rPr>
        <sz val="11"/>
        <rFont val="標楷體"/>
        <family val="4"/>
        <charset val="136"/>
      </rPr>
      <t>卵巢切除術：指支付標準診療代碼符合</t>
    </r>
    <r>
      <rPr>
        <sz val="11"/>
        <rFont val="Times New Roman"/>
        <family val="1"/>
      </rPr>
      <t>('80802C','80801B','80807C')</t>
    </r>
    <r>
      <rPr>
        <sz val="11"/>
        <rFont val="標楷體"/>
        <family val="4"/>
        <charset val="136"/>
      </rPr>
      <t>者。</t>
    </r>
    <phoneticPr fontId="3" type="noConversion"/>
  </si>
  <si>
    <r>
      <rPr>
        <b/>
        <sz val="18"/>
        <rFont val="標楷體"/>
        <family val="4"/>
        <charset val="136"/>
      </rPr>
      <t>施行卵巢切除術人數統計</t>
    </r>
    <r>
      <rPr>
        <b/>
        <sz val="18"/>
        <rFont val="Times New Roman"/>
        <family val="1"/>
      </rPr>
      <t xml:space="preserve">  </t>
    </r>
    <phoneticPr fontId="3" type="noConversion"/>
  </si>
  <si>
    <r>
      <rPr>
        <b/>
        <sz val="12"/>
        <rFont val="標楷體"/>
        <family val="4"/>
        <charset val="136"/>
      </rPr>
      <t>卵巢切除術</t>
    </r>
  </si>
  <si>
    <t>縣市別</t>
    <phoneticPr fontId="3" type="noConversion"/>
  </si>
  <si>
    <t>臺北市</t>
    <phoneticPr fontId="3" type="noConversion"/>
  </si>
  <si>
    <t>新北市</t>
    <phoneticPr fontId="3" type="noConversion"/>
  </si>
  <si>
    <t>基隆市</t>
    <phoneticPr fontId="3" type="noConversion"/>
  </si>
  <si>
    <t>宜蘭縣</t>
    <phoneticPr fontId="3" type="noConversion"/>
  </si>
  <si>
    <t>金門縣</t>
    <phoneticPr fontId="3" type="noConversion"/>
  </si>
  <si>
    <t>連江縣</t>
    <phoneticPr fontId="3" type="noConversion"/>
  </si>
  <si>
    <t>新竹市</t>
    <phoneticPr fontId="3" type="noConversion"/>
  </si>
  <si>
    <t>桃園縣</t>
    <phoneticPr fontId="3" type="noConversion"/>
  </si>
  <si>
    <t>新竹縣</t>
    <phoneticPr fontId="3" type="noConversion"/>
  </si>
  <si>
    <t>苗栗縣</t>
    <phoneticPr fontId="3" type="noConversion"/>
  </si>
  <si>
    <t>臺中市</t>
    <phoneticPr fontId="3" type="noConversion"/>
  </si>
  <si>
    <t>彰化縣</t>
    <phoneticPr fontId="3" type="noConversion"/>
  </si>
  <si>
    <t>南投縣</t>
    <phoneticPr fontId="3" type="noConversion"/>
  </si>
  <si>
    <t>臺南市</t>
    <phoneticPr fontId="3" type="noConversion"/>
  </si>
  <si>
    <t>嘉義市</t>
    <phoneticPr fontId="3" type="noConversion"/>
  </si>
  <si>
    <t>雲林縣</t>
    <phoneticPr fontId="3" type="noConversion"/>
  </si>
  <si>
    <t>嘉義縣</t>
    <phoneticPr fontId="3" type="noConversion"/>
  </si>
  <si>
    <t>高雄市</t>
    <phoneticPr fontId="3" type="noConversion"/>
  </si>
  <si>
    <t>屏東縣</t>
    <phoneticPr fontId="3" type="noConversion"/>
  </si>
  <si>
    <t>澎湖縣</t>
    <phoneticPr fontId="3" type="noConversion"/>
  </si>
  <si>
    <t>花蓮縣</t>
    <phoneticPr fontId="3" type="noConversion"/>
  </si>
  <si>
    <t>臺東縣</t>
    <phoneticPr fontId="3" type="noConversion"/>
  </si>
  <si>
    <r>
      <t>1.</t>
    </r>
    <r>
      <rPr>
        <sz val="11"/>
        <rFont val="標楷體"/>
        <family val="4"/>
        <charset val="136"/>
      </rPr>
      <t>資料來源：健保醫療費用申報處方醫令暨明細檔。</t>
    </r>
  </si>
  <si>
    <r>
      <t>2.</t>
    </r>
    <r>
      <rPr>
        <sz val="11"/>
        <rFont val="標楷體"/>
        <family val="4"/>
        <charset val="136"/>
      </rPr>
      <t>全人口女性保險對象人數：依</t>
    </r>
    <r>
      <rPr>
        <sz val="11"/>
        <rFont val="Times New Roman"/>
        <family val="1"/>
      </rPr>
      <t>101</t>
    </r>
    <r>
      <rPr>
        <sz val="11"/>
        <rFont val="標楷體"/>
        <family val="4"/>
        <charset val="136"/>
      </rPr>
      <t>年全民健康保險統計，年底女性保險對象人數為</t>
    </r>
    <r>
      <rPr>
        <sz val="11"/>
        <rFont val="Times New Roman"/>
        <family val="1"/>
      </rPr>
      <t>11,722,823</t>
    </r>
    <r>
      <rPr>
        <sz val="11"/>
        <rFont val="標楷體"/>
        <family val="4"/>
        <charset val="136"/>
      </rPr>
      <t>人。</t>
    </r>
    <phoneticPr fontId="3" type="noConversion"/>
  </si>
  <si>
    <r>
      <rPr>
        <b/>
        <sz val="14"/>
        <rFont val="標楷體"/>
        <family val="4"/>
        <charset val="136"/>
      </rPr>
      <t>人數</t>
    </r>
    <phoneticPr fontId="3" type="noConversion"/>
  </si>
  <si>
    <r>
      <rPr>
        <b/>
        <sz val="14"/>
        <rFont val="標楷體"/>
        <family val="4"/>
        <charset val="136"/>
      </rPr>
      <t>占全人口女性
保險對象比率</t>
    </r>
    <phoneticPr fontId="3" type="noConversion"/>
  </si>
  <si>
    <r>
      <rPr>
        <b/>
        <sz val="12"/>
        <rFont val="標楷體"/>
        <family val="4"/>
        <charset val="136"/>
      </rPr>
      <t>業務組別</t>
    </r>
    <phoneticPr fontId="3" type="noConversion"/>
  </si>
  <si>
    <r>
      <rPr>
        <sz val="12"/>
        <rFont val="標楷體"/>
        <family val="4"/>
        <charset val="136"/>
      </rPr>
      <t>北區業務組</t>
    </r>
    <phoneticPr fontId="3" type="noConversion"/>
  </si>
  <si>
    <r>
      <rPr>
        <sz val="12"/>
        <rFont val="標楷體"/>
        <family val="4"/>
        <charset val="136"/>
      </rPr>
      <t>中區業務組</t>
    </r>
    <phoneticPr fontId="3" type="noConversion"/>
  </si>
  <si>
    <r>
      <rPr>
        <sz val="12"/>
        <rFont val="標楷體"/>
        <family val="4"/>
        <charset val="136"/>
      </rPr>
      <t>南區業務組</t>
    </r>
    <phoneticPr fontId="3" type="noConversion"/>
  </si>
  <si>
    <r>
      <rPr>
        <sz val="12"/>
        <rFont val="標楷體"/>
        <family val="4"/>
        <charset val="136"/>
      </rPr>
      <t>高屏業務組</t>
    </r>
    <phoneticPr fontId="3" type="noConversion"/>
  </si>
  <si>
    <r>
      <rPr>
        <sz val="12"/>
        <rFont val="標楷體"/>
        <family val="4"/>
        <charset val="136"/>
      </rPr>
      <t>東區業務組</t>
    </r>
    <phoneticPr fontId="3" type="noConversion"/>
  </si>
  <si>
    <r>
      <rPr>
        <b/>
        <sz val="12"/>
        <rFont val="標楷體"/>
        <family val="4"/>
        <charset val="136"/>
      </rPr>
      <t>年齡別</t>
    </r>
  </si>
  <si>
    <r>
      <t>30</t>
    </r>
    <r>
      <rPr>
        <sz val="12"/>
        <rFont val="標楷體"/>
        <family val="4"/>
        <charset val="136"/>
      </rPr>
      <t>歲以下</t>
    </r>
  </si>
  <si>
    <r>
      <t>31-40</t>
    </r>
    <r>
      <rPr>
        <sz val="12"/>
        <rFont val="標楷體"/>
        <family val="4"/>
        <charset val="136"/>
      </rPr>
      <t>歲</t>
    </r>
  </si>
  <si>
    <r>
      <t>41-50</t>
    </r>
    <r>
      <rPr>
        <sz val="12"/>
        <rFont val="標楷體"/>
        <family val="4"/>
        <charset val="136"/>
      </rPr>
      <t>歲</t>
    </r>
  </si>
  <si>
    <r>
      <t>51-65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</si>
  <si>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歲以上</t>
    </r>
  </si>
  <si>
    <r>
      <rPr>
        <b/>
        <sz val="12"/>
        <rFont val="標楷體"/>
        <family val="4"/>
        <charset val="136"/>
      </rPr>
      <t>縣市別</t>
    </r>
    <phoneticPr fontId="3" type="noConversion"/>
  </si>
  <si>
    <r>
      <rPr>
        <sz val="11"/>
        <rFont val="標楷體"/>
        <family val="4"/>
        <charset val="136"/>
      </rPr>
      <t>備註：</t>
    </r>
    <phoneticPr fontId="3" type="noConversion"/>
  </si>
  <si>
    <r>
      <t>3.</t>
    </r>
    <r>
      <rPr>
        <sz val="11"/>
        <rFont val="標楷體"/>
        <family val="4"/>
        <charset val="136"/>
      </rPr>
      <t>卵巢切除術：指支付標準診療代碼符合</t>
    </r>
    <r>
      <rPr>
        <sz val="11"/>
        <rFont val="Times New Roman"/>
        <family val="1"/>
      </rPr>
      <t>'80801B','80802C','80807C','80811C'</t>
    </r>
    <r>
      <rPr>
        <sz val="11"/>
        <rFont val="標楷體"/>
        <family val="4"/>
        <charset val="136"/>
      </rPr>
      <t>或</t>
    </r>
    <r>
      <rPr>
        <sz val="11"/>
        <rFont val="Times New Roman"/>
        <family val="1"/>
      </rPr>
      <t>'80812C'</t>
    </r>
    <r>
      <rPr>
        <sz val="11"/>
        <rFont val="標楷體"/>
        <family val="4"/>
        <charset val="136"/>
      </rPr>
      <t>者。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</si>
  <si>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</si>
  <si>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1"/>
        <rFont val="標楷體"/>
        <family val="4"/>
        <charset val="136"/>
      </rPr>
      <t>製表單位：衛生福利部中央健康保險署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</si>
  <si>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103.06.19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</si>
  <si>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phoneticPr fontId="3" type="noConversion"/>
  </si>
  <si>
    <r>
      <rPr>
        <b/>
        <sz val="12"/>
        <rFont val="標楷體"/>
        <family val="4"/>
        <charset val="136"/>
      </rPr>
      <t>業務組別</t>
    </r>
    <phoneticPr fontId="3" type="noConversion"/>
  </si>
  <si>
    <r>
      <rPr>
        <sz val="12"/>
        <rFont val="標楷體"/>
        <family val="4"/>
        <charset val="136"/>
      </rPr>
      <t>台北業務組</t>
    </r>
    <phoneticPr fontId="3" type="noConversion"/>
  </si>
  <si>
    <r>
      <rPr>
        <sz val="12"/>
        <rFont val="標楷體"/>
        <family val="4"/>
        <charset val="136"/>
      </rPr>
      <t>北區業務組</t>
    </r>
    <phoneticPr fontId="3" type="noConversion"/>
  </si>
  <si>
    <r>
      <rPr>
        <sz val="12"/>
        <rFont val="標楷體"/>
        <family val="4"/>
        <charset val="136"/>
      </rPr>
      <t>中區業務組</t>
    </r>
    <phoneticPr fontId="3" type="noConversion"/>
  </si>
  <si>
    <r>
      <rPr>
        <sz val="12"/>
        <rFont val="標楷體"/>
        <family val="4"/>
        <charset val="136"/>
      </rPr>
      <t>南區業務組</t>
    </r>
    <phoneticPr fontId="3" type="noConversion"/>
  </si>
  <si>
    <r>
      <rPr>
        <sz val="12"/>
        <rFont val="標楷體"/>
        <family val="4"/>
        <charset val="136"/>
      </rPr>
      <t>高屏業務組</t>
    </r>
    <phoneticPr fontId="3" type="noConversion"/>
  </si>
  <si>
    <r>
      <rPr>
        <sz val="12"/>
        <rFont val="標楷體"/>
        <family val="4"/>
        <charset val="136"/>
      </rPr>
      <t>東區業務組</t>
    </r>
    <phoneticPr fontId="3" type="noConversion"/>
  </si>
  <si>
    <r>
      <rPr>
        <b/>
        <sz val="12"/>
        <rFont val="標楷體"/>
        <family val="4"/>
        <charset val="136"/>
      </rPr>
      <t>縣市別</t>
    </r>
    <phoneticPr fontId="3" type="noConversion"/>
  </si>
  <si>
    <r>
      <rPr>
        <sz val="12"/>
        <rFont val="標楷體"/>
        <family val="4"/>
        <charset val="136"/>
      </rPr>
      <t>臺北市</t>
    </r>
    <phoneticPr fontId="3" type="noConversion"/>
  </si>
  <si>
    <r>
      <rPr>
        <sz val="12"/>
        <rFont val="標楷體"/>
        <family val="4"/>
        <charset val="136"/>
      </rPr>
      <t>新北市</t>
    </r>
    <phoneticPr fontId="3" type="noConversion"/>
  </si>
  <si>
    <r>
      <rPr>
        <sz val="12"/>
        <rFont val="標楷體"/>
        <family val="4"/>
        <charset val="136"/>
      </rPr>
      <t>基隆市</t>
    </r>
    <phoneticPr fontId="3" type="noConversion"/>
  </si>
  <si>
    <r>
      <rPr>
        <sz val="12"/>
        <rFont val="標楷體"/>
        <family val="4"/>
        <charset val="136"/>
      </rPr>
      <t>宜蘭縣</t>
    </r>
    <phoneticPr fontId="3" type="noConversion"/>
  </si>
  <si>
    <r>
      <rPr>
        <sz val="12"/>
        <rFont val="標楷體"/>
        <family val="4"/>
        <charset val="136"/>
      </rPr>
      <t>金門縣</t>
    </r>
    <phoneticPr fontId="3" type="noConversion"/>
  </si>
  <si>
    <r>
      <rPr>
        <sz val="12"/>
        <rFont val="標楷體"/>
        <family val="4"/>
        <charset val="136"/>
      </rPr>
      <t>連江縣</t>
    </r>
    <phoneticPr fontId="3" type="noConversion"/>
  </si>
  <si>
    <r>
      <rPr>
        <sz val="12"/>
        <rFont val="標楷體"/>
        <family val="4"/>
        <charset val="136"/>
      </rPr>
      <t>新竹市</t>
    </r>
    <phoneticPr fontId="3" type="noConversion"/>
  </si>
  <si>
    <r>
      <rPr>
        <sz val="12"/>
        <rFont val="標楷體"/>
        <family val="4"/>
        <charset val="136"/>
      </rPr>
      <t>桃園縣</t>
    </r>
    <phoneticPr fontId="3" type="noConversion"/>
  </si>
  <si>
    <r>
      <rPr>
        <sz val="12"/>
        <rFont val="標楷體"/>
        <family val="4"/>
        <charset val="136"/>
      </rPr>
      <t>新竹縣</t>
    </r>
    <phoneticPr fontId="3" type="noConversion"/>
  </si>
  <si>
    <r>
      <rPr>
        <sz val="12"/>
        <rFont val="標楷體"/>
        <family val="4"/>
        <charset val="136"/>
      </rPr>
      <t>苗栗縣</t>
    </r>
    <phoneticPr fontId="3" type="noConversion"/>
  </si>
  <si>
    <r>
      <rPr>
        <sz val="12"/>
        <rFont val="標楷體"/>
        <family val="4"/>
        <charset val="136"/>
      </rPr>
      <t>臺中市</t>
    </r>
    <phoneticPr fontId="3" type="noConversion"/>
  </si>
  <si>
    <r>
      <rPr>
        <sz val="12"/>
        <rFont val="標楷體"/>
        <family val="4"/>
        <charset val="136"/>
      </rPr>
      <t>彰化縣</t>
    </r>
    <phoneticPr fontId="3" type="noConversion"/>
  </si>
  <si>
    <r>
      <rPr>
        <sz val="12"/>
        <rFont val="標楷體"/>
        <family val="4"/>
        <charset val="136"/>
      </rPr>
      <t>南投縣</t>
    </r>
    <phoneticPr fontId="3" type="noConversion"/>
  </si>
  <si>
    <r>
      <rPr>
        <sz val="12"/>
        <rFont val="標楷體"/>
        <family val="4"/>
        <charset val="136"/>
      </rPr>
      <t>臺南市</t>
    </r>
    <phoneticPr fontId="3" type="noConversion"/>
  </si>
  <si>
    <r>
      <rPr>
        <sz val="12"/>
        <rFont val="標楷體"/>
        <family val="4"/>
        <charset val="136"/>
      </rPr>
      <t>嘉義市</t>
    </r>
    <phoneticPr fontId="3" type="noConversion"/>
  </si>
  <si>
    <r>
      <rPr>
        <sz val="12"/>
        <rFont val="標楷體"/>
        <family val="4"/>
        <charset val="136"/>
      </rPr>
      <t>雲林縣</t>
    </r>
    <phoneticPr fontId="3" type="noConversion"/>
  </si>
  <si>
    <r>
      <rPr>
        <sz val="12"/>
        <rFont val="標楷體"/>
        <family val="4"/>
        <charset val="136"/>
      </rPr>
      <t>嘉義縣</t>
    </r>
    <phoneticPr fontId="3" type="noConversion"/>
  </si>
  <si>
    <r>
      <rPr>
        <sz val="12"/>
        <rFont val="標楷體"/>
        <family val="4"/>
        <charset val="136"/>
      </rPr>
      <t>高雄市</t>
    </r>
    <phoneticPr fontId="3" type="noConversion"/>
  </si>
  <si>
    <r>
      <rPr>
        <sz val="12"/>
        <rFont val="標楷體"/>
        <family val="4"/>
        <charset val="136"/>
      </rPr>
      <t>屏東縣</t>
    </r>
    <phoneticPr fontId="3" type="noConversion"/>
  </si>
  <si>
    <r>
      <rPr>
        <sz val="12"/>
        <rFont val="標楷體"/>
        <family val="4"/>
        <charset val="136"/>
      </rPr>
      <t>澎湖縣</t>
    </r>
    <phoneticPr fontId="3" type="noConversion"/>
  </si>
  <si>
    <r>
      <rPr>
        <sz val="12"/>
        <rFont val="標楷體"/>
        <family val="4"/>
        <charset val="136"/>
      </rPr>
      <t>花蓮縣</t>
    </r>
    <phoneticPr fontId="3" type="noConversion"/>
  </si>
  <si>
    <r>
      <rPr>
        <sz val="12"/>
        <rFont val="標楷體"/>
        <family val="4"/>
        <charset val="136"/>
      </rPr>
      <t>臺東縣</t>
    </r>
    <phoneticPr fontId="3" type="noConversion"/>
  </si>
  <si>
    <r>
      <rPr>
        <sz val="11"/>
        <rFont val="標楷體"/>
        <family val="4"/>
        <charset val="136"/>
      </rPr>
      <t>備註：</t>
    </r>
    <phoneticPr fontId="3" type="noConversion"/>
  </si>
  <si>
    <r>
      <t>2.</t>
    </r>
    <r>
      <rPr>
        <sz val="11"/>
        <rFont val="標楷體"/>
        <family val="4"/>
        <charset val="136"/>
      </rPr>
      <t>全人口女性保險對象人數：依</t>
    </r>
    <r>
      <rPr>
        <sz val="11"/>
        <rFont val="Times New Roman"/>
        <family val="1"/>
      </rPr>
      <t>102</t>
    </r>
    <r>
      <rPr>
        <sz val="11"/>
        <rFont val="標楷體"/>
        <family val="4"/>
        <charset val="136"/>
      </rPr>
      <t>年全民健康保險統計，年底女性保險對象人數為</t>
    </r>
    <r>
      <rPr>
        <sz val="11"/>
        <rFont val="Times New Roman"/>
        <family val="1"/>
      </rPr>
      <t>11,806,345</t>
    </r>
    <r>
      <rPr>
        <sz val="11"/>
        <rFont val="標楷體"/>
        <family val="4"/>
        <charset val="136"/>
      </rPr>
      <t>人。</t>
    </r>
    <phoneticPr fontId="3" type="noConversion"/>
  </si>
  <si>
    <r>
      <t>3.</t>
    </r>
    <r>
      <rPr>
        <sz val="11"/>
        <rFont val="標楷體"/>
        <family val="4"/>
        <charset val="136"/>
      </rPr>
      <t>卵巢切除術：指支付標準診療代碼符合</t>
    </r>
    <r>
      <rPr>
        <sz val="11"/>
        <rFont val="Times New Roman"/>
        <family val="1"/>
      </rPr>
      <t>'80801B','80802C','80807C','80811C'</t>
    </r>
    <r>
      <rPr>
        <sz val="11"/>
        <rFont val="標楷體"/>
        <family val="4"/>
        <charset val="136"/>
      </rPr>
      <t>或</t>
    </r>
    <r>
      <rPr>
        <sz val="11"/>
        <rFont val="Times New Roman"/>
        <family val="1"/>
      </rPr>
      <t>'80812C'</t>
    </r>
    <r>
      <rPr>
        <sz val="11"/>
        <rFont val="標楷體"/>
        <family val="4"/>
        <charset val="136"/>
      </rPr>
      <t>者。</t>
    </r>
    <phoneticPr fontId="3" type="noConversion"/>
  </si>
  <si>
    <t>新北市</t>
  </si>
  <si>
    <t>臺北市</t>
  </si>
  <si>
    <t>基隆市</t>
  </si>
  <si>
    <t>宜蘭縣</t>
  </si>
  <si>
    <t>金門縣</t>
  </si>
  <si>
    <t>連江縣</t>
  </si>
  <si>
    <t>桃園市</t>
  </si>
  <si>
    <t>新竹市</t>
  </si>
  <si>
    <t>新竹縣</t>
  </si>
  <si>
    <t>苗栗縣</t>
  </si>
  <si>
    <t>臺中市</t>
  </si>
  <si>
    <t>彰化縣</t>
  </si>
  <si>
    <t>南投縣</t>
  </si>
  <si>
    <t>臺南市</t>
  </si>
  <si>
    <t>嘉義市</t>
  </si>
  <si>
    <t>雲林縣</t>
  </si>
  <si>
    <t>嘉義縣</t>
  </si>
  <si>
    <t>高雄市</t>
  </si>
  <si>
    <t>屏東縣</t>
  </si>
  <si>
    <t>澎湖縣</t>
  </si>
  <si>
    <t>花蓮縣</t>
  </si>
  <si>
    <r>
      <t>4.</t>
    </r>
    <r>
      <rPr>
        <sz val="11"/>
        <rFont val="標楷體"/>
        <family val="4"/>
        <charset val="136"/>
      </rPr>
      <t>縣市別資料係依特約醫事服務機構所在縣市統計。</t>
    </r>
    <phoneticPr fontId="3" type="noConversion"/>
  </si>
  <si>
    <t>臺東縣</t>
  </si>
  <si>
    <t>統計項目</t>
    <phoneticPr fontId="3" type="noConversion"/>
  </si>
  <si>
    <t>臺北業務組</t>
    <phoneticPr fontId="3" type="noConversion"/>
  </si>
  <si>
    <r>
      <t>2.</t>
    </r>
    <r>
      <rPr>
        <sz val="11"/>
        <rFont val="標楷體"/>
        <family val="4"/>
        <charset val="136"/>
      </rPr>
      <t>全人口女性保險對象人數：依</t>
    </r>
    <r>
      <rPr>
        <sz val="11"/>
        <rFont val="Times New Roman"/>
        <family val="1"/>
      </rPr>
      <t>103</t>
    </r>
    <r>
      <rPr>
        <sz val="11"/>
        <rFont val="標楷體"/>
        <family val="4"/>
        <charset val="136"/>
      </rPr>
      <t>年全民健康保險統計，年底女性保險對象人數為</t>
    </r>
    <r>
      <rPr>
        <sz val="11"/>
        <rFont val="Times New Roman"/>
        <family val="1"/>
      </rPr>
      <t>11,892,727</t>
    </r>
    <r>
      <rPr>
        <sz val="11"/>
        <rFont val="標楷體"/>
        <family val="4"/>
        <charset val="136"/>
      </rPr>
      <t>人。</t>
    </r>
    <phoneticPr fontId="3" type="noConversion"/>
  </si>
  <si>
    <t>製表單位：衛生福利部中央健康保險署</t>
    <phoneticPr fontId="3" type="noConversion"/>
  </si>
  <si>
    <r>
      <t>製表日期：</t>
    </r>
    <r>
      <rPr>
        <sz val="10"/>
        <rFont val="Times New Roman"/>
        <family val="1"/>
      </rPr>
      <t>104.06.09</t>
    </r>
    <phoneticPr fontId="3" type="noConversion"/>
  </si>
  <si>
    <r>
      <t>6.</t>
    </r>
    <r>
      <rPr>
        <sz val="11"/>
        <rFont val="標楷體"/>
        <family val="4"/>
        <charset val="136"/>
      </rPr>
      <t>桃園市資料含台北長庚醫院。</t>
    </r>
    <phoneticPr fontId="3" type="noConversion"/>
  </si>
  <si>
    <t>業務組縣市別</t>
    <phoneticPr fontId="3" type="noConversion"/>
  </si>
  <si>
    <r>
      <rPr>
        <b/>
        <sz val="12"/>
        <rFont val="標楷體"/>
        <family val="4"/>
        <charset val="136"/>
      </rPr>
      <t>北區業務組</t>
    </r>
    <phoneticPr fontId="3" type="noConversion"/>
  </si>
  <si>
    <r>
      <rPr>
        <b/>
        <sz val="12"/>
        <rFont val="標楷體"/>
        <family val="4"/>
        <charset val="136"/>
      </rPr>
      <t>中區業務組</t>
    </r>
    <phoneticPr fontId="3" type="noConversion"/>
  </si>
  <si>
    <r>
      <rPr>
        <b/>
        <sz val="12"/>
        <rFont val="標楷體"/>
        <family val="4"/>
        <charset val="136"/>
      </rPr>
      <t>南區業務組</t>
    </r>
    <phoneticPr fontId="3" type="noConversion"/>
  </si>
  <si>
    <r>
      <rPr>
        <b/>
        <sz val="12"/>
        <rFont val="標楷體"/>
        <family val="4"/>
        <charset val="136"/>
      </rPr>
      <t>高屏業務組</t>
    </r>
    <phoneticPr fontId="3" type="noConversion"/>
  </si>
  <si>
    <r>
      <rPr>
        <b/>
        <sz val="12"/>
        <rFont val="標楷體"/>
        <family val="4"/>
        <charset val="136"/>
      </rPr>
      <t>東區業務組</t>
    </r>
    <phoneticPr fontId="3" type="noConversion"/>
  </si>
  <si>
    <r>
      <rPr>
        <sz val="11"/>
        <rFont val="Times New Roman"/>
        <family val="1"/>
      </rPr>
      <t xml:space="preserve">   </t>
    </r>
    <r>
      <rPr>
        <sz val="11"/>
        <rFont val="標楷體"/>
        <family val="4"/>
        <charset val="136"/>
      </rPr>
      <t>之統計人數，而各業務組統計人數之合計數，亦會大於或等於總人數。</t>
    </r>
    <phoneticPr fontId="3" type="noConversion"/>
  </si>
  <si>
    <r>
      <t>5.</t>
    </r>
    <r>
      <rPr>
        <sz val="11"/>
        <rFont val="標楷體"/>
        <family val="4"/>
        <charset val="136"/>
      </rPr>
      <t>因保險對象可能於不同縣市就醫，故各業務組所轄縣市統計人數之合計數，會大於或等於該業務組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</si>
  <si>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3" type="noConversion"/>
  </si>
  <si>
    <r>
      <rPr>
        <b/>
        <sz val="16"/>
        <rFont val="標楷體"/>
        <family val="4"/>
        <charset val="136"/>
      </rPr>
      <t>施行卵巢切除術人數統計</t>
    </r>
    <r>
      <rPr>
        <b/>
        <sz val="16"/>
        <rFont val="Times New Roman"/>
        <family val="1"/>
      </rPr>
      <t xml:space="preserve">  </t>
    </r>
    <phoneticPr fontId="3" type="noConversion"/>
  </si>
  <si>
    <r>
      <rPr>
        <sz val="10"/>
        <rFont val="標楷體"/>
        <family val="4"/>
        <charset val="136"/>
      </rPr>
      <t>備註：</t>
    </r>
    <phoneticPr fontId="3" type="noConversion"/>
  </si>
  <si>
    <r>
      <t>1.</t>
    </r>
    <r>
      <rPr>
        <sz val="10"/>
        <rFont val="標楷體"/>
        <family val="4"/>
        <charset val="136"/>
      </rPr>
      <t>資料來源：健保醫療費用申報處方醫令暨明細檔。</t>
    </r>
  </si>
  <si>
    <r>
      <t>3.</t>
    </r>
    <r>
      <rPr>
        <sz val="10"/>
        <rFont val="標楷體"/>
        <family val="4"/>
        <charset val="136"/>
      </rPr>
      <t>卵巢切除術：指支付標準診療代碼符合</t>
    </r>
    <r>
      <rPr>
        <sz val="10"/>
        <rFont val="Times New Roman"/>
        <family val="1"/>
      </rPr>
      <t>'80801B','80802C','80807C','80811C'</t>
    </r>
    <r>
      <rPr>
        <sz val="10"/>
        <rFont val="標楷體"/>
        <family val="4"/>
        <charset val="136"/>
      </rPr>
      <t>或</t>
    </r>
    <r>
      <rPr>
        <sz val="10"/>
        <rFont val="Times New Roman"/>
        <family val="1"/>
      </rPr>
      <t>'80812C'</t>
    </r>
    <r>
      <rPr>
        <sz val="10"/>
        <rFont val="標楷體"/>
        <family val="4"/>
        <charset val="136"/>
      </rPr>
      <t>者。</t>
    </r>
    <phoneticPr fontId="3" type="noConversion"/>
  </si>
  <si>
    <r>
      <t>4.</t>
    </r>
    <r>
      <rPr>
        <sz val="10"/>
        <rFont val="標楷體"/>
        <family val="4"/>
        <charset val="136"/>
      </rPr>
      <t>縣市別資料係依特約醫事服務機構所在縣市統計。</t>
    </r>
    <phoneticPr fontId="3" type="noConversion"/>
  </si>
  <si>
    <r>
      <t>5.</t>
    </r>
    <r>
      <rPr>
        <sz val="10"/>
        <rFont val="標楷體"/>
        <family val="4"/>
        <charset val="136"/>
      </rPr>
      <t>因保險對象可能於不同縣市就醫，故各業務組所轄縣市統計人數之合計數，會大於或等於該業務組</t>
    </r>
    <phoneticPr fontId="3" type="noConversion"/>
  </si>
  <si>
    <r>
      <rPr>
        <sz val="10"/>
        <rFont val="Times New Roman"/>
        <family val="1"/>
      </rPr>
      <t xml:space="preserve">   </t>
    </r>
    <r>
      <rPr>
        <sz val="10"/>
        <rFont val="標楷體"/>
        <family val="4"/>
        <charset val="136"/>
      </rPr>
      <t>之統計人數，而各業務組統計人數之合計數，亦會大於或等於總人數。</t>
    </r>
    <phoneticPr fontId="3" type="noConversion"/>
  </si>
  <si>
    <r>
      <t>6.</t>
    </r>
    <r>
      <rPr>
        <sz val="10"/>
        <rFont val="標楷體"/>
        <family val="4"/>
        <charset val="136"/>
      </rPr>
      <t>桃園市資料含台北長庚醫院。</t>
    </r>
    <phoneticPr fontId="3" type="noConversion"/>
  </si>
  <si>
    <r>
      <t>2.</t>
    </r>
    <r>
      <rPr>
        <sz val="10"/>
        <rFont val="標楷體"/>
        <family val="4"/>
        <charset val="136"/>
      </rPr>
      <t>全人口女性保險對象人數：依</t>
    </r>
    <r>
      <rPr>
        <sz val="10"/>
        <rFont val="Times New Roman"/>
        <family val="1"/>
      </rPr>
      <t>104</t>
    </r>
    <r>
      <rPr>
        <sz val="10"/>
        <rFont val="標楷體"/>
        <family val="4"/>
        <charset val="136"/>
      </rPr>
      <t>年全民健康保險統計，年底女性保險對象人數為</t>
    </r>
    <r>
      <rPr>
        <sz val="10"/>
        <rFont val="Times New Roman"/>
        <family val="1"/>
      </rPr>
      <t>11,963,544</t>
    </r>
    <r>
      <rPr>
        <sz val="10"/>
        <rFont val="標楷體"/>
        <family val="4"/>
        <charset val="136"/>
      </rPr>
      <t>人。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</si>
  <si>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105.06.01</t>
    </r>
    <phoneticPr fontId="3" type="noConversion"/>
  </si>
  <si>
    <r>
      <rPr>
        <b/>
        <sz val="16"/>
        <rFont val="標楷體"/>
        <family val="4"/>
        <charset val="136"/>
      </rPr>
      <t>施行卵巢切除術人數統計</t>
    </r>
    <r>
      <rPr>
        <b/>
        <sz val="16"/>
        <rFont val="Times New Roman"/>
        <family val="1"/>
      </rPr>
      <t xml:space="preserve">  </t>
    </r>
    <phoneticPr fontId="3" type="noConversion"/>
  </si>
  <si>
    <r>
      <rPr>
        <b/>
        <sz val="12"/>
        <rFont val="標楷體"/>
        <family val="4"/>
        <charset val="136"/>
      </rPr>
      <t>人數</t>
    </r>
    <phoneticPr fontId="3" type="noConversion"/>
  </si>
  <si>
    <r>
      <rPr>
        <b/>
        <sz val="12"/>
        <rFont val="標楷體"/>
        <family val="4"/>
        <charset val="136"/>
      </rPr>
      <t>占全人口女性
保險對象比率</t>
    </r>
    <phoneticPr fontId="3" type="noConversion"/>
  </si>
  <si>
    <r>
      <rPr>
        <b/>
        <sz val="12"/>
        <rFont val="標楷體"/>
        <family val="4"/>
        <charset val="136"/>
      </rPr>
      <t>手術項目</t>
    </r>
  </si>
  <si>
    <r>
      <rPr>
        <b/>
        <sz val="16"/>
        <rFont val="標楷體"/>
        <family val="4"/>
        <charset val="136"/>
      </rPr>
      <t>施行卵巢切除術病人數統計</t>
    </r>
    <r>
      <rPr>
        <b/>
        <sz val="16"/>
        <rFont val="Times New Roman"/>
        <family val="1"/>
      </rPr>
      <t xml:space="preserve">  </t>
    </r>
  </si>
  <si>
    <r>
      <t>施行卵巢切除術病人數統計</t>
    </r>
    <r>
      <rPr>
        <b/>
        <sz val="14"/>
        <rFont val="Times New Roman"/>
        <family val="1"/>
      </rPr>
      <t xml:space="preserve">  </t>
    </r>
    <phoneticPr fontId="3" type="noConversion"/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</si>
  <si>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Times New Roman"/>
        <family val="1"/>
      </rPr>
      <t>97</t>
    </r>
    <r>
      <rPr>
        <sz val="11"/>
        <rFont val="標楷體"/>
        <family val="4"/>
        <charset val="136"/>
      </rPr>
      <t>年住診健保資料倉儲明細檔</t>
    </r>
    <phoneticPr fontId="3" type="noConversion"/>
  </si>
  <si>
    <r>
      <t>2.</t>
    </r>
    <r>
      <rPr>
        <sz val="11"/>
        <rFont val="標楷體"/>
        <family val="4"/>
        <charset val="136"/>
      </rPr>
      <t>全人口女性保險對象人數：依</t>
    </r>
    <r>
      <rPr>
        <sz val="11"/>
        <rFont val="Times New Roman"/>
        <family val="1"/>
      </rPr>
      <t>96</t>
    </r>
    <r>
      <rPr>
        <sz val="11"/>
        <rFont val="標楷體"/>
        <family val="4"/>
        <charset val="136"/>
      </rPr>
      <t>年全民健康保險統計</t>
    </r>
    <r>
      <rPr>
        <sz val="11"/>
        <rFont val="Times New Roman"/>
        <family val="1"/>
      </rPr>
      <t>_</t>
    </r>
    <r>
      <rPr>
        <sz val="11"/>
        <rFont val="標楷體"/>
        <family val="4"/>
        <charset val="136"/>
      </rPr>
      <t>年底女性保險對象人數為</t>
    </r>
    <r>
      <rPr>
        <sz val="11"/>
        <rFont val="Times New Roman"/>
        <family val="1"/>
      </rPr>
      <t>11,415,841</t>
    </r>
    <r>
      <rPr>
        <sz val="11"/>
        <rFont val="標楷體"/>
        <family val="4"/>
        <charset val="136"/>
      </rPr>
      <t>。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</si>
  <si>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3" type="noConversion"/>
  </si>
  <si>
    <r>
      <t>2.</t>
    </r>
    <r>
      <rPr>
        <sz val="10"/>
        <rFont val="標楷體"/>
        <family val="4"/>
        <charset val="136"/>
      </rPr>
      <t>全人口女性保險對象人數：依</t>
    </r>
    <r>
      <rPr>
        <sz val="10"/>
        <rFont val="Times New Roman"/>
        <family val="1"/>
      </rPr>
      <t>105</t>
    </r>
    <r>
      <rPr>
        <sz val="10"/>
        <rFont val="標楷體"/>
        <family val="4"/>
        <charset val="136"/>
      </rPr>
      <t>年全民健康保險統計，年底女性保險對象人數為</t>
    </r>
    <r>
      <rPr>
        <sz val="10"/>
        <rFont val="Times New Roman"/>
        <family val="1"/>
      </rPr>
      <t>12,014,739</t>
    </r>
    <r>
      <rPr>
        <sz val="10"/>
        <rFont val="標楷體"/>
        <family val="4"/>
        <charset val="136"/>
      </rPr>
      <t>人。</t>
    </r>
    <phoneticPr fontId="3" type="noConversion"/>
  </si>
  <si>
    <r>
      <t>製表日期：</t>
    </r>
    <r>
      <rPr>
        <sz val="10"/>
        <rFont val="Times New Roman"/>
        <family val="1"/>
      </rPr>
      <t>106.08.25</t>
    </r>
    <phoneticPr fontId="3" type="noConversion"/>
  </si>
  <si>
    <r>
      <t>3.</t>
    </r>
    <r>
      <rPr>
        <sz val="10"/>
        <rFont val="標楷體"/>
        <family val="4"/>
        <charset val="136"/>
      </rPr>
      <t>卵巢切除術：指支付標準診療代碼符合</t>
    </r>
    <r>
      <rPr>
        <sz val="10"/>
        <rFont val="Times New Roman"/>
        <family val="1"/>
      </rPr>
      <t>'80801B', '80802C', '80807C', '80811C'</t>
    </r>
    <r>
      <rPr>
        <sz val="10"/>
        <rFont val="標楷體"/>
        <family val="4"/>
        <charset val="136"/>
      </rPr>
      <t>或</t>
    </r>
    <r>
      <rPr>
        <sz val="10"/>
        <rFont val="Times New Roman"/>
        <family val="1"/>
      </rPr>
      <t>'80812C'</t>
    </r>
    <r>
      <rPr>
        <sz val="10"/>
        <rFont val="標楷體"/>
        <family val="4"/>
        <charset val="136"/>
      </rPr>
      <t>者。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</si>
  <si>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3" type="noConversion"/>
  </si>
  <si>
    <r>
      <t>2.</t>
    </r>
    <r>
      <rPr>
        <sz val="10"/>
        <rFont val="標楷體"/>
        <family val="4"/>
        <charset val="136"/>
      </rPr>
      <t>全人口女性保險對象人數：依</t>
    </r>
    <r>
      <rPr>
        <sz val="10"/>
        <rFont val="Times New Roman"/>
        <family val="1"/>
      </rPr>
      <t>106</t>
    </r>
    <r>
      <rPr>
        <sz val="10"/>
        <rFont val="標楷體"/>
        <family val="4"/>
        <charset val="136"/>
      </rPr>
      <t>年全民健康保險統計，年底女性保險對象人數為</t>
    </r>
    <r>
      <rPr>
        <sz val="10"/>
        <rFont val="Times New Roman"/>
        <family val="1"/>
      </rPr>
      <t>12,059,344</t>
    </r>
    <r>
      <rPr>
        <sz val="10"/>
        <rFont val="標楷體"/>
        <family val="4"/>
        <charset val="136"/>
      </rPr>
      <t>人。</t>
    </r>
    <phoneticPr fontId="3" type="noConversion"/>
  </si>
  <si>
    <r>
      <t>製表日期：</t>
    </r>
    <r>
      <rPr>
        <sz val="10"/>
        <rFont val="Times New Roman"/>
        <family val="1"/>
      </rPr>
      <t>107.08.29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</si>
  <si>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phoneticPr fontId="3" type="noConversion"/>
  </si>
  <si>
    <r>
      <t>2.</t>
    </r>
    <r>
      <rPr>
        <sz val="10"/>
        <rFont val="標楷體"/>
        <family val="4"/>
        <charset val="136"/>
      </rPr>
      <t>全人口女性保險對象人數：依</t>
    </r>
    <r>
      <rPr>
        <sz val="10"/>
        <rFont val="Times New Roman"/>
        <family val="1"/>
      </rPr>
      <t>107</t>
    </r>
    <r>
      <rPr>
        <sz val="10"/>
        <rFont val="標楷體"/>
        <family val="4"/>
        <charset val="136"/>
      </rPr>
      <t>年全民健康保險統計，年底女性保險對象人數為</t>
    </r>
    <r>
      <rPr>
        <sz val="10"/>
        <rFont val="Times New Roman"/>
        <family val="1"/>
      </rPr>
      <t>12,104,225</t>
    </r>
    <r>
      <rPr>
        <sz val="10"/>
        <rFont val="標楷體"/>
        <family val="4"/>
        <charset val="136"/>
      </rPr>
      <t>人。</t>
    </r>
    <phoneticPr fontId="3" type="noConversion"/>
  </si>
  <si>
    <r>
      <t>製表日期：</t>
    </r>
    <r>
      <rPr>
        <sz val="10"/>
        <rFont val="Times New Roman"/>
        <family val="1"/>
      </rPr>
      <t>108.08.27</t>
    </r>
    <phoneticPr fontId="3" type="noConversion"/>
  </si>
  <si>
    <t>施行卵巢切除術人數統計</t>
    <phoneticPr fontId="3" type="noConversion"/>
  </si>
  <si>
    <r>
      <t>2.</t>
    </r>
    <r>
      <rPr>
        <sz val="10"/>
        <rFont val="標楷體"/>
        <family val="4"/>
        <charset val="136"/>
      </rPr>
      <t>全人口女性保險對象人數：依</t>
    </r>
    <r>
      <rPr>
        <sz val="10"/>
        <rFont val="Times New Roman"/>
        <family val="1"/>
      </rPr>
      <t>108</t>
    </r>
    <r>
      <rPr>
        <sz val="10"/>
        <rFont val="標楷體"/>
        <family val="4"/>
        <charset val="136"/>
      </rPr>
      <t>年全民健康保險統計，年底女性保險對象人數為</t>
    </r>
    <r>
      <rPr>
        <sz val="10"/>
        <rFont val="Times New Roman"/>
        <family val="1"/>
      </rPr>
      <t>12,155,870</t>
    </r>
    <r>
      <rPr>
        <sz val="10"/>
        <rFont val="標楷體"/>
        <family val="4"/>
        <charset val="136"/>
      </rPr>
      <t>人。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</si>
  <si>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</si>
  <si>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109.09.01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</si>
  <si>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</si>
  <si>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110.08.31</t>
    </r>
    <phoneticPr fontId="3" type="noConversion"/>
  </si>
  <si>
    <r>
      <t>2.</t>
    </r>
    <r>
      <rPr>
        <sz val="10"/>
        <rFont val="標楷體"/>
        <family val="4"/>
        <charset val="136"/>
      </rPr>
      <t>全人口女性保險對象人數：依</t>
    </r>
    <r>
      <rPr>
        <sz val="10"/>
        <rFont val="Times New Roman"/>
        <family val="1"/>
      </rPr>
      <t>109</t>
    </r>
    <r>
      <rPr>
        <sz val="10"/>
        <rFont val="標楷體"/>
        <family val="4"/>
        <charset val="136"/>
      </rPr>
      <t>年全民健康保險統計，年底女性保險對象人數為</t>
    </r>
    <r>
      <rPr>
        <sz val="10"/>
        <rFont val="Times New Roman"/>
        <family val="1"/>
      </rPr>
      <t>12,144,095</t>
    </r>
    <r>
      <rPr>
        <sz val="10"/>
        <rFont val="標楷體"/>
        <family val="4"/>
        <charset val="136"/>
      </rPr>
      <t>人。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</si>
  <si>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phoneticPr fontId="3" type="noConversion"/>
  </si>
  <si>
    <r>
      <t>2.</t>
    </r>
    <r>
      <rPr>
        <sz val="10"/>
        <rFont val="標楷體"/>
        <family val="4"/>
        <charset val="136"/>
      </rPr>
      <t>全人口女性保險對象人數：依</t>
    </r>
    <r>
      <rPr>
        <sz val="10"/>
        <rFont val="Times New Roman"/>
        <family val="1"/>
      </rPr>
      <t>110</t>
    </r>
    <r>
      <rPr>
        <sz val="10"/>
        <rFont val="標楷體"/>
        <family val="4"/>
        <charset val="136"/>
      </rPr>
      <t>年全民健康保險統計，年底女性保險對象人數為</t>
    </r>
    <r>
      <rPr>
        <sz val="10"/>
        <rFont val="Times New Roman"/>
        <family val="1"/>
      </rPr>
      <t>12,078,986</t>
    </r>
    <r>
      <rPr>
        <sz val="10"/>
        <rFont val="標楷體"/>
        <family val="4"/>
        <charset val="136"/>
      </rPr>
      <t>人。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</si>
  <si>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111.09.06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</si>
  <si>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phoneticPr fontId="3" type="noConversion"/>
  </si>
  <si>
    <r>
      <t>2.</t>
    </r>
    <r>
      <rPr>
        <sz val="10"/>
        <rFont val="標楷體"/>
        <family val="4"/>
        <charset val="136"/>
      </rPr>
      <t>全人口女性保險對象人數：依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年全民健康保險統計，年底女性保險對象人數為</t>
    </r>
    <r>
      <rPr>
        <sz val="10"/>
        <rFont val="Times New Roman"/>
        <family val="1"/>
      </rPr>
      <t>12,041,795</t>
    </r>
    <r>
      <rPr>
        <sz val="10"/>
        <rFont val="標楷體"/>
        <family val="4"/>
        <charset val="136"/>
      </rPr>
      <t>人。</t>
    </r>
    <phoneticPr fontId="3" type="noConversion"/>
  </si>
  <si>
    <r>
      <rPr>
        <sz val="10"/>
        <color indexed="8"/>
        <rFont val="標楷體"/>
        <family val="4"/>
        <charset val="136"/>
      </rPr>
      <t>製表日期：</t>
    </r>
    <r>
      <rPr>
        <sz val="10"/>
        <color indexed="8"/>
        <rFont val="Times New Roman"/>
        <family val="1"/>
      </rPr>
      <t>112.09.01</t>
    </r>
    <phoneticPr fontId="3" type="noConversion"/>
  </si>
  <si>
    <r>
      <t>6.</t>
    </r>
    <r>
      <rPr>
        <sz val="10"/>
        <color indexed="8"/>
        <rFont val="標楷體"/>
        <family val="4"/>
        <charset val="136"/>
      </rPr>
      <t>臺北市資料含淡水馬偕醫院，桃園市資料含台北長庚醫院。</t>
    </r>
    <phoneticPr fontId="3" type="noConversion"/>
  </si>
  <si>
    <r>
      <rPr>
        <sz val="10"/>
        <color indexed="8"/>
        <rFont val="標楷體"/>
        <family val="4"/>
        <charset val="136"/>
      </rPr>
      <t>製表日期：</t>
    </r>
    <r>
      <rPr>
        <sz val="10"/>
        <color indexed="8"/>
        <rFont val="Times New Roman"/>
        <family val="1"/>
      </rPr>
      <t>113.09.02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</si>
  <si>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phoneticPr fontId="3" type="noConversion"/>
  </si>
  <si>
    <r>
      <t>2.</t>
    </r>
    <r>
      <rPr>
        <sz val="10"/>
        <color indexed="8"/>
        <rFont val="標楷體"/>
        <family val="4"/>
        <charset val="136"/>
      </rPr>
      <t>全人口女性保險對象人數：依</t>
    </r>
    <r>
      <rPr>
        <sz val="10"/>
        <color indexed="8"/>
        <rFont val="Times New Roman"/>
        <family val="1"/>
      </rPr>
      <t>112</t>
    </r>
    <r>
      <rPr>
        <sz val="10"/>
        <color indexed="8"/>
        <rFont val="標楷體"/>
        <family val="4"/>
        <charset val="136"/>
      </rPr>
      <t>年全民健康保險統計，年底女性保險對象人數為</t>
    </r>
    <r>
      <rPr>
        <sz val="10"/>
        <color indexed="8"/>
        <rFont val="Times New Roman"/>
        <family val="1"/>
      </rPr>
      <t>12,111,463</t>
    </r>
    <r>
      <rPr>
        <sz val="10"/>
        <color indexed="8"/>
        <rFont val="標楷體"/>
        <family val="4"/>
        <charset val="136"/>
      </rPr>
      <t>人。</t>
    </r>
    <phoneticPr fontId="3" type="noConversion"/>
  </si>
  <si>
    <r>
      <rPr>
        <sz val="10"/>
        <color indexed="8"/>
        <rFont val="標楷體"/>
        <family val="4"/>
        <charset val="136"/>
      </rPr>
      <t>製表日期：</t>
    </r>
    <r>
      <rPr>
        <sz val="10"/>
        <color indexed="8"/>
        <rFont val="Times New Roman"/>
        <family val="1"/>
      </rPr>
      <t>114.09.01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</si>
  <si>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phoneticPr fontId="3" type="noConversion"/>
  </si>
  <si>
    <r>
      <t>2.</t>
    </r>
    <r>
      <rPr>
        <sz val="10"/>
        <color indexed="8"/>
        <rFont val="標楷體"/>
        <family val="4"/>
        <charset val="136"/>
      </rPr>
      <t>全人口女性保險對象人數：依</t>
    </r>
    <r>
      <rPr>
        <sz val="10"/>
        <color indexed="8"/>
        <rFont val="Times New Roman"/>
        <family val="1"/>
      </rPr>
      <t>113</t>
    </r>
    <r>
      <rPr>
        <sz val="10"/>
        <color indexed="8"/>
        <rFont val="標楷體"/>
        <family val="4"/>
        <charset val="136"/>
      </rPr>
      <t>年全民健康保險統計，年底女性保險對象人數為</t>
    </r>
    <r>
      <rPr>
        <sz val="10"/>
        <color indexed="8"/>
        <rFont val="Times New Roman"/>
        <family val="1"/>
      </rPr>
      <t>12,159,544</t>
    </r>
    <r>
      <rPr>
        <sz val="10"/>
        <color indexed="8"/>
        <rFont val="標楷體"/>
        <family val="4"/>
        <charset val="136"/>
      </rPr>
      <t>人。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</si>
</sst>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76" formatCode="_-* #,##0_-;\-* #,##0_-;_-* &quot;-&quot;??_-;_-@_-"/>
  </numFmts>
  <fonts count="31">
    <font>
      <sz val="10"/>
      <name val="新細明體"/>
      <family val="1"/>
      <charset val="136"/>
    </font>
    <font>
      <sz val="12"/>
      <name val="新細明體"/>
      <family val="1"/>
      <charset val="136"/>
    </font>
    <font>
      <sz val="10"/>
      <name val="新細明體"/>
      <family val="1"/>
      <charset val="136"/>
    </font>
    <font>
      <sz val="9"/>
      <name val="新細明體"/>
      <family val="1"/>
      <charset val="136"/>
    </font>
    <font>
      <sz val="14"/>
      <name val="Times New Roman"/>
      <family val="1"/>
    </font>
    <font>
      <sz val="14"/>
      <name val="標楷體"/>
      <family val="4"/>
      <charset val="136"/>
    </font>
    <font>
      <sz val="11"/>
      <name val="標楷體"/>
      <family val="4"/>
      <charset val="136"/>
    </font>
    <font>
      <sz val="12"/>
      <name val="Times New Roman"/>
      <family val="1"/>
    </font>
    <font>
      <sz val="11"/>
      <name val="Times New Roman"/>
      <family val="1"/>
    </font>
    <font>
      <sz val="12"/>
      <name val="標楷體"/>
      <family val="4"/>
      <charset val="136"/>
    </font>
    <font>
      <b/>
      <sz val="16"/>
      <name val="Times New Roman"/>
      <family val="1"/>
    </font>
    <font>
      <b/>
      <sz val="14"/>
      <name val="標楷體"/>
      <family val="4"/>
      <charset val="136"/>
    </font>
    <font>
      <b/>
      <sz val="14"/>
      <name val="Times New Roman"/>
      <family val="1"/>
    </font>
    <font>
      <sz val="10"/>
      <name val="Times New Roman"/>
      <family val="1"/>
    </font>
    <font>
      <sz val="10"/>
      <name val="標楷體"/>
      <family val="4"/>
      <charset val="136"/>
    </font>
    <font>
      <b/>
      <sz val="12"/>
      <name val="標楷體"/>
      <family val="4"/>
      <charset val="136"/>
    </font>
    <font>
      <b/>
      <sz val="18"/>
      <name val="Times New Roman"/>
      <family val="1"/>
    </font>
    <font>
      <b/>
      <sz val="18"/>
      <name val="標楷體"/>
      <family val="4"/>
      <charset val="136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16"/>
      <name val="標楷體"/>
      <family val="4"/>
      <charset val="136"/>
    </font>
    <font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sz val="10"/>
      <color indexed="8"/>
      <name val="標楷體"/>
      <family val="4"/>
      <charset val="136"/>
    </font>
    <font>
      <sz val="10"/>
      <color theme="1"/>
      <name val="Times New Roman"/>
      <family val="1"/>
    </font>
    <font>
      <sz val="10"/>
      <color indexed="8"/>
      <name val="Times New Roman"/>
      <family val="4"/>
      <charset val="136"/>
    </font>
    <font>
      <sz val="12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63">
    <xf numFmtId="0" fontId="0" fillId="0" borderId="0" xfId="0"/>
    <xf numFmtId="0" fontId="4" fillId="0" borderId="0" xfId="0" applyFont="1"/>
    <xf numFmtId="176" fontId="4" fillId="0" borderId="0" xfId="3" quotePrefix="1" applyNumberFormat="1" applyFont="1" applyBorder="1"/>
    <xf numFmtId="0" fontId="6" fillId="0" borderId="0" xfId="0" applyFont="1" applyAlignment="1">
      <alignment horizontal="left"/>
    </xf>
    <xf numFmtId="0" fontId="7" fillId="0" borderId="0" xfId="0" applyFont="1"/>
    <xf numFmtId="0" fontId="8" fillId="0" borderId="0" xfId="0" applyFont="1" applyAlignment="1">
      <alignment horizontal="left"/>
    </xf>
    <xf numFmtId="0" fontId="8" fillId="0" borderId="0" xfId="0" applyFont="1"/>
    <xf numFmtId="0" fontId="6" fillId="0" borderId="0" xfId="1" applyFont="1"/>
    <xf numFmtId="0" fontId="9" fillId="0" borderId="0" xfId="0" applyFont="1" applyAlignment="1">
      <alignment horizontal="left" indent="2"/>
    </xf>
    <xf numFmtId="176" fontId="7" fillId="0" borderId="0" xfId="3" quotePrefix="1" applyNumberFormat="1" applyFont="1"/>
    <xf numFmtId="10" fontId="7" fillId="0" borderId="0" xfId="4" applyNumberFormat="1" applyFont="1"/>
    <xf numFmtId="176" fontId="7" fillId="0" borderId="0" xfId="4" applyNumberFormat="1" applyFont="1"/>
    <xf numFmtId="0" fontId="7" fillId="0" borderId="0" xfId="0" quotePrefix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left" indent="2"/>
    </xf>
    <xf numFmtId="176" fontId="7" fillId="0" borderId="1" xfId="3" quotePrefix="1" applyNumberFormat="1" applyFont="1" applyBorder="1"/>
    <xf numFmtId="10" fontId="7" fillId="0" borderId="1" xfId="4" applyNumberFormat="1" applyFont="1" applyBorder="1"/>
    <xf numFmtId="0" fontId="11" fillId="0" borderId="2" xfId="0" applyFont="1" applyBorder="1" applyAlignment="1">
      <alignment horizontal="center" vertical="center" wrapText="1"/>
    </xf>
    <xf numFmtId="0" fontId="12" fillId="0" borderId="0" xfId="0" quotePrefix="1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1" fillId="0" borderId="0" xfId="0" applyFont="1"/>
    <xf numFmtId="10" fontId="12" fillId="0" borderId="0" xfId="4" quotePrefix="1" applyNumberFormat="1" applyFont="1"/>
    <xf numFmtId="0" fontId="12" fillId="0" borderId="0" xfId="0" applyFont="1"/>
    <xf numFmtId="0" fontId="5" fillId="0" borderId="0" xfId="0" applyFont="1" applyAlignment="1">
      <alignment horizontal="left" indent="2"/>
    </xf>
    <xf numFmtId="10" fontId="4" fillId="0" borderId="0" xfId="4" quotePrefix="1" applyNumberFormat="1" applyFont="1"/>
    <xf numFmtId="176" fontId="4" fillId="0" borderId="0" xfId="4" applyNumberFormat="1" applyFont="1"/>
    <xf numFmtId="0" fontId="5" fillId="0" borderId="3" xfId="0" applyFont="1" applyBorder="1" applyAlignment="1">
      <alignment horizontal="left" indent="2"/>
    </xf>
    <xf numFmtId="10" fontId="4" fillId="0" borderId="3" xfId="4" quotePrefix="1" applyNumberFormat="1" applyFont="1" applyBorder="1"/>
    <xf numFmtId="10" fontId="4" fillId="0" borderId="0" xfId="4" applyNumberFormat="1" applyFont="1" applyBorder="1"/>
    <xf numFmtId="0" fontId="11" fillId="0" borderId="4" xfId="0" applyFont="1" applyBorder="1" applyAlignment="1">
      <alignment horizontal="center" vertical="center" wrapText="1"/>
    </xf>
    <xf numFmtId="176" fontId="12" fillId="0" borderId="5" xfId="3" quotePrefix="1" applyNumberFormat="1" applyFont="1" applyBorder="1"/>
    <xf numFmtId="176" fontId="4" fillId="0" borderId="5" xfId="3" quotePrefix="1" applyNumberFormat="1" applyFont="1" applyBorder="1"/>
    <xf numFmtId="176" fontId="4" fillId="0" borderId="6" xfId="3" quotePrefix="1" applyNumberFormat="1" applyFont="1" applyBorder="1"/>
    <xf numFmtId="176" fontId="12" fillId="0" borderId="7" xfId="3" quotePrefix="1" applyNumberFormat="1" applyFont="1" applyBorder="1"/>
    <xf numFmtId="10" fontId="12" fillId="0" borderId="7" xfId="4" quotePrefix="1" applyNumberFormat="1" applyFont="1" applyBorder="1"/>
    <xf numFmtId="10" fontId="4" fillId="0" borderId="0" xfId="4" quotePrefix="1" applyNumberFormat="1" applyFont="1" applyBorder="1"/>
    <xf numFmtId="176" fontId="4" fillId="0" borderId="3" xfId="3" quotePrefix="1" applyNumberFormat="1" applyFont="1" applyBorder="1"/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/>
    <xf numFmtId="176" fontId="12" fillId="0" borderId="0" xfId="0" applyNumberFormat="1" applyFont="1"/>
    <xf numFmtId="10" fontId="12" fillId="0" borderId="0" xfId="4" quotePrefix="1" applyNumberFormat="1" applyFont="1" applyBorder="1"/>
    <xf numFmtId="0" fontId="5" fillId="0" borderId="10" xfId="0" applyFont="1" applyBorder="1" applyAlignment="1">
      <alignment horizontal="left" indent="2"/>
    </xf>
    <xf numFmtId="0" fontId="5" fillId="0" borderId="11" xfId="0" applyFont="1" applyBorder="1" applyAlignment="1">
      <alignment horizontal="left" indent="2"/>
    </xf>
    <xf numFmtId="0" fontId="12" fillId="0" borderId="8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9" xfId="0" applyFont="1" applyBorder="1"/>
    <xf numFmtId="0" fontId="4" fillId="0" borderId="10" xfId="0" applyFont="1" applyBorder="1" applyAlignment="1">
      <alignment horizontal="left" indent="2"/>
    </xf>
    <xf numFmtId="0" fontId="4" fillId="0" borderId="11" xfId="0" applyFont="1" applyBorder="1" applyAlignment="1">
      <alignment horizontal="left" indent="2"/>
    </xf>
    <xf numFmtId="0" fontId="8" fillId="0" borderId="0" xfId="1" applyFont="1"/>
    <xf numFmtId="0" fontId="4" fillId="0" borderId="0" xfId="1" applyFont="1"/>
    <xf numFmtId="0" fontId="7" fillId="0" borderId="0" xfId="1" applyFont="1"/>
    <xf numFmtId="0" fontId="8" fillId="0" borderId="0" xfId="1" applyFont="1" applyAlignment="1">
      <alignment horizontal="right"/>
    </xf>
    <xf numFmtId="0" fontId="13" fillId="0" borderId="0" xfId="1" applyFont="1" applyAlignment="1">
      <alignment horizontal="right"/>
    </xf>
    <xf numFmtId="0" fontId="0" fillId="0" borderId="0" xfId="0" quotePrefix="1"/>
    <xf numFmtId="0" fontId="5" fillId="0" borderId="10" xfId="2" applyFont="1" applyBorder="1" applyAlignment="1">
      <alignment horizontal="left" indent="2"/>
    </xf>
    <xf numFmtId="0" fontId="5" fillId="0" borderId="0" xfId="2" applyFont="1" applyAlignment="1">
      <alignment horizontal="left" indent="2"/>
    </xf>
    <xf numFmtId="0" fontId="15" fillId="0" borderId="10" xfId="2" applyFont="1" applyBorder="1"/>
    <xf numFmtId="0" fontId="9" fillId="0" borderId="10" xfId="2" applyFont="1" applyBorder="1" applyAlignment="1">
      <alignment horizontal="left" indent="2"/>
    </xf>
    <xf numFmtId="0" fontId="9" fillId="0" borderId="11" xfId="2" applyFont="1" applyBorder="1" applyAlignment="1">
      <alignment horizontal="left" indent="2"/>
    </xf>
    <xf numFmtId="176" fontId="0" fillId="0" borderId="0" xfId="0" quotePrefix="1" applyNumberFormat="1"/>
    <xf numFmtId="0" fontId="14" fillId="0" borderId="0" xfId="1" applyFont="1" applyAlignment="1">
      <alignment horizontal="right"/>
    </xf>
    <xf numFmtId="176" fontId="4" fillId="0" borderId="0" xfId="4" applyNumberFormat="1" applyFont="1" applyAlignment="1"/>
    <xf numFmtId="176" fontId="4" fillId="0" borderId="0" xfId="3" quotePrefix="1" applyNumberFormat="1" applyFont="1" applyBorder="1" applyAlignment="1"/>
    <xf numFmtId="176" fontId="4" fillId="0" borderId="0" xfId="0" applyNumberFormat="1" applyFont="1"/>
    <xf numFmtId="0" fontId="0" fillId="0" borderId="0" xfId="0" applyAlignment="1">
      <alignment vertical="center"/>
    </xf>
    <xf numFmtId="176" fontId="0" fillId="0" borderId="0" xfId="0" applyNumberFormat="1" applyAlignment="1">
      <alignment vertical="center"/>
    </xf>
    <xf numFmtId="0" fontId="6" fillId="0" borderId="0" xfId="2" applyFont="1"/>
    <xf numFmtId="10" fontId="4" fillId="0" borderId="0" xfId="4" applyNumberFormat="1" applyFont="1" applyBorder="1" applyAlignment="1"/>
    <xf numFmtId="3" fontId="4" fillId="0" borderId="0" xfId="0" applyNumberFormat="1" applyFont="1"/>
    <xf numFmtId="0" fontId="18" fillId="0" borderId="10" xfId="0" applyFont="1" applyBorder="1" applyAlignment="1">
      <alignment horizontal="left" indent="1"/>
    </xf>
    <xf numFmtId="0" fontId="18" fillId="0" borderId="10" xfId="0" applyFont="1" applyBorder="1" applyAlignment="1">
      <alignment horizontal="left" indent="3"/>
    </xf>
    <xf numFmtId="0" fontId="15" fillId="0" borderId="10" xfId="0" applyFont="1" applyBorder="1" applyAlignment="1">
      <alignment horizontal="left" indent="3"/>
    </xf>
    <xf numFmtId="0" fontId="9" fillId="0" borderId="10" xfId="2" applyFont="1" applyBorder="1" applyAlignment="1">
      <alignment horizontal="left" indent="5"/>
    </xf>
    <xf numFmtId="0" fontId="15" fillId="0" borderId="10" xfId="2" applyFont="1" applyBorder="1" applyAlignment="1">
      <alignment horizontal="left" indent="3"/>
    </xf>
    <xf numFmtId="0" fontId="9" fillId="0" borderId="11" xfId="2" applyFont="1" applyBorder="1" applyAlignment="1">
      <alignment horizontal="left" indent="5"/>
    </xf>
    <xf numFmtId="176" fontId="18" fillId="0" borderId="0" xfId="3" quotePrefix="1" applyNumberFormat="1" applyFont="1" applyAlignment="1"/>
    <xf numFmtId="10" fontId="18" fillId="0" borderId="7" xfId="4" quotePrefix="1" applyNumberFormat="1" applyFont="1" applyBorder="1" applyAlignment="1"/>
    <xf numFmtId="10" fontId="18" fillId="0" borderId="0" xfId="4" quotePrefix="1" applyNumberFormat="1" applyFont="1" applyBorder="1" applyAlignment="1"/>
    <xf numFmtId="176" fontId="7" fillId="0" borderId="0" xfId="3" quotePrefix="1" applyNumberFormat="1" applyFont="1" applyAlignment="1"/>
    <xf numFmtId="10" fontId="7" fillId="0" borderId="0" xfId="4" quotePrefix="1" applyNumberFormat="1" applyFont="1" applyBorder="1" applyAlignment="1"/>
    <xf numFmtId="176" fontId="7" fillId="0" borderId="0" xfId="3" quotePrefix="1" applyNumberFormat="1" applyFont="1" applyBorder="1" applyAlignment="1"/>
    <xf numFmtId="0" fontId="7" fillId="0" borderId="0" xfId="0" quotePrefix="1" applyFont="1"/>
    <xf numFmtId="176" fontId="7" fillId="0" borderId="6" xfId="3" quotePrefix="1" applyNumberFormat="1" applyFont="1" applyBorder="1" applyAlignment="1"/>
    <xf numFmtId="10" fontId="7" fillId="0" borderId="3" xfId="4" quotePrefix="1" applyNumberFormat="1" applyFont="1" applyBorder="1" applyAlignment="1"/>
    <xf numFmtId="176" fontId="18" fillId="0" borderId="5" xfId="3" quotePrefix="1" applyNumberFormat="1" applyFont="1" applyBorder="1" applyAlignment="1"/>
    <xf numFmtId="176" fontId="7" fillId="0" borderId="5" xfId="3" quotePrefix="1" applyNumberFormat="1" applyFont="1" applyBorder="1" applyAlignment="1"/>
    <xf numFmtId="176" fontId="18" fillId="0" borderId="12" xfId="3" applyNumberFormat="1" applyFont="1" applyBorder="1"/>
    <xf numFmtId="176" fontId="7" fillId="0" borderId="5" xfId="3" applyNumberFormat="1" applyFont="1" applyBorder="1"/>
    <xf numFmtId="176" fontId="7" fillId="0" borderId="6" xfId="3" applyNumberFormat="1" applyFont="1" applyBorder="1"/>
    <xf numFmtId="0" fontId="13" fillId="0" borderId="0" xfId="0" quotePrefix="1" applyFont="1"/>
    <xf numFmtId="0" fontId="7" fillId="0" borderId="10" xfId="2" applyFont="1" applyBorder="1" applyAlignment="1">
      <alignment horizontal="left" indent="5"/>
    </xf>
    <xf numFmtId="0" fontId="18" fillId="0" borderId="10" xfId="2" applyFont="1" applyBorder="1" applyAlignment="1">
      <alignment horizontal="left" indent="3"/>
    </xf>
    <xf numFmtId="0" fontId="13" fillId="0" borderId="0" xfId="0" applyFont="1" applyAlignment="1">
      <alignment vertical="center"/>
    </xf>
    <xf numFmtId="176" fontId="13" fillId="0" borderId="0" xfId="0" applyNumberFormat="1" applyFont="1" applyAlignment="1">
      <alignment vertical="center"/>
    </xf>
    <xf numFmtId="0" fontId="7" fillId="0" borderId="11" xfId="2" applyFont="1" applyBorder="1" applyAlignment="1">
      <alignment horizontal="left" indent="5"/>
    </xf>
    <xf numFmtId="0" fontId="8" fillId="0" borderId="0" xfId="2" applyFont="1"/>
    <xf numFmtId="176" fontId="7" fillId="0" borderId="0" xfId="3" applyNumberFormat="1" applyFont="1"/>
    <xf numFmtId="41" fontId="7" fillId="0" borderId="5" xfId="3" applyNumberFormat="1" applyFont="1" applyBorder="1"/>
    <xf numFmtId="0" fontId="12" fillId="0" borderId="13" xfId="0" applyFont="1" applyBorder="1" applyAlignment="1">
      <alignment horizontal="center" vertical="center" wrapText="1"/>
    </xf>
    <xf numFmtId="41" fontId="7" fillId="0" borderId="6" xfId="3" applyNumberFormat="1" applyFont="1" applyBorder="1"/>
    <xf numFmtId="176" fontId="6" fillId="0" borderId="0" xfId="3" applyNumberFormat="1" applyFont="1" applyAlignment="1">
      <alignment horizontal="right"/>
    </xf>
    <xf numFmtId="176" fontId="14" fillId="0" borderId="0" xfId="3" applyNumberFormat="1" applyFont="1" applyAlignment="1">
      <alignment horizontal="right"/>
    </xf>
    <xf numFmtId="176" fontId="4" fillId="0" borderId="0" xfId="3" applyNumberFormat="1" applyFont="1"/>
    <xf numFmtId="0" fontId="15" fillId="0" borderId="10" xfId="2" applyFont="1" applyBorder="1" applyAlignment="1">
      <alignment horizontal="left" indent="5"/>
    </xf>
    <xf numFmtId="176" fontId="18" fillId="0" borderId="5" xfId="3" applyNumberFormat="1" applyFont="1" applyBorder="1"/>
    <xf numFmtId="0" fontId="19" fillId="0" borderId="0" xfId="0" quotePrefix="1" applyFont="1"/>
    <xf numFmtId="176" fontId="12" fillId="0" borderId="0" xfId="4" applyNumberFormat="1" applyFont="1" applyAlignment="1"/>
    <xf numFmtId="0" fontId="18" fillId="0" borderId="10" xfId="2" applyFont="1" applyBorder="1" applyAlignment="1">
      <alignment horizontal="left" indent="5"/>
    </xf>
    <xf numFmtId="0" fontId="9" fillId="0" borderId="10" xfId="2" applyFont="1" applyBorder="1" applyAlignment="1">
      <alignment horizontal="left" indent="6"/>
    </xf>
    <xf numFmtId="0" fontId="9" fillId="0" borderId="11" xfId="2" applyFont="1" applyBorder="1" applyAlignment="1">
      <alignment horizontal="left" indent="6"/>
    </xf>
    <xf numFmtId="0" fontId="6" fillId="0" borderId="0" xfId="0" applyFont="1"/>
    <xf numFmtId="43" fontId="12" fillId="0" borderId="0" xfId="0" applyNumberFormat="1" applyFont="1"/>
    <xf numFmtId="10" fontId="13" fillId="0" borderId="0" xfId="4" quotePrefix="1" applyNumberFormat="1" applyFont="1" applyAlignment="1"/>
    <xf numFmtId="0" fontId="15" fillId="0" borderId="13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3" fillId="0" borderId="0" xfId="2" applyFont="1"/>
    <xf numFmtId="176" fontId="13" fillId="0" borderId="0" xfId="3" quotePrefix="1" applyNumberFormat="1" applyFont="1" applyBorder="1" applyAlignment="1"/>
    <xf numFmtId="10" fontId="13" fillId="0" borderId="0" xfId="4" applyNumberFormat="1" applyFont="1" applyBorder="1" applyAlignment="1"/>
    <xf numFmtId="0" fontId="13" fillId="0" borderId="0" xfId="0" applyFont="1"/>
    <xf numFmtId="0" fontId="13" fillId="0" borderId="0" xfId="0" applyFont="1" applyAlignment="1">
      <alignment horizontal="left"/>
    </xf>
    <xf numFmtId="176" fontId="13" fillId="0" borderId="0" xfId="3" applyNumberFormat="1" applyFont="1"/>
    <xf numFmtId="0" fontId="13" fillId="0" borderId="0" xfId="1" applyFont="1"/>
    <xf numFmtId="0" fontId="14" fillId="0" borderId="0" xfId="0" applyFont="1"/>
    <xf numFmtId="0" fontId="18" fillId="0" borderId="10" xfId="0" applyFont="1" applyBorder="1" applyAlignment="1">
      <alignment horizontal="left" vertical="center" indent="1"/>
    </xf>
    <xf numFmtId="0" fontId="13" fillId="0" borderId="0" xfId="3" applyNumberFormat="1" applyFont="1" applyAlignment="1">
      <alignment horizontal="right"/>
    </xf>
    <xf numFmtId="41" fontId="7" fillId="0" borderId="0" xfId="3" applyNumberFormat="1" applyFont="1" applyBorder="1"/>
    <xf numFmtId="0" fontId="18" fillId="0" borderId="13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6" fillId="0" borderId="0" xfId="1" applyFont="1" applyAlignment="1">
      <alignment horizontal="left" indent="6"/>
    </xf>
    <xf numFmtId="0" fontId="15" fillId="0" borderId="14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0" xfId="0" applyFont="1"/>
    <xf numFmtId="176" fontId="18" fillId="0" borderId="0" xfId="3" quotePrefix="1" applyNumberFormat="1" applyFont="1"/>
    <xf numFmtId="10" fontId="18" fillId="0" borderId="0" xfId="4" applyNumberFormat="1" applyFont="1"/>
    <xf numFmtId="0" fontId="14" fillId="0" borderId="0" xfId="3" applyNumberFormat="1" applyFont="1" applyAlignment="1">
      <alignment horizontal="right"/>
    </xf>
    <xf numFmtId="0" fontId="22" fillId="0" borderId="0" xfId="3" applyNumberFormat="1" applyFont="1" applyAlignment="1">
      <alignment horizontal="right"/>
    </xf>
    <xf numFmtId="10" fontId="13" fillId="0" borderId="0" xfId="5" quotePrefix="1" applyNumberFormat="1" applyFont="1" applyAlignment="1"/>
    <xf numFmtId="176" fontId="12" fillId="0" borderId="0" xfId="5" applyNumberFormat="1" applyFont="1" applyAlignment="1"/>
    <xf numFmtId="10" fontId="13" fillId="0" borderId="0" xfId="5" applyNumberFormat="1" applyFont="1" applyBorder="1" applyAlignment="1"/>
    <xf numFmtId="0" fontId="24" fillId="0" borderId="0" xfId="3" applyNumberFormat="1" applyFont="1" applyAlignment="1">
      <alignment horizontal="right"/>
    </xf>
    <xf numFmtId="0" fontId="28" fillId="0" borderId="0" xfId="3" applyNumberFormat="1" applyFont="1" applyAlignment="1">
      <alignment horizontal="right"/>
    </xf>
    <xf numFmtId="0" fontId="28" fillId="0" borderId="0" xfId="0" applyFont="1"/>
    <xf numFmtId="10" fontId="7" fillId="0" borderId="0" xfId="5" quotePrefix="1" applyNumberFormat="1" applyFont="1" applyBorder="1" applyAlignment="1"/>
    <xf numFmtId="0" fontId="26" fillId="0" borderId="0" xfId="3" applyNumberFormat="1" applyFont="1" applyAlignment="1">
      <alignment horizontal="right"/>
    </xf>
    <xf numFmtId="0" fontId="28" fillId="0" borderId="0" xfId="0" applyFont="1" applyAlignment="1">
      <alignment horizontal="left"/>
    </xf>
    <xf numFmtId="0" fontId="29" fillId="0" borderId="0" xfId="3" applyNumberFormat="1" applyFont="1" applyAlignment="1">
      <alignment horizontal="right"/>
    </xf>
    <xf numFmtId="0" fontId="2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30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</cellXfs>
  <cellStyles count="6">
    <cellStyle name="一般" xfId="0" builtinId="0"/>
    <cellStyle name="一般_Book2" xfId="1" xr:uid="{00000000-0005-0000-0000-000001000000}"/>
    <cellStyle name="一般_Sheet1" xfId="2" xr:uid="{00000000-0005-0000-0000-000002000000}"/>
    <cellStyle name="千分位" xfId="3" builtinId="3"/>
    <cellStyle name="百分比" xfId="4" builtinId="5"/>
    <cellStyle name="百分比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work/5&#24615;&#21029;&#32113;&#35336;/111&#24180;&#24615;&#21029;&#32113;&#35336;7&#38917;&#25351;&#27161;_&#20316;&#26989;&#27284;_083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T0"/>
      <sheetName val="_T1"/>
      <sheetName val="_T2"/>
      <sheetName val="_T4"/>
      <sheetName val="_T5"/>
      <sheetName val="工作表1"/>
      <sheetName val="工作表2"/>
      <sheetName val="515"/>
      <sheetName val="516"/>
      <sheetName val="518"/>
      <sheetName val="701"/>
      <sheetName val="702"/>
      <sheetName val="704"/>
      <sheetName val="705"/>
      <sheetName val="T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8">
          <cell r="F8">
            <v>12041795</v>
          </cell>
        </row>
      </sheetData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EBE2F3-1612-40A0-B85B-BE807D38F40A}">
  <dimension ref="A1:IV53"/>
  <sheetViews>
    <sheetView tabSelected="1" zoomScale="70" zoomScaleNormal="70" workbookViewId="0">
      <selection activeCell="K30" sqref="K30"/>
    </sheetView>
  </sheetViews>
  <sheetFormatPr defaultColWidth="9.33203125" defaultRowHeight="18.75"/>
  <cols>
    <col min="1" max="1" width="35" style="1" customWidth="1"/>
    <col min="2" max="3" width="34.83203125" style="1" customWidth="1"/>
    <col min="4" max="4" width="13.83203125" style="1" bestFit="1" customWidth="1"/>
    <col min="5" max="5" width="19.33203125" style="1" customWidth="1"/>
    <col min="6" max="16384" width="9.33203125" style="1"/>
  </cols>
  <sheetData>
    <row r="1" spans="1:256" ht="17.25" customHeight="1">
      <c r="A1" s="49"/>
      <c r="B1" s="50"/>
      <c r="C1" s="100" t="s">
        <v>196</v>
      </c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50"/>
      <c r="AR1" s="50"/>
      <c r="AS1" s="50"/>
      <c r="AT1" s="50"/>
      <c r="AU1" s="50"/>
      <c r="AV1" s="50"/>
      <c r="AW1" s="50"/>
      <c r="AX1" s="50"/>
      <c r="AY1" s="50"/>
      <c r="AZ1" s="50"/>
      <c r="BA1" s="50"/>
      <c r="BB1" s="50"/>
      <c r="BC1" s="50"/>
      <c r="BD1" s="50"/>
      <c r="BE1" s="50"/>
      <c r="BF1" s="50"/>
      <c r="BG1" s="50"/>
      <c r="BH1" s="50"/>
      <c r="BI1" s="50"/>
      <c r="BJ1" s="50"/>
      <c r="BK1" s="50"/>
      <c r="BL1" s="50"/>
      <c r="BM1" s="50"/>
      <c r="BN1" s="50"/>
      <c r="BO1" s="50"/>
      <c r="BP1" s="50"/>
      <c r="BQ1" s="50"/>
      <c r="BR1" s="50"/>
      <c r="BS1" s="50"/>
      <c r="BT1" s="50"/>
      <c r="BU1" s="50"/>
      <c r="BV1" s="50"/>
      <c r="BW1" s="50"/>
      <c r="BX1" s="50"/>
      <c r="BY1" s="50"/>
      <c r="BZ1" s="50"/>
      <c r="CA1" s="50"/>
      <c r="CB1" s="50"/>
      <c r="CC1" s="50"/>
      <c r="CD1" s="50"/>
      <c r="CE1" s="50"/>
      <c r="CF1" s="50"/>
      <c r="CG1" s="50"/>
      <c r="CH1" s="50"/>
      <c r="CI1" s="50"/>
      <c r="CJ1" s="50"/>
      <c r="CK1" s="50"/>
      <c r="CL1" s="50"/>
      <c r="CM1" s="50"/>
      <c r="CN1" s="50"/>
      <c r="CO1" s="50"/>
      <c r="CP1" s="50"/>
      <c r="CQ1" s="50"/>
      <c r="CR1" s="50"/>
      <c r="CS1" s="50"/>
      <c r="CT1" s="50"/>
      <c r="CU1" s="50"/>
      <c r="CV1" s="50"/>
      <c r="CW1" s="50"/>
      <c r="CX1" s="50"/>
      <c r="CY1" s="50"/>
      <c r="CZ1" s="50"/>
      <c r="DA1" s="50"/>
      <c r="DB1" s="50"/>
      <c r="DC1" s="50"/>
      <c r="DD1" s="50"/>
      <c r="DE1" s="50"/>
      <c r="DF1" s="50"/>
      <c r="DG1" s="50"/>
      <c r="DH1" s="50"/>
      <c r="DI1" s="50"/>
      <c r="DJ1" s="50"/>
      <c r="DK1" s="50"/>
      <c r="DL1" s="50"/>
      <c r="DM1" s="50"/>
      <c r="DN1" s="50"/>
      <c r="DO1" s="50"/>
      <c r="DP1" s="50"/>
      <c r="DQ1" s="50"/>
      <c r="DR1" s="50"/>
      <c r="DS1" s="50"/>
      <c r="DT1" s="50"/>
      <c r="DU1" s="50"/>
      <c r="DV1" s="50"/>
      <c r="DW1" s="50"/>
      <c r="DX1" s="50"/>
      <c r="DY1" s="50"/>
      <c r="DZ1" s="50"/>
      <c r="EA1" s="50"/>
      <c r="EB1" s="50"/>
      <c r="EC1" s="50"/>
      <c r="ED1" s="50"/>
      <c r="EE1" s="50"/>
      <c r="EF1" s="50"/>
      <c r="EG1" s="50"/>
      <c r="EH1" s="50"/>
      <c r="EI1" s="50"/>
      <c r="EJ1" s="50"/>
      <c r="EK1" s="50"/>
      <c r="EL1" s="50"/>
      <c r="EM1" s="50"/>
      <c r="EN1" s="50"/>
      <c r="EO1" s="50"/>
      <c r="EP1" s="50"/>
      <c r="EQ1" s="50"/>
      <c r="ER1" s="50"/>
      <c r="ES1" s="50"/>
      <c r="ET1" s="50"/>
      <c r="EU1" s="50"/>
      <c r="EV1" s="50"/>
      <c r="EW1" s="50"/>
      <c r="EX1" s="50"/>
      <c r="EY1" s="50"/>
      <c r="EZ1" s="50"/>
      <c r="FA1" s="50"/>
      <c r="FB1" s="50"/>
      <c r="FC1" s="50"/>
      <c r="FD1" s="50"/>
      <c r="FE1" s="50"/>
      <c r="FF1" s="50"/>
      <c r="FG1" s="50"/>
      <c r="FH1" s="50"/>
      <c r="FI1" s="50"/>
      <c r="FJ1" s="50"/>
      <c r="FK1" s="50"/>
      <c r="FL1" s="50"/>
      <c r="FM1" s="50"/>
      <c r="FN1" s="50"/>
      <c r="FO1" s="50"/>
      <c r="FP1" s="50"/>
      <c r="FQ1" s="50"/>
      <c r="FR1" s="50"/>
      <c r="FS1" s="50"/>
      <c r="FT1" s="50"/>
      <c r="FU1" s="50"/>
      <c r="FV1" s="50"/>
      <c r="FW1" s="50"/>
      <c r="FX1" s="50"/>
      <c r="FY1" s="50"/>
      <c r="FZ1" s="50"/>
      <c r="GA1" s="50"/>
      <c r="GB1" s="50"/>
      <c r="GC1" s="50"/>
      <c r="GD1" s="50"/>
      <c r="GE1" s="50"/>
      <c r="GF1" s="50"/>
      <c r="GG1" s="50"/>
      <c r="GH1" s="50"/>
      <c r="GI1" s="50"/>
      <c r="GJ1" s="50"/>
      <c r="GK1" s="50"/>
      <c r="GL1" s="50"/>
      <c r="GM1" s="50"/>
      <c r="GN1" s="50"/>
      <c r="GO1" s="50"/>
      <c r="GP1" s="50"/>
      <c r="GQ1" s="50"/>
      <c r="GR1" s="50"/>
      <c r="GS1" s="50"/>
      <c r="GT1" s="50"/>
      <c r="GU1" s="50"/>
      <c r="GV1" s="50"/>
      <c r="GW1" s="50"/>
      <c r="GX1" s="50"/>
      <c r="GY1" s="50"/>
      <c r="GZ1" s="50"/>
      <c r="HA1" s="50"/>
      <c r="HB1" s="50"/>
      <c r="HC1" s="50"/>
      <c r="HD1" s="50"/>
      <c r="HE1" s="50"/>
      <c r="HF1" s="50"/>
      <c r="HG1" s="50"/>
      <c r="HH1" s="50"/>
      <c r="HI1" s="50"/>
      <c r="HJ1" s="50"/>
      <c r="HK1" s="50"/>
      <c r="HL1" s="50"/>
      <c r="HM1" s="50"/>
      <c r="HN1" s="50"/>
      <c r="HO1" s="50"/>
      <c r="HP1" s="50"/>
      <c r="HQ1" s="50"/>
      <c r="HR1" s="50"/>
      <c r="HS1" s="50"/>
      <c r="HT1" s="50"/>
      <c r="HU1" s="50"/>
      <c r="HV1" s="50"/>
      <c r="HW1" s="50"/>
      <c r="HX1" s="50"/>
      <c r="HY1" s="50"/>
      <c r="HZ1" s="50"/>
      <c r="IA1" s="50"/>
      <c r="IB1" s="50"/>
      <c r="IC1" s="50"/>
      <c r="ID1" s="50"/>
      <c r="IE1" s="50"/>
      <c r="IF1" s="50"/>
      <c r="IG1" s="50"/>
      <c r="IH1" s="50"/>
      <c r="II1" s="50"/>
      <c r="IJ1" s="50"/>
      <c r="IK1" s="50"/>
      <c r="IL1" s="50"/>
      <c r="IM1" s="50"/>
      <c r="IN1" s="50"/>
      <c r="IO1" s="50"/>
      <c r="IP1" s="50"/>
      <c r="IQ1" s="50"/>
      <c r="IR1" s="50"/>
      <c r="IS1" s="50"/>
      <c r="IT1" s="50"/>
      <c r="IU1" s="50"/>
      <c r="IV1" s="50"/>
    </row>
    <row r="2" spans="1:256" ht="13.5" customHeight="1">
      <c r="A2" s="49"/>
      <c r="B2" s="50"/>
      <c r="C2" s="147" t="s">
        <v>253</v>
      </c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50"/>
      <c r="AY2" s="50"/>
      <c r="AZ2" s="50"/>
      <c r="BA2" s="50"/>
      <c r="BB2" s="50"/>
      <c r="BC2" s="50"/>
      <c r="BD2" s="50"/>
      <c r="BE2" s="50"/>
      <c r="BF2" s="50"/>
      <c r="BG2" s="50"/>
      <c r="BH2" s="50"/>
      <c r="BI2" s="50"/>
      <c r="BJ2" s="50"/>
      <c r="BK2" s="50"/>
      <c r="BL2" s="50"/>
      <c r="BM2" s="50"/>
      <c r="BN2" s="50"/>
      <c r="BO2" s="50"/>
      <c r="BP2" s="50"/>
      <c r="BQ2" s="50"/>
      <c r="BR2" s="50"/>
      <c r="BS2" s="50"/>
      <c r="BT2" s="50"/>
      <c r="BU2" s="50"/>
      <c r="BV2" s="50"/>
      <c r="BW2" s="50"/>
      <c r="BX2" s="50"/>
      <c r="BY2" s="50"/>
      <c r="BZ2" s="50"/>
      <c r="CA2" s="50"/>
      <c r="CB2" s="50"/>
      <c r="CC2" s="50"/>
      <c r="CD2" s="50"/>
      <c r="CE2" s="50"/>
      <c r="CF2" s="50"/>
      <c r="CG2" s="50"/>
      <c r="CH2" s="50"/>
      <c r="CI2" s="50"/>
      <c r="CJ2" s="50"/>
      <c r="CK2" s="50"/>
      <c r="CL2" s="50"/>
      <c r="CM2" s="50"/>
      <c r="CN2" s="50"/>
      <c r="CO2" s="50"/>
      <c r="CP2" s="50"/>
      <c r="CQ2" s="50"/>
      <c r="CR2" s="50"/>
      <c r="CS2" s="50"/>
      <c r="CT2" s="50"/>
      <c r="CU2" s="50"/>
      <c r="CV2" s="50"/>
      <c r="CW2" s="50"/>
      <c r="CX2" s="50"/>
      <c r="CY2" s="50"/>
      <c r="CZ2" s="50"/>
      <c r="DA2" s="50"/>
      <c r="DB2" s="50"/>
      <c r="DC2" s="50"/>
      <c r="DD2" s="50"/>
      <c r="DE2" s="50"/>
      <c r="DF2" s="50"/>
      <c r="DG2" s="50"/>
      <c r="DH2" s="50"/>
      <c r="DI2" s="50"/>
      <c r="DJ2" s="50"/>
      <c r="DK2" s="50"/>
      <c r="DL2" s="50"/>
      <c r="DM2" s="50"/>
      <c r="DN2" s="50"/>
      <c r="DO2" s="50"/>
      <c r="DP2" s="50"/>
      <c r="DQ2" s="50"/>
      <c r="DR2" s="50"/>
      <c r="DS2" s="50"/>
      <c r="DT2" s="50"/>
      <c r="DU2" s="50"/>
      <c r="DV2" s="50"/>
      <c r="DW2" s="50"/>
      <c r="DX2" s="50"/>
      <c r="DY2" s="50"/>
      <c r="DZ2" s="50"/>
      <c r="EA2" s="50"/>
      <c r="EB2" s="50"/>
      <c r="EC2" s="50"/>
      <c r="ED2" s="50"/>
      <c r="EE2" s="50"/>
      <c r="EF2" s="50"/>
      <c r="EG2" s="50"/>
      <c r="EH2" s="50"/>
      <c r="EI2" s="50"/>
      <c r="EJ2" s="50"/>
      <c r="EK2" s="50"/>
      <c r="EL2" s="50"/>
      <c r="EM2" s="50"/>
      <c r="EN2" s="50"/>
      <c r="EO2" s="50"/>
      <c r="EP2" s="50"/>
      <c r="EQ2" s="50"/>
      <c r="ER2" s="50"/>
      <c r="ES2" s="50"/>
      <c r="ET2" s="50"/>
      <c r="EU2" s="50"/>
      <c r="EV2" s="50"/>
      <c r="EW2" s="50"/>
      <c r="EX2" s="50"/>
      <c r="EY2" s="50"/>
      <c r="EZ2" s="50"/>
      <c r="FA2" s="50"/>
      <c r="FB2" s="50"/>
      <c r="FC2" s="50"/>
      <c r="FD2" s="50"/>
      <c r="FE2" s="50"/>
      <c r="FF2" s="50"/>
      <c r="FG2" s="50"/>
      <c r="FH2" s="50"/>
      <c r="FI2" s="50"/>
      <c r="FJ2" s="50"/>
      <c r="FK2" s="50"/>
      <c r="FL2" s="50"/>
      <c r="FM2" s="50"/>
      <c r="FN2" s="50"/>
      <c r="FO2" s="50"/>
      <c r="FP2" s="50"/>
      <c r="FQ2" s="50"/>
      <c r="FR2" s="50"/>
      <c r="FS2" s="50"/>
      <c r="FT2" s="50"/>
      <c r="FU2" s="50"/>
      <c r="FV2" s="50"/>
      <c r="FW2" s="50"/>
      <c r="FX2" s="50"/>
      <c r="FY2" s="50"/>
      <c r="FZ2" s="50"/>
      <c r="GA2" s="50"/>
      <c r="GB2" s="50"/>
      <c r="GC2" s="50"/>
      <c r="GD2" s="50"/>
      <c r="GE2" s="50"/>
      <c r="GF2" s="50"/>
      <c r="GG2" s="50"/>
      <c r="GH2" s="50"/>
      <c r="GI2" s="50"/>
      <c r="GJ2" s="50"/>
      <c r="GK2" s="50"/>
      <c r="GL2" s="50"/>
      <c r="GM2" s="50"/>
      <c r="GN2" s="50"/>
      <c r="GO2" s="50"/>
      <c r="GP2" s="50"/>
      <c r="GQ2" s="50"/>
      <c r="GR2" s="50"/>
      <c r="GS2" s="50"/>
      <c r="GT2" s="50"/>
      <c r="GU2" s="50"/>
      <c r="GV2" s="50"/>
      <c r="GW2" s="50"/>
      <c r="GX2" s="50"/>
      <c r="GY2" s="50"/>
      <c r="GZ2" s="50"/>
      <c r="HA2" s="50"/>
      <c r="HB2" s="50"/>
      <c r="HC2" s="50"/>
      <c r="HD2" s="50"/>
      <c r="HE2" s="50"/>
      <c r="HF2" s="50"/>
      <c r="HG2" s="50"/>
      <c r="HH2" s="50"/>
      <c r="HI2" s="50"/>
      <c r="HJ2" s="50"/>
      <c r="HK2" s="50"/>
      <c r="HL2" s="50"/>
      <c r="HM2" s="50"/>
      <c r="HN2" s="50"/>
      <c r="HO2" s="50"/>
      <c r="HP2" s="50"/>
      <c r="HQ2" s="50"/>
      <c r="HR2" s="50"/>
      <c r="HS2" s="50"/>
      <c r="HT2" s="50"/>
      <c r="HU2" s="50"/>
      <c r="HV2" s="50"/>
      <c r="HW2" s="50"/>
      <c r="HX2" s="50"/>
      <c r="HY2" s="50"/>
      <c r="HZ2" s="50"/>
      <c r="IA2" s="50"/>
      <c r="IB2" s="50"/>
      <c r="IC2" s="50"/>
      <c r="ID2" s="50"/>
      <c r="IE2" s="50"/>
      <c r="IF2" s="50"/>
      <c r="IG2" s="50"/>
      <c r="IH2" s="50"/>
      <c r="II2" s="50"/>
      <c r="IJ2" s="50"/>
      <c r="IK2" s="50"/>
      <c r="IL2" s="50"/>
      <c r="IM2" s="50"/>
      <c r="IN2" s="50"/>
      <c r="IO2" s="50"/>
      <c r="IP2" s="50"/>
      <c r="IQ2" s="50"/>
      <c r="IR2" s="50"/>
      <c r="IS2" s="50"/>
      <c r="IT2" s="50"/>
      <c r="IU2" s="50"/>
      <c r="IV2" s="50"/>
    </row>
    <row r="3" spans="1:256" ht="20.25">
      <c r="A3" s="148" t="s">
        <v>236</v>
      </c>
      <c r="B3" s="149"/>
      <c r="C3" s="149"/>
    </row>
    <row r="4" spans="1:256" ht="19.5" thickBot="1">
      <c r="A4" s="150" t="s">
        <v>254</v>
      </c>
      <c r="B4" s="151"/>
      <c r="C4" s="151"/>
    </row>
    <row r="5" spans="1:256" ht="31.5" customHeight="1" thickBot="1">
      <c r="A5" s="37"/>
      <c r="B5" s="113" t="s">
        <v>83</v>
      </c>
      <c r="C5" s="114" t="s">
        <v>84</v>
      </c>
      <c r="D5" s="18"/>
      <c r="E5" s="18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19"/>
      <c r="CT5" s="19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9"/>
      <c r="DY5" s="19"/>
      <c r="DZ5" s="19"/>
      <c r="EA5" s="19"/>
      <c r="EB5" s="19"/>
      <c r="EC5" s="19"/>
      <c r="ED5" s="19"/>
      <c r="EE5" s="19"/>
      <c r="EF5" s="19"/>
      <c r="EG5" s="19"/>
      <c r="EH5" s="19"/>
      <c r="EI5" s="19"/>
      <c r="EJ5" s="19"/>
      <c r="EK5" s="19"/>
      <c r="EL5" s="19"/>
      <c r="EM5" s="19"/>
      <c r="EN5" s="19"/>
      <c r="EO5" s="19"/>
      <c r="EP5" s="19"/>
      <c r="EQ5" s="19"/>
      <c r="ER5" s="19"/>
      <c r="ES5" s="19"/>
      <c r="ET5" s="19"/>
      <c r="EU5" s="19"/>
      <c r="EV5" s="19"/>
      <c r="EW5" s="19"/>
      <c r="EX5" s="19"/>
      <c r="EY5" s="19"/>
      <c r="EZ5" s="19"/>
      <c r="FA5" s="19"/>
      <c r="FB5" s="19"/>
      <c r="FC5" s="19"/>
      <c r="FD5" s="19"/>
      <c r="FE5" s="19"/>
      <c r="FF5" s="19"/>
      <c r="FG5" s="19"/>
      <c r="FH5" s="19"/>
      <c r="FI5" s="19"/>
      <c r="FJ5" s="19"/>
      <c r="FK5" s="19"/>
      <c r="FL5" s="19"/>
      <c r="FM5" s="19"/>
      <c r="FN5" s="19"/>
      <c r="FO5" s="19"/>
      <c r="FP5" s="19"/>
      <c r="FQ5" s="19"/>
      <c r="FR5" s="19"/>
      <c r="FS5" s="19"/>
      <c r="FT5" s="19"/>
      <c r="FU5" s="19"/>
      <c r="FV5" s="19"/>
      <c r="FW5" s="19"/>
      <c r="FX5" s="19"/>
      <c r="FY5" s="19"/>
      <c r="FZ5" s="19"/>
      <c r="GA5" s="19"/>
      <c r="GB5" s="19"/>
      <c r="GC5" s="19"/>
      <c r="GD5" s="19"/>
      <c r="GE5" s="19"/>
      <c r="GF5" s="19"/>
      <c r="GG5" s="19"/>
      <c r="GH5" s="19"/>
      <c r="GI5" s="19"/>
      <c r="GJ5" s="19"/>
      <c r="GK5" s="19"/>
      <c r="GL5" s="19"/>
      <c r="GM5" s="19"/>
      <c r="GN5" s="19"/>
      <c r="GO5" s="19"/>
      <c r="GP5" s="19"/>
      <c r="GQ5" s="19"/>
      <c r="GR5" s="19"/>
      <c r="GS5" s="19"/>
      <c r="GT5" s="19"/>
      <c r="GU5" s="19"/>
      <c r="GV5" s="19"/>
      <c r="GW5" s="19"/>
      <c r="GX5" s="19"/>
      <c r="GY5" s="19"/>
      <c r="GZ5" s="19"/>
      <c r="HA5" s="19"/>
      <c r="HB5" s="19"/>
      <c r="HC5" s="19"/>
      <c r="HD5" s="19"/>
      <c r="HE5" s="19"/>
      <c r="HF5" s="19"/>
      <c r="HG5" s="19"/>
      <c r="HH5" s="19"/>
      <c r="HI5" s="19"/>
      <c r="HJ5" s="19"/>
      <c r="HK5" s="19"/>
      <c r="HL5" s="19"/>
      <c r="HM5" s="19"/>
      <c r="HN5" s="19"/>
      <c r="HO5" s="19"/>
      <c r="HP5" s="19"/>
      <c r="HQ5" s="19"/>
      <c r="HR5" s="19"/>
      <c r="HS5" s="19"/>
      <c r="HT5" s="19"/>
      <c r="HU5" s="19"/>
      <c r="HV5" s="19"/>
      <c r="HW5" s="19"/>
      <c r="HX5" s="19"/>
      <c r="HY5" s="19"/>
      <c r="HZ5" s="19"/>
      <c r="IA5" s="19"/>
      <c r="IB5" s="19"/>
      <c r="IC5" s="19"/>
      <c r="ID5" s="19"/>
      <c r="IE5" s="19"/>
      <c r="IF5" s="19"/>
      <c r="IG5" s="19"/>
      <c r="IH5" s="19"/>
      <c r="II5" s="19"/>
      <c r="IJ5" s="19"/>
      <c r="IK5" s="19"/>
      <c r="IL5" s="19"/>
      <c r="IM5" s="19"/>
      <c r="IN5" s="19"/>
      <c r="IO5" s="19"/>
      <c r="IP5" s="19"/>
      <c r="IQ5" s="19"/>
      <c r="IR5" s="19"/>
      <c r="IS5" s="19"/>
      <c r="IT5" s="19"/>
      <c r="IU5" s="19"/>
      <c r="IV5" s="19"/>
    </row>
    <row r="6" spans="1:256" ht="16.5" customHeight="1">
      <c r="A6" s="123" t="s">
        <v>90</v>
      </c>
      <c r="B6" s="86">
        <v>21964</v>
      </c>
      <c r="C6" s="76">
        <v>1.8063177369151344E-3</v>
      </c>
      <c r="D6" s="138"/>
      <c r="E6" s="39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  <c r="CP6" s="22"/>
      <c r="CQ6" s="22"/>
      <c r="CR6" s="22"/>
      <c r="CS6" s="22"/>
      <c r="CT6" s="22"/>
      <c r="CU6" s="22"/>
      <c r="CV6" s="22"/>
      <c r="CW6" s="22"/>
      <c r="CX6" s="22"/>
      <c r="CY6" s="22"/>
      <c r="CZ6" s="22"/>
      <c r="DA6" s="22"/>
      <c r="DB6" s="22"/>
      <c r="DC6" s="22"/>
      <c r="DD6" s="22"/>
      <c r="DE6" s="22"/>
      <c r="DF6" s="22"/>
      <c r="DG6" s="22"/>
      <c r="DH6" s="22"/>
      <c r="DI6" s="22"/>
      <c r="DJ6" s="22"/>
      <c r="DK6" s="22"/>
      <c r="DL6" s="22"/>
      <c r="DM6" s="22"/>
      <c r="DN6" s="22"/>
      <c r="DO6" s="22"/>
      <c r="DP6" s="22"/>
      <c r="DQ6" s="22"/>
      <c r="DR6" s="22"/>
      <c r="DS6" s="22"/>
      <c r="DT6" s="22"/>
      <c r="DU6" s="22"/>
      <c r="DV6" s="22"/>
      <c r="DW6" s="22"/>
      <c r="DX6" s="22"/>
      <c r="DY6" s="22"/>
      <c r="DZ6" s="22"/>
      <c r="EA6" s="22"/>
      <c r="EB6" s="22"/>
      <c r="EC6" s="22"/>
      <c r="ED6" s="22"/>
      <c r="EE6" s="22"/>
      <c r="EF6" s="22"/>
      <c r="EG6" s="22"/>
      <c r="EH6" s="22"/>
      <c r="EI6" s="22"/>
      <c r="EJ6" s="22"/>
      <c r="EK6" s="22"/>
      <c r="EL6" s="22"/>
      <c r="EM6" s="22"/>
      <c r="EN6" s="22"/>
      <c r="EO6" s="22"/>
      <c r="EP6" s="22"/>
      <c r="EQ6" s="22"/>
      <c r="ER6" s="22"/>
      <c r="ES6" s="22"/>
      <c r="ET6" s="22"/>
      <c r="EU6" s="22"/>
      <c r="EV6" s="22"/>
      <c r="EW6" s="22"/>
      <c r="EX6" s="22"/>
      <c r="EY6" s="22"/>
      <c r="EZ6" s="22"/>
      <c r="FA6" s="22"/>
      <c r="FB6" s="22"/>
      <c r="FC6" s="22"/>
      <c r="FD6" s="22"/>
      <c r="FE6" s="22"/>
      <c r="FF6" s="22"/>
      <c r="FG6" s="22"/>
      <c r="FH6" s="22"/>
      <c r="FI6" s="22"/>
      <c r="FJ6" s="22"/>
      <c r="FK6" s="22"/>
      <c r="FL6" s="22"/>
      <c r="FM6" s="22"/>
      <c r="FN6" s="22"/>
      <c r="FO6" s="22"/>
      <c r="FP6" s="22"/>
      <c r="FQ6" s="22"/>
      <c r="FR6" s="22"/>
      <c r="FS6" s="22"/>
      <c r="FT6" s="22"/>
      <c r="FU6" s="22"/>
      <c r="FV6" s="22"/>
      <c r="FW6" s="22"/>
      <c r="FX6" s="22"/>
      <c r="FY6" s="22"/>
      <c r="FZ6" s="22"/>
      <c r="GA6" s="22"/>
      <c r="GB6" s="22"/>
      <c r="GC6" s="22"/>
      <c r="GD6" s="22"/>
      <c r="GE6" s="22"/>
      <c r="GF6" s="22"/>
      <c r="GG6" s="22"/>
      <c r="GH6" s="22"/>
      <c r="GI6" s="22"/>
      <c r="GJ6" s="22"/>
      <c r="GK6" s="22"/>
      <c r="GL6" s="22"/>
      <c r="GM6" s="22"/>
      <c r="GN6" s="22"/>
      <c r="GO6" s="22"/>
      <c r="GP6" s="22"/>
      <c r="GQ6" s="22"/>
      <c r="GR6" s="22"/>
      <c r="GS6" s="22"/>
      <c r="GT6" s="22"/>
      <c r="GU6" s="22"/>
      <c r="GV6" s="22"/>
      <c r="GW6" s="22"/>
      <c r="GX6" s="22"/>
      <c r="GY6" s="22"/>
      <c r="GZ6" s="22"/>
      <c r="HA6" s="22"/>
      <c r="HB6" s="22"/>
      <c r="HC6" s="22"/>
      <c r="HD6" s="22"/>
      <c r="HE6" s="22"/>
      <c r="HF6" s="22"/>
      <c r="HG6" s="22"/>
      <c r="HH6" s="22"/>
      <c r="HI6" s="22"/>
      <c r="HJ6" s="22"/>
      <c r="HK6" s="22"/>
      <c r="HL6" s="22"/>
      <c r="HM6" s="22"/>
      <c r="HN6" s="22"/>
      <c r="HO6" s="22"/>
      <c r="HP6" s="22"/>
      <c r="HQ6" s="22"/>
      <c r="HR6" s="22"/>
      <c r="HS6" s="22"/>
      <c r="HT6" s="22"/>
      <c r="HU6" s="22"/>
      <c r="HV6" s="22"/>
      <c r="HW6" s="22"/>
      <c r="HX6" s="22"/>
      <c r="HY6" s="22"/>
      <c r="HZ6" s="22"/>
      <c r="IA6" s="22"/>
      <c r="IB6" s="22"/>
      <c r="IC6" s="22"/>
      <c r="ID6" s="22"/>
      <c r="IE6" s="22"/>
      <c r="IF6" s="22"/>
      <c r="IG6" s="22"/>
      <c r="IH6" s="22"/>
      <c r="II6" s="22"/>
      <c r="IJ6" s="22"/>
      <c r="IK6" s="22"/>
      <c r="IL6" s="22"/>
      <c r="IM6" s="22"/>
      <c r="IN6" s="22"/>
      <c r="IO6" s="22"/>
      <c r="IP6" s="22"/>
      <c r="IQ6" s="22"/>
      <c r="IR6" s="22"/>
      <c r="IS6" s="22"/>
      <c r="IT6" s="22"/>
      <c r="IU6" s="22"/>
      <c r="IV6" s="22"/>
    </row>
    <row r="7" spans="1:256" ht="3" customHeight="1">
      <c r="A7" s="90"/>
      <c r="B7" s="85"/>
      <c r="C7" s="79"/>
      <c r="D7" s="138"/>
    </row>
    <row r="8" spans="1:256" ht="16.5" customHeight="1">
      <c r="A8" s="91" t="s">
        <v>124</v>
      </c>
      <c r="B8" s="96"/>
      <c r="C8" s="79"/>
      <c r="D8" s="138"/>
      <c r="E8" s="63"/>
    </row>
    <row r="9" spans="1:256" ht="15" customHeight="1">
      <c r="A9" s="90" t="s">
        <v>125</v>
      </c>
      <c r="B9" s="96">
        <v>4108</v>
      </c>
      <c r="C9" s="79">
        <v>3.3784161642903712E-4</v>
      </c>
      <c r="D9" s="138"/>
    </row>
    <row r="10" spans="1:256" ht="15" customHeight="1">
      <c r="A10" s="90" t="s">
        <v>126</v>
      </c>
      <c r="B10" s="87">
        <v>5843</v>
      </c>
      <c r="C10" s="79">
        <v>4.8052788821686075E-4</v>
      </c>
      <c r="D10" s="138"/>
    </row>
    <row r="11" spans="1:256" ht="15" customHeight="1">
      <c r="A11" s="90" t="s">
        <v>127</v>
      </c>
      <c r="B11" s="87">
        <v>7311</v>
      </c>
      <c r="C11" s="79">
        <v>6.0125609973531906E-4</v>
      </c>
      <c r="D11" s="138"/>
    </row>
    <row r="12" spans="1:256" ht="15" customHeight="1">
      <c r="A12" s="90" t="s">
        <v>128</v>
      </c>
      <c r="B12" s="87">
        <v>3344</v>
      </c>
      <c r="C12" s="79">
        <v>2.7501031288673324E-4</v>
      </c>
      <c r="D12" s="138"/>
    </row>
    <row r="13" spans="1:256" ht="15" customHeight="1">
      <c r="A13" s="90" t="s">
        <v>129</v>
      </c>
      <c r="B13" s="87">
        <v>1358</v>
      </c>
      <c r="C13" s="79">
        <v>1.1168181964718414E-4</v>
      </c>
      <c r="D13" s="138"/>
    </row>
    <row r="14" spans="1:256" ht="3" customHeight="1">
      <c r="A14" s="90"/>
      <c r="B14" s="85"/>
      <c r="C14" s="79"/>
      <c r="D14" s="138"/>
    </row>
    <row r="15" spans="1:256" ht="16.5" customHeight="1">
      <c r="A15" s="73" t="s">
        <v>199</v>
      </c>
      <c r="B15" s="85"/>
      <c r="C15" s="79"/>
      <c r="D15" s="138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50"/>
      <c r="AH15" s="50"/>
      <c r="AI15" s="50"/>
      <c r="AJ15" s="50"/>
      <c r="AK15" s="50"/>
      <c r="AL15" s="50"/>
      <c r="AM15" s="50"/>
      <c r="AN15" s="50"/>
      <c r="AO15" s="50"/>
      <c r="AP15" s="50"/>
      <c r="AQ15" s="50"/>
      <c r="AR15" s="50"/>
      <c r="AS15" s="50"/>
      <c r="AT15" s="50"/>
      <c r="AU15" s="50"/>
      <c r="AV15" s="50"/>
      <c r="AW15" s="50"/>
      <c r="AX15" s="50"/>
      <c r="AY15" s="50"/>
      <c r="AZ15" s="50"/>
      <c r="BA15" s="50"/>
      <c r="BB15" s="50"/>
      <c r="BC15" s="50"/>
      <c r="BD15" s="50"/>
      <c r="BE15" s="50"/>
      <c r="BF15" s="50"/>
      <c r="BG15" s="50"/>
      <c r="BH15" s="50"/>
      <c r="BI15" s="50"/>
      <c r="BJ15" s="50"/>
      <c r="BK15" s="50"/>
      <c r="BL15" s="50"/>
      <c r="BM15" s="50"/>
      <c r="BN15" s="50"/>
      <c r="BO15" s="50"/>
      <c r="BP15" s="50"/>
      <c r="BQ15" s="50"/>
      <c r="BR15" s="50"/>
      <c r="BS15" s="50"/>
      <c r="BT15" s="50"/>
      <c r="BU15" s="50"/>
      <c r="BV15" s="50"/>
      <c r="BW15" s="50"/>
      <c r="BX15" s="50"/>
      <c r="BY15" s="50"/>
      <c r="BZ15" s="50"/>
      <c r="CA15" s="50"/>
      <c r="CB15" s="50"/>
      <c r="CC15" s="50"/>
      <c r="CD15" s="50"/>
      <c r="CE15" s="50"/>
      <c r="CF15" s="50"/>
      <c r="CG15" s="50"/>
      <c r="CH15" s="50"/>
      <c r="CI15" s="50"/>
      <c r="CJ15" s="50"/>
      <c r="CK15" s="50"/>
      <c r="CL15" s="50"/>
      <c r="CM15" s="50"/>
      <c r="CN15" s="50"/>
      <c r="CO15" s="50"/>
      <c r="CP15" s="50"/>
      <c r="CQ15" s="50"/>
      <c r="CR15" s="50"/>
      <c r="CS15" s="50"/>
      <c r="CT15" s="50"/>
      <c r="CU15" s="50"/>
      <c r="CV15" s="50"/>
      <c r="CW15" s="50"/>
      <c r="CX15" s="50"/>
      <c r="CY15" s="50"/>
      <c r="CZ15" s="50"/>
      <c r="DA15" s="50"/>
      <c r="DB15" s="50"/>
      <c r="DC15" s="50"/>
      <c r="DD15" s="50"/>
      <c r="DE15" s="50"/>
      <c r="DF15" s="50"/>
      <c r="DG15" s="50"/>
      <c r="DH15" s="50"/>
      <c r="DI15" s="50"/>
      <c r="DJ15" s="50"/>
      <c r="DK15" s="50"/>
      <c r="DL15" s="50"/>
      <c r="DM15" s="50"/>
      <c r="DN15" s="50"/>
      <c r="DO15" s="50"/>
      <c r="DP15" s="50"/>
      <c r="DQ15" s="50"/>
      <c r="DR15" s="50"/>
      <c r="DS15" s="50"/>
      <c r="DT15" s="50"/>
      <c r="DU15" s="50"/>
      <c r="DV15" s="50"/>
      <c r="DW15" s="50"/>
      <c r="DX15" s="50"/>
      <c r="DY15" s="50"/>
      <c r="DZ15" s="50"/>
      <c r="EA15" s="50"/>
      <c r="EB15" s="50"/>
      <c r="EC15" s="50"/>
      <c r="ED15" s="50"/>
      <c r="EE15" s="50"/>
      <c r="EF15" s="50"/>
      <c r="EG15" s="50"/>
      <c r="EH15" s="50"/>
      <c r="EI15" s="50"/>
      <c r="EJ15" s="50"/>
      <c r="EK15" s="50"/>
      <c r="EL15" s="50"/>
      <c r="EM15" s="50"/>
      <c r="EN15" s="50"/>
      <c r="EO15" s="50"/>
      <c r="EP15" s="50"/>
      <c r="EQ15" s="50"/>
      <c r="ER15" s="50"/>
      <c r="ES15" s="50"/>
      <c r="ET15" s="50"/>
      <c r="EU15" s="50"/>
      <c r="EV15" s="50"/>
      <c r="EW15" s="50"/>
      <c r="EX15" s="50"/>
      <c r="EY15" s="50"/>
      <c r="EZ15" s="50"/>
      <c r="FA15" s="50"/>
      <c r="FB15" s="50"/>
      <c r="FC15" s="50"/>
      <c r="FD15" s="50"/>
      <c r="FE15" s="50"/>
      <c r="FF15" s="50"/>
      <c r="FG15" s="50"/>
      <c r="FH15" s="50"/>
      <c r="FI15" s="50"/>
      <c r="FJ15" s="50"/>
      <c r="FK15" s="50"/>
      <c r="FL15" s="50"/>
      <c r="FM15" s="50"/>
      <c r="FN15" s="50"/>
      <c r="FO15" s="50"/>
      <c r="FP15" s="50"/>
      <c r="FQ15" s="50"/>
      <c r="FR15" s="50"/>
      <c r="FS15" s="50"/>
      <c r="FT15" s="50"/>
      <c r="FU15" s="50"/>
      <c r="FV15" s="50"/>
      <c r="FW15" s="50"/>
      <c r="FX15" s="50"/>
      <c r="FY15" s="50"/>
      <c r="FZ15" s="50"/>
      <c r="GA15" s="50"/>
      <c r="GB15" s="50"/>
      <c r="GC15" s="50"/>
      <c r="GD15" s="50"/>
      <c r="GE15" s="50"/>
      <c r="GF15" s="50"/>
      <c r="GG15" s="50"/>
      <c r="GH15" s="50"/>
      <c r="GI15" s="50"/>
      <c r="GJ15" s="50"/>
      <c r="GK15" s="50"/>
      <c r="GL15" s="50"/>
      <c r="GM15" s="50"/>
      <c r="GN15" s="50"/>
      <c r="GO15" s="50"/>
      <c r="GP15" s="50"/>
      <c r="GQ15" s="50"/>
      <c r="GR15" s="50"/>
      <c r="GS15" s="50"/>
      <c r="GT15" s="50"/>
      <c r="GU15" s="50"/>
      <c r="GV15" s="50"/>
      <c r="GW15" s="50"/>
      <c r="GX15" s="50"/>
      <c r="GY15" s="50"/>
      <c r="GZ15" s="50"/>
      <c r="HA15" s="50"/>
      <c r="HB15" s="50"/>
      <c r="HC15" s="50"/>
      <c r="HD15" s="50"/>
      <c r="HE15" s="50"/>
      <c r="HF15" s="50"/>
      <c r="HG15" s="50"/>
      <c r="HH15" s="50"/>
      <c r="HI15" s="50"/>
      <c r="HJ15" s="50"/>
      <c r="HK15" s="50"/>
      <c r="HL15" s="50"/>
      <c r="HM15" s="50"/>
      <c r="HN15" s="50"/>
      <c r="HO15" s="50"/>
      <c r="HP15" s="50"/>
      <c r="HQ15" s="50"/>
      <c r="HR15" s="50"/>
      <c r="HS15" s="50"/>
      <c r="HT15" s="50"/>
      <c r="HU15" s="50"/>
      <c r="HV15" s="50"/>
      <c r="HW15" s="50"/>
      <c r="HX15" s="50"/>
      <c r="HY15" s="50"/>
      <c r="HZ15" s="50"/>
      <c r="IA15" s="50"/>
      <c r="IB15" s="50"/>
      <c r="IC15" s="50"/>
      <c r="ID15" s="50"/>
      <c r="IE15" s="50"/>
      <c r="IF15" s="50"/>
      <c r="IG15" s="50"/>
      <c r="IH15" s="50"/>
      <c r="II15" s="50"/>
      <c r="IJ15" s="50"/>
      <c r="IK15" s="50"/>
      <c r="IL15" s="50"/>
      <c r="IM15" s="50"/>
      <c r="IN15" s="50"/>
      <c r="IO15" s="50"/>
      <c r="IP15" s="50"/>
      <c r="IQ15" s="50"/>
      <c r="IR15" s="50"/>
      <c r="IS15" s="50"/>
      <c r="IT15" s="50"/>
      <c r="IU15" s="50"/>
      <c r="IV15" s="50"/>
    </row>
    <row r="16" spans="1:256" ht="16.5" customHeight="1">
      <c r="A16" s="103" t="s">
        <v>194</v>
      </c>
      <c r="B16" s="104">
        <v>6890</v>
      </c>
      <c r="C16" s="77">
        <v>5.6663309084616987E-4</v>
      </c>
      <c r="D16" s="138"/>
      <c r="E16" s="139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2"/>
      <c r="BG16" s="22"/>
      <c r="BH16" s="22"/>
      <c r="BI16" s="22"/>
      <c r="BJ16" s="22"/>
      <c r="BK16" s="22"/>
      <c r="BL16" s="22"/>
      <c r="BM16" s="22"/>
      <c r="BN16" s="22"/>
      <c r="BO16" s="22"/>
      <c r="BP16" s="22"/>
      <c r="BQ16" s="22"/>
      <c r="BR16" s="22"/>
      <c r="BS16" s="22"/>
      <c r="BT16" s="22"/>
      <c r="BU16" s="22"/>
      <c r="BV16" s="22"/>
      <c r="BW16" s="22"/>
      <c r="BX16" s="22"/>
      <c r="BY16" s="22"/>
      <c r="BZ16" s="22"/>
      <c r="CA16" s="22"/>
      <c r="CB16" s="22"/>
      <c r="CC16" s="22"/>
      <c r="CD16" s="22"/>
      <c r="CE16" s="22"/>
      <c r="CF16" s="22"/>
      <c r="CG16" s="22"/>
      <c r="CH16" s="22"/>
      <c r="CI16" s="22"/>
      <c r="CJ16" s="22"/>
      <c r="CK16" s="22"/>
      <c r="CL16" s="22"/>
      <c r="CM16" s="22"/>
      <c r="CN16" s="22"/>
      <c r="CO16" s="22"/>
      <c r="CP16" s="22"/>
      <c r="CQ16" s="22"/>
      <c r="CR16" s="22"/>
      <c r="CS16" s="22"/>
      <c r="CT16" s="22"/>
      <c r="CU16" s="22"/>
      <c r="CV16" s="22"/>
      <c r="CW16" s="22"/>
      <c r="CX16" s="22"/>
      <c r="CY16" s="22"/>
      <c r="CZ16" s="22"/>
      <c r="DA16" s="22"/>
      <c r="DB16" s="22"/>
      <c r="DC16" s="22"/>
      <c r="DD16" s="22"/>
      <c r="DE16" s="22"/>
      <c r="DF16" s="22"/>
      <c r="DG16" s="22"/>
      <c r="DH16" s="22"/>
      <c r="DI16" s="22"/>
      <c r="DJ16" s="22"/>
      <c r="DK16" s="22"/>
      <c r="DL16" s="22"/>
      <c r="DM16" s="22"/>
      <c r="DN16" s="22"/>
      <c r="DO16" s="22"/>
      <c r="DP16" s="22"/>
      <c r="DQ16" s="22"/>
      <c r="DR16" s="22"/>
      <c r="DS16" s="22"/>
      <c r="DT16" s="22"/>
      <c r="DU16" s="22"/>
      <c r="DV16" s="22"/>
      <c r="DW16" s="22"/>
      <c r="DX16" s="22"/>
      <c r="DY16" s="22"/>
      <c r="DZ16" s="22"/>
      <c r="EA16" s="22"/>
      <c r="EB16" s="22"/>
      <c r="EC16" s="22"/>
      <c r="ED16" s="22"/>
      <c r="EE16" s="22"/>
      <c r="EF16" s="22"/>
      <c r="EG16" s="22"/>
      <c r="EH16" s="22"/>
      <c r="EI16" s="22"/>
      <c r="EJ16" s="22"/>
      <c r="EK16" s="22"/>
      <c r="EL16" s="22"/>
      <c r="EM16" s="22"/>
      <c r="EN16" s="22"/>
      <c r="EO16" s="22"/>
      <c r="EP16" s="22"/>
      <c r="EQ16" s="22"/>
      <c r="ER16" s="22"/>
      <c r="ES16" s="22"/>
      <c r="ET16" s="22"/>
      <c r="EU16" s="22"/>
      <c r="EV16" s="22"/>
      <c r="EW16" s="22"/>
      <c r="EX16" s="22"/>
      <c r="EY16" s="22"/>
      <c r="EZ16" s="22"/>
      <c r="FA16" s="22"/>
      <c r="FB16" s="22"/>
      <c r="FC16" s="22"/>
      <c r="FD16" s="22"/>
      <c r="FE16" s="22"/>
      <c r="FF16" s="22"/>
      <c r="FG16" s="22"/>
      <c r="FH16" s="22"/>
      <c r="FI16" s="22"/>
      <c r="FJ16" s="22"/>
      <c r="FK16" s="22"/>
      <c r="FL16" s="22"/>
      <c r="FM16" s="22"/>
      <c r="FN16" s="22"/>
      <c r="FO16" s="22"/>
      <c r="FP16" s="22"/>
      <c r="FQ16" s="22"/>
      <c r="FR16" s="22"/>
      <c r="FS16" s="22"/>
      <c r="FT16" s="22"/>
      <c r="FU16" s="22"/>
      <c r="FV16" s="22"/>
      <c r="FW16" s="22"/>
      <c r="FX16" s="22"/>
      <c r="FY16" s="22"/>
      <c r="FZ16" s="22"/>
      <c r="GA16" s="22"/>
      <c r="GB16" s="22"/>
      <c r="GC16" s="22"/>
      <c r="GD16" s="22"/>
      <c r="GE16" s="22"/>
      <c r="GF16" s="22"/>
      <c r="GG16" s="22"/>
      <c r="GH16" s="22"/>
      <c r="GI16" s="22"/>
      <c r="GJ16" s="22"/>
      <c r="GK16" s="22"/>
      <c r="GL16" s="22"/>
      <c r="GM16" s="22"/>
      <c r="GN16" s="22"/>
      <c r="GO16" s="22"/>
      <c r="GP16" s="22"/>
      <c r="GQ16" s="22"/>
      <c r="GR16" s="22"/>
      <c r="GS16" s="22"/>
      <c r="GT16" s="22"/>
      <c r="GU16" s="22"/>
      <c r="GV16" s="22"/>
      <c r="GW16" s="22"/>
      <c r="GX16" s="22"/>
      <c r="GY16" s="22"/>
      <c r="GZ16" s="22"/>
      <c r="HA16" s="22"/>
      <c r="HB16" s="22"/>
      <c r="HC16" s="22"/>
      <c r="HD16" s="22"/>
      <c r="HE16" s="22"/>
      <c r="HF16" s="22"/>
      <c r="HG16" s="22"/>
      <c r="HH16" s="22"/>
      <c r="HI16" s="22"/>
      <c r="HJ16" s="22"/>
      <c r="HK16" s="22"/>
      <c r="HL16" s="22"/>
      <c r="HM16" s="22"/>
      <c r="HN16" s="22"/>
      <c r="HO16" s="22"/>
      <c r="HP16" s="22"/>
      <c r="HQ16" s="22"/>
      <c r="HR16" s="22"/>
      <c r="HS16" s="22"/>
      <c r="HT16" s="22"/>
      <c r="HU16" s="22"/>
      <c r="HV16" s="22"/>
      <c r="HW16" s="22"/>
      <c r="HX16" s="22"/>
      <c r="HY16" s="22"/>
      <c r="HZ16" s="22"/>
      <c r="IA16" s="22"/>
      <c r="IB16" s="22"/>
      <c r="IC16" s="22"/>
      <c r="ID16" s="22"/>
      <c r="IE16" s="22"/>
      <c r="IF16" s="22"/>
      <c r="IG16" s="22"/>
      <c r="IH16" s="22"/>
      <c r="II16" s="22"/>
      <c r="IJ16" s="22"/>
      <c r="IK16" s="22"/>
      <c r="IL16" s="22"/>
      <c r="IM16" s="22"/>
      <c r="IN16" s="22"/>
      <c r="IO16" s="22"/>
      <c r="IP16" s="22"/>
      <c r="IQ16" s="22"/>
      <c r="IR16" s="22"/>
      <c r="IS16" s="22"/>
      <c r="IT16" s="22"/>
      <c r="IU16" s="22"/>
      <c r="IV16" s="22"/>
    </row>
    <row r="17" spans="1:256" ht="15" customHeight="1">
      <c r="A17" s="108" t="s">
        <v>170</v>
      </c>
      <c r="B17" s="87">
        <v>1717</v>
      </c>
      <c r="C17" s="79">
        <v>1.4120595311797876E-4</v>
      </c>
      <c r="D17" s="138"/>
      <c r="E17" s="93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  <c r="Z17" s="92"/>
      <c r="AA17" s="92"/>
      <c r="AB17" s="92"/>
      <c r="AC17" s="92"/>
      <c r="AD17" s="92"/>
      <c r="AE17" s="92"/>
      <c r="AF17" s="92"/>
      <c r="AG17" s="92"/>
      <c r="AH17" s="92"/>
      <c r="AI17" s="92"/>
      <c r="AJ17" s="92"/>
      <c r="AK17" s="92"/>
      <c r="AL17" s="92"/>
      <c r="AM17" s="92"/>
      <c r="AN17" s="92"/>
      <c r="AO17" s="92"/>
      <c r="AP17" s="92"/>
      <c r="AQ17" s="92"/>
      <c r="AR17" s="92"/>
      <c r="AS17" s="92"/>
      <c r="AT17" s="92"/>
      <c r="AU17" s="92"/>
      <c r="AV17" s="92"/>
      <c r="AW17" s="92"/>
      <c r="AX17" s="92"/>
      <c r="AY17" s="92"/>
      <c r="AZ17" s="92"/>
      <c r="BA17" s="92"/>
      <c r="BB17" s="92"/>
      <c r="BC17" s="92"/>
      <c r="BD17" s="92"/>
      <c r="BE17" s="92"/>
      <c r="BF17" s="92"/>
      <c r="BG17" s="92"/>
      <c r="BH17" s="92"/>
      <c r="BI17" s="92"/>
      <c r="BJ17" s="92"/>
      <c r="BK17" s="92"/>
      <c r="BL17" s="92"/>
      <c r="BM17" s="92"/>
      <c r="BN17" s="92"/>
      <c r="BO17" s="92"/>
      <c r="BP17" s="92"/>
      <c r="BQ17" s="92"/>
      <c r="BR17" s="92"/>
      <c r="BS17" s="92"/>
      <c r="BT17" s="92"/>
      <c r="BU17" s="92"/>
      <c r="BV17" s="92"/>
      <c r="BW17" s="92"/>
      <c r="BX17" s="92"/>
      <c r="BY17" s="92"/>
      <c r="BZ17" s="92"/>
      <c r="CA17" s="92"/>
      <c r="CB17" s="92"/>
      <c r="CC17" s="92"/>
      <c r="CD17" s="92"/>
      <c r="CE17" s="92"/>
      <c r="CF17" s="92"/>
      <c r="CG17" s="92"/>
      <c r="CH17" s="92"/>
      <c r="CI17" s="92"/>
      <c r="CJ17" s="92"/>
      <c r="CK17" s="92"/>
      <c r="CL17" s="92"/>
      <c r="CM17" s="92"/>
      <c r="CN17" s="92"/>
      <c r="CO17" s="92"/>
      <c r="CP17" s="92"/>
      <c r="CQ17" s="92"/>
      <c r="CR17" s="92"/>
      <c r="CS17" s="92"/>
      <c r="CT17" s="92"/>
      <c r="CU17" s="92"/>
      <c r="CV17" s="92"/>
      <c r="CW17" s="92"/>
      <c r="CX17" s="92"/>
      <c r="CY17" s="92"/>
      <c r="CZ17" s="92"/>
      <c r="DA17" s="92"/>
      <c r="DB17" s="92"/>
      <c r="DC17" s="92"/>
      <c r="DD17" s="92"/>
      <c r="DE17" s="92"/>
      <c r="DF17" s="92"/>
      <c r="DG17" s="92"/>
      <c r="DH17" s="92"/>
      <c r="DI17" s="92"/>
      <c r="DJ17" s="92"/>
      <c r="DK17" s="92"/>
      <c r="DL17" s="92"/>
      <c r="DM17" s="92"/>
      <c r="DN17" s="92"/>
      <c r="DO17" s="92"/>
      <c r="DP17" s="92"/>
      <c r="DQ17" s="92"/>
      <c r="DR17" s="92"/>
      <c r="DS17" s="92"/>
      <c r="DT17" s="92"/>
      <c r="DU17" s="92"/>
      <c r="DV17" s="92"/>
      <c r="DW17" s="92"/>
      <c r="DX17" s="92"/>
      <c r="DY17" s="92"/>
      <c r="DZ17" s="92"/>
      <c r="EA17" s="92"/>
      <c r="EB17" s="92"/>
      <c r="EC17" s="92"/>
      <c r="ED17" s="92"/>
      <c r="EE17" s="92"/>
      <c r="EF17" s="92"/>
      <c r="EG17" s="92"/>
      <c r="EH17" s="92"/>
      <c r="EI17" s="92"/>
      <c r="EJ17" s="92"/>
      <c r="EK17" s="92"/>
      <c r="EL17" s="92"/>
      <c r="EM17" s="92"/>
      <c r="EN17" s="92"/>
      <c r="EO17" s="92"/>
      <c r="EP17" s="92"/>
      <c r="EQ17" s="92"/>
      <c r="ER17" s="92"/>
      <c r="ES17" s="92"/>
      <c r="ET17" s="92"/>
      <c r="EU17" s="92"/>
      <c r="EV17" s="92"/>
      <c r="EW17" s="92"/>
      <c r="EX17" s="92"/>
      <c r="EY17" s="92"/>
      <c r="EZ17" s="92"/>
      <c r="FA17" s="92"/>
      <c r="FB17" s="92"/>
      <c r="FC17" s="92"/>
      <c r="FD17" s="92"/>
      <c r="FE17" s="92"/>
      <c r="FF17" s="92"/>
      <c r="FG17" s="92"/>
      <c r="FH17" s="92"/>
      <c r="FI17" s="92"/>
      <c r="FJ17" s="92"/>
      <c r="FK17" s="92"/>
      <c r="FL17" s="92"/>
      <c r="FM17" s="92"/>
      <c r="FN17" s="92"/>
      <c r="FO17" s="92"/>
      <c r="FP17" s="92"/>
      <c r="FQ17" s="92"/>
      <c r="FR17" s="92"/>
      <c r="FS17" s="92"/>
      <c r="FT17" s="92"/>
      <c r="FU17" s="92"/>
      <c r="FV17" s="92"/>
      <c r="FW17" s="92"/>
      <c r="FX17" s="92"/>
      <c r="FY17" s="92"/>
      <c r="FZ17" s="92"/>
      <c r="GA17" s="92"/>
      <c r="GB17" s="92"/>
      <c r="GC17" s="92"/>
      <c r="GD17" s="92"/>
      <c r="GE17" s="92"/>
      <c r="GF17" s="92"/>
      <c r="GG17" s="92"/>
      <c r="GH17" s="92"/>
      <c r="GI17" s="92"/>
      <c r="GJ17" s="92"/>
      <c r="GK17" s="92"/>
      <c r="GL17" s="92"/>
      <c r="GM17" s="92"/>
      <c r="GN17" s="92"/>
      <c r="GO17" s="92"/>
      <c r="GP17" s="92"/>
      <c r="GQ17" s="92"/>
      <c r="GR17" s="92"/>
      <c r="GS17" s="92"/>
      <c r="GT17" s="92"/>
      <c r="GU17" s="92"/>
      <c r="GV17" s="92"/>
      <c r="GW17" s="92"/>
      <c r="GX17" s="92"/>
      <c r="GY17" s="92"/>
      <c r="GZ17" s="92"/>
      <c r="HA17" s="92"/>
      <c r="HB17" s="92"/>
      <c r="HC17" s="92"/>
      <c r="HD17" s="92"/>
      <c r="HE17" s="92"/>
      <c r="HF17" s="92"/>
      <c r="HG17" s="92"/>
      <c r="HH17" s="92"/>
      <c r="HI17" s="92"/>
      <c r="HJ17" s="92"/>
      <c r="HK17" s="92"/>
      <c r="HL17" s="92"/>
      <c r="HM17" s="92"/>
      <c r="HN17" s="92"/>
      <c r="HO17" s="92"/>
      <c r="HP17" s="92"/>
      <c r="HQ17" s="92"/>
      <c r="HR17" s="92"/>
      <c r="HS17" s="92"/>
      <c r="HT17" s="92"/>
      <c r="HU17" s="92"/>
      <c r="HV17" s="92"/>
      <c r="HW17" s="92"/>
      <c r="HX17" s="92"/>
      <c r="HY17" s="92"/>
      <c r="HZ17" s="92"/>
      <c r="IA17" s="92"/>
      <c r="IB17" s="92"/>
      <c r="IC17" s="92"/>
      <c r="ID17" s="92"/>
      <c r="IE17" s="92"/>
      <c r="IF17" s="92"/>
      <c r="IG17" s="92"/>
      <c r="IH17" s="92"/>
      <c r="II17" s="92"/>
      <c r="IJ17" s="92"/>
      <c r="IK17" s="92"/>
      <c r="IL17" s="92"/>
      <c r="IM17" s="92"/>
      <c r="IN17" s="92"/>
      <c r="IO17" s="92"/>
      <c r="IP17" s="92"/>
      <c r="IQ17" s="92"/>
      <c r="IR17" s="92"/>
      <c r="IS17" s="92"/>
      <c r="IT17" s="92"/>
      <c r="IU17" s="92"/>
      <c r="IV17" s="92"/>
    </row>
    <row r="18" spans="1:256" ht="15" customHeight="1">
      <c r="A18" s="108" t="s">
        <v>171</v>
      </c>
      <c r="B18" s="87">
        <v>4673</v>
      </c>
      <c r="C18" s="79">
        <v>3.8430717467694513E-4</v>
      </c>
      <c r="D18" s="138"/>
      <c r="E18" s="92"/>
      <c r="F18" s="92"/>
      <c r="G18" s="92"/>
      <c r="H18" s="92"/>
      <c r="I18" s="92"/>
      <c r="J18" s="92"/>
      <c r="K18" s="92"/>
      <c r="L18" s="92"/>
      <c r="M18" s="92"/>
      <c r="N18" s="92"/>
      <c r="O18" s="92"/>
      <c r="P18" s="92"/>
      <c r="Q18" s="92"/>
      <c r="R18" s="92"/>
      <c r="S18" s="92"/>
      <c r="T18" s="92"/>
      <c r="U18" s="92"/>
      <c r="V18" s="92"/>
      <c r="W18" s="92"/>
      <c r="X18" s="92"/>
      <c r="Y18" s="92"/>
      <c r="Z18" s="92"/>
      <c r="AA18" s="92"/>
      <c r="AB18" s="92"/>
      <c r="AC18" s="92"/>
      <c r="AD18" s="92"/>
      <c r="AE18" s="92"/>
      <c r="AF18" s="92"/>
      <c r="AG18" s="92"/>
      <c r="AH18" s="92"/>
      <c r="AI18" s="92"/>
      <c r="AJ18" s="92"/>
      <c r="AK18" s="92"/>
      <c r="AL18" s="92"/>
      <c r="AM18" s="92"/>
      <c r="AN18" s="92"/>
      <c r="AO18" s="92"/>
      <c r="AP18" s="92"/>
      <c r="AQ18" s="92"/>
      <c r="AR18" s="92"/>
      <c r="AS18" s="92"/>
      <c r="AT18" s="92"/>
      <c r="AU18" s="92"/>
      <c r="AV18" s="92"/>
      <c r="AW18" s="92"/>
      <c r="AX18" s="92"/>
      <c r="AY18" s="92"/>
      <c r="AZ18" s="92"/>
      <c r="BA18" s="92"/>
      <c r="BB18" s="92"/>
      <c r="BC18" s="92"/>
      <c r="BD18" s="92"/>
      <c r="BE18" s="92"/>
      <c r="BF18" s="92"/>
      <c r="BG18" s="92"/>
      <c r="BH18" s="92"/>
      <c r="BI18" s="92"/>
      <c r="BJ18" s="92"/>
      <c r="BK18" s="92"/>
      <c r="BL18" s="92"/>
      <c r="BM18" s="92"/>
      <c r="BN18" s="92"/>
      <c r="BO18" s="92"/>
      <c r="BP18" s="92"/>
      <c r="BQ18" s="92"/>
      <c r="BR18" s="92"/>
      <c r="BS18" s="92"/>
      <c r="BT18" s="92"/>
      <c r="BU18" s="92"/>
      <c r="BV18" s="92"/>
      <c r="BW18" s="92"/>
      <c r="BX18" s="92"/>
      <c r="BY18" s="92"/>
      <c r="BZ18" s="92"/>
      <c r="CA18" s="92"/>
      <c r="CB18" s="92"/>
      <c r="CC18" s="92"/>
      <c r="CD18" s="92"/>
      <c r="CE18" s="92"/>
      <c r="CF18" s="92"/>
      <c r="CG18" s="92"/>
      <c r="CH18" s="92"/>
      <c r="CI18" s="92"/>
      <c r="CJ18" s="92"/>
      <c r="CK18" s="92"/>
      <c r="CL18" s="92"/>
      <c r="CM18" s="92"/>
      <c r="CN18" s="92"/>
      <c r="CO18" s="92"/>
      <c r="CP18" s="92"/>
      <c r="CQ18" s="92"/>
      <c r="CR18" s="92"/>
      <c r="CS18" s="92"/>
      <c r="CT18" s="92"/>
      <c r="CU18" s="92"/>
      <c r="CV18" s="92"/>
      <c r="CW18" s="92"/>
      <c r="CX18" s="92"/>
      <c r="CY18" s="92"/>
      <c r="CZ18" s="92"/>
      <c r="DA18" s="92"/>
      <c r="DB18" s="92"/>
      <c r="DC18" s="92"/>
      <c r="DD18" s="92"/>
      <c r="DE18" s="92"/>
      <c r="DF18" s="92"/>
      <c r="DG18" s="92"/>
      <c r="DH18" s="92"/>
      <c r="DI18" s="92"/>
      <c r="DJ18" s="92"/>
      <c r="DK18" s="92"/>
      <c r="DL18" s="92"/>
      <c r="DM18" s="92"/>
      <c r="DN18" s="92"/>
      <c r="DO18" s="92"/>
      <c r="DP18" s="92"/>
      <c r="DQ18" s="92"/>
      <c r="DR18" s="92"/>
      <c r="DS18" s="92"/>
      <c r="DT18" s="92"/>
      <c r="DU18" s="92"/>
      <c r="DV18" s="92"/>
      <c r="DW18" s="92"/>
      <c r="DX18" s="92"/>
      <c r="DY18" s="92"/>
      <c r="DZ18" s="92"/>
      <c r="EA18" s="92"/>
      <c r="EB18" s="92"/>
      <c r="EC18" s="92"/>
      <c r="ED18" s="92"/>
      <c r="EE18" s="92"/>
      <c r="EF18" s="92"/>
      <c r="EG18" s="92"/>
      <c r="EH18" s="92"/>
      <c r="EI18" s="92"/>
      <c r="EJ18" s="92"/>
      <c r="EK18" s="92"/>
      <c r="EL18" s="92"/>
      <c r="EM18" s="92"/>
      <c r="EN18" s="92"/>
      <c r="EO18" s="92"/>
      <c r="EP18" s="92"/>
      <c r="EQ18" s="92"/>
      <c r="ER18" s="92"/>
      <c r="ES18" s="92"/>
      <c r="ET18" s="92"/>
      <c r="EU18" s="92"/>
      <c r="EV18" s="92"/>
      <c r="EW18" s="92"/>
      <c r="EX18" s="92"/>
      <c r="EY18" s="92"/>
      <c r="EZ18" s="92"/>
      <c r="FA18" s="92"/>
      <c r="FB18" s="92"/>
      <c r="FC18" s="92"/>
      <c r="FD18" s="92"/>
      <c r="FE18" s="92"/>
      <c r="FF18" s="92"/>
      <c r="FG18" s="92"/>
      <c r="FH18" s="92"/>
      <c r="FI18" s="92"/>
      <c r="FJ18" s="92"/>
      <c r="FK18" s="92"/>
      <c r="FL18" s="92"/>
      <c r="FM18" s="92"/>
      <c r="FN18" s="92"/>
      <c r="FO18" s="92"/>
      <c r="FP18" s="92"/>
      <c r="FQ18" s="92"/>
      <c r="FR18" s="92"/>
      <c r="FS18" s="92"/>
      <c r="FT18" s="92"/>
      <c r="FU18" s="92"/>
      <c r="FV18" s="92"/>
      <c r="FW18" s="92"/>
      <c r="FX18" s="92"/>
      <c r="FY18" s="92"/>
      <c r="FZ18" s="92"/>
      <c r="GA18" s="92"/>
      <c r="GB18" s="92"/>
      <c r="GC18" s="92"/>
      <c r="GD18" s="92"/>
      <c r="GE18" s="92"/>
      <c r="GF18" s="92"/>
      <c r="GG18" s="92"/>
      <c r="GH18" s="92"/>
      <c r="GI18" s="92"/>
      <c r="GJ18" s="92"/>
      <c r="GK18" s="92"/>
      <c r="GL18" s="92"/>
      <c r="GM18" s="92"/>
      <c r="GN18" s="92"/>
      <c r="GO18" s="92"/>
      <c r="GP18" s="92"/>
      <c r="GQ18" s="92"/>
      <c r="GR18" s="92"/>
      <c r="GS18" s="92"/>
      <c r="GT18" s="92"/>
      <c r="GU18" s="92"/>
      <c r="GV18" s="92"/>
      <c r="GW18" s="92"/>
      <c r="GX18" s="92"/>
      <c r="GY18" s="92"/>
      <c r="GZ18" s="92"/>
      <c r="HA18" s="92"/>
      <c r="HB18" s="92"/>
      <c r="HC18" s="92"/>
      <c r="HD18" s="92"/>
      <c r="HE18" s="92"/>
      <c r="HF18" s="92"/>
      <c r="HG18" s="92"/>
      <c r="HH18" s="92"/>
      <c r="HI18" s="92"/>
      <c r="HJ18" s="92"/>
      <c r="HK18" s="92"/>
      <c r="HL18" s="92"/>
      <c r="HM18" s="92"/>
      <c r="HN18" s="92"/>
      <c r="HO18" s="92"/>
      <c r="HP18" s="92"/>
      <c r="HQ18" s="92"/>
      <c r="HR18" s="92"/>
      <c r="HS18" s="92"/>
      <c r="HT18" s="92"/>
      <c r="HU18" s="92"/>
      <c r="HV18" s="92"/>
      <c r="HW18" s="92"/>
      <c r="HX18" s="92"/>
      <c r="HY18" s="92"/>
      <c r="HZ18" s="92"/>
      <c r="IA18" s="92"/>
      <c r="IB18" s="92"/>
      <c r="IC18" s="92"/>
      <c r="ID18" s="92"/>
      <c r="IE18" s="92"/>
      <c r="IF18" s="92"/>
      <c r="IG18" s="92"/>
      <c r="IH18" s="92"/>
      <c r="II18" s="92"/>
      <c r="IJ18" s="92"/>
      <c r="IK18" s="92"/>
      <c r="IL18" s="92"/>
      <c r="IM18" s="92"/>
      <c r="IN18" s="92"/>
      <c r="IO18" s="92"/>
      <c r="IP18" s="92"/>
      <c r="IQ18" s="92"/>
      <c r="IR18" s="92"/>
      <c r="IS18" s="92"/>
      <c r="IT18" s="92"/>
      <c r="IU18" s="92"/>
      <c r="IV18" s="92"/>
    </row>
    <row r="19" spans="1:256" ht="15" customHeight="1">
      <c r="A19" s="108" t="s">
        <v>172</v>
      </c>
      <c r="B19" s="87">
        <v>219</v>
      </c>
      <c r="C19" s="79">
        <v>1.8010543816445748E-5</v>
      </c>
      <c r="D19" s="138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92"/>
      <c r="AD19" s="92"/>
      <c r="AE19" s="92"/>
      <c r="AF19" s="92"/>
      <c r="AG19" s="92"/>
      <c r="AH19" s="92"/>
      <c r="AI19" s="92"/>
      <c r="AJ19" s="92"/>
      <c r="AK19" s="92"/>
      <c r="AL19" s="92"/>
      <c r="AM19" s="92"/>
      <c r="AN19" s="92"/>
      <c r="AO19" s="92"/>
      <c r="AP19" s="92"/>
      <c r="AQ19" s="92"/>
      <c r="AR19" s="92"/>
      <c r="AS19" s="92"/>
      <c r="AT19" s="92"/>
      <c r="AU19" s="92"/>
      <c r="AV19" s="92"/>
      <c r="AW19" s="92"/>
      <c r="AX19" s="92"/>
      <c r="AY19" s="92"/>
      <c r="AZ19" s="92"/>
      <c r="BA19" s="92"/>
      <c r="BB19" s="92"/>
      <c r="BC19" s="92"/>
      <c r="BD19" s="92"/>
      <c r="BE19" s="92"/>
      <c r="BF19" s="92"/>
      <c r="BG19" s="92"/>
      <c r="BH19" s="92"/>
      <c r="BI19" s="92"/>
      <c r="BJ19" s="92"/>
      <c r="BK19" s="92"/>
      <c r="BL19" s="92"/>
      <c r="BM19" s="92"/>
      <c r="BN19" s="92"/>
      <c r="BO19" s="92"/>
      <c r="BP19" s="92"/>
      <c r="BQ19" s="92"/>
      <c r="BR19" s="92"/>
      <c r="BS19" s="92"/>
      <c r="BT19" s="92"/>
      <c r="BU19" s="92"/>
      <c r="BV19" s="92"/>
      <c r="BW19" s="92"/>
      <c r="BX19" s="92"/>
      <c r="BY19" s="92"/>
      <c r="BZ19" s="92"/>
      <c r="CA19" s="92"/>
      <c r="CB19" s="92"/>
      <c r="CC19" s="92"/>
      <c r="CD19" s="92"/>
      <c r="CE19" s="92"/>
      <c r="CF19" s="92"/>
      <c r="CG19" s="92"/>
      <c r="CH19" s="92"/>
      <c r="CI19" s="92"/>
      <c r="CJ19" s="92"/>
      <c r="CK19" s="92"/>
      <c r="CL19" s="92"/>
      <c r="CM19" s="92"/>
      <c r="CN19" s="92"/>
      <c r="CO19" s="92"/>
      <c r="CP19" s="92"/>
      <c r="CQ19" s="92"/>
      <c r="CR19" s="92"/>
      <c r="CS19" s="92"/>
      <c r="CT19" s="92"/>
      <c r="CU19" s="92"/>
      <c r="CV19" s="92"/>
      <c r="CW19" s="92"/>
      <c r="CX19" s="92"/>
      <c r="CY19" s="92"/>
      <c r="CZ19" s="92"/>
      <c r="DA19" s="92"/>
      <c r="DB19" s="92"/>
      <c r="DC19" s="92"/>
      <c r="DD19" s="92"/>
      <c r="DE19" s="92"/>
      <c r="DF19" s="92"/>
      <c r="DG19" s="92"/>
      <c r="DH19" s="92"/>
      <c r="DI19" s="92"/>
      <c r="DJ19" s="92"/>
      <c r="DK19" s="92"/>
      <c r="DL19" s="92"/>
      <c r="DM19" s="92"/>
      <c r="DN19" s="92"/>
      <c r="DO19" s="92"/>
      <c r="DP19" s="92"/>
      <c r="DQ19" s="92"/>
      <c r="DR19" s="92"/>
      <c r="DS19" s="92"/>
      <c r="DT19" s="92"/>
      <c r="DU19" s="92"/>
      <c r="DV19" s="92"/>
      <c r="DW19" s="92"/>
      <c r="DX19" s="92"/>
      <c r="DY19" s="92"/>
      <c r="DZ19" s="92"/>
      <c r="EA19" s="92"/>
      <c r="EB19" s="92"/>
      <c r="EC19" s="92"/>
      <c r="ED19" s="92"/>
      <c r="EE19" s="92"/>
      <c r="EF19" s="92"/>
      <c r="EG19" s="92"/>
      <c r="EH19" s="92"/>
      <c r="EI19" s="92"/>
      <c r="EJ19" s="92"/>
      <c r="EK19" s="92"/>
      <c r="EL19" s="92"/>
      <c r="EM19" s="92"/>
      <c r="EN19" s="92"/>
      <c r="EO19" s="92"/>
      <c r="EP19" s="92"/>
      <c r="EQ19" s="92"/>
      <c r="ER19" s="92"/>
      <c r="ES19" s="92"/>
      <c r="ET19" s="92"/>
      <c r="EU19" s="92"/>
      <c r="EV19" s="92"/>
      <c r="EW19" s="92"/>
      <c r="EX19" s="92"/>
      <c r="EY19" s="92"/>
      <c r="EZ19" s="92"/>
      <c r="FA19" s="92"/>
      <c r="FB19" s="92"/>
      <c r="FC19" s="92"/>
      <c r="FD19" s="92"/>
      <c r="FE19" s="92"/>
      <c r="FF19" s="92"/>
      <c r="FG19" s="92"/>
      <c r="FH19" s="92"/>
      <c r="FI19" s="92"/>
      <c r="FJ19" s="92"/>
      <c r="FK19" s="92"/>
      <c r="FL19" s="92"/>
      <c r="FM19" s="92"/>
      <c r="FN19" s="92"/>
      <c r="FO19" s="92"/>
      <c r="FP19" s="92"/>
      <c r="FQ19" s="92"/>
      <c r="FR19" s="92"/>
      <c r="FS19" s="92"/>
      <c r="FT19" s="92"/>
      <c r="FU19" s="92"/>
      <c r="FV19" s="92"/>
      <c r="FW19" s="92"/>
      <c r="FX19" s="92"/>
      <c r="FY19" s="92"/>
      <c r="FZ19" s="92"/>
      <c r="GA19" s="92"/>
      <c r="GB19" s="92"/>
      <c r="GC19" s="92"/>
      <c r="GD19" s="92"/>
      <c r="GE19" s="92"/>
      <c r="GF19" s="92"/>
      <c r="GG19" s="92"/>
      <c r="GH19" s="92"/>
      <c r="GI19" s="92"/>
      <c r="GJ19" s="92"/>
      <c r="GK19" s="92"/>
      <c r="GL19" s="92"/>
      <c r="GM19" s="92"/>
      <c r="GN19" s="92"/>
      <c r="GO19" s="92"/>
      <c r="GP19" s="92"/>
      <c r="GQ19" s="92"/>
      <c r="GR19" s="92"/>
      <c r="GS19" s="92"/>
      <c r="GT19" s="92"/>
      <c r="GU19" s="92"/>
      <c r="GV19" s="92"/>
      <c r="GW19" s="92"/>
      <c r="GX19" s="92"/>
      <c r="GY19" s="92"/>
      <c r="GZ19" s="92"/>
      <c r="HA19" s="92"/>
      <c r="HB19" s="92"/>
      <c r="HC19" s="92"/>
      <c r="HD19" s="92"/>
      <c r="HE19" s="92"/>
      <c r="HF19" s="92"/>
      <c r="HG19" s="92"/>
      <c r="HH19" s="92"/>
      <c r="HI19" s="92"/>
      <c r="HJ19" s="92"/>
      <c r="HK19" s="92"/>
      <c r="HL19" s="92"/>
      <c r="HM19" s="92"/>
      <c r="HN19" s="92"/>
      <c r="HO19" s="92"/>
      <c r="HP19" s="92"/>
      <c r="HQ19" s="92"/>
      <c r="HR19" s="92"/>
      <c r="HS19" s="92"/>
      <c r="HT19" s="92"/>
      <c r="HU19" s="92"/>
      <c r="HV19" s="92"/>
      <c r="HW19" s="92"/>
      <c r="HX19" s="92"/>
      <c r="HY19" s="92"/>
      <c r="HZ19" s="92"/>
      <c r="IA19" s="92"/>
      <c r="IB19" s="92"/>
      <c r="IC19" s="92"/>
      <c r="ID19" s="92"/>
      <c r="IE19" s="92"/>
      <c r="IF19" s="92"/>
      <c r="IG19" s="92"/>
      <c r="IH19" s="92"/>
      <c r="II19" s="92"/>
      <c r="IJ19" s="92"/>
      <c r="IK19" s="92"/>
      <c r="IL19" s="92"/>
      <c r="IM19" s="92"/>
      <c r="IN19" s="92"/>
      <c r="IO19" s="92"/>
      <c r="IP19" s="92"/>
      <c r="IQ19" s="92"/>
      <c r="IR19" s="92"/>
      <c r="IS19" s="92"/>
      <c r="IT19" s="92"/>
      <c r="IU19" s="92"/>
      <c r="IV19" s="92"/>
    </row>
    <row r="20" spans="1:256" ht="15" customHeight="1">
      <c r="A20" s="108" t="s">
        <v>173</v>
      </c>
      <c r="B20" s="87">
        <v>231</v>
      </c>
      <c r="C20" s="79">
        <v>1.8997422929675654E-5</v>
      </c>
      <c r="D20" s="138"/>
      <c r="E20" s="92"/>
      <c r="F20" s="92"/>
      <c r="G20" s="92"/>
      <c r="H20" s="92"/>
      <c r="I20" s="92"/>
      <c r="J20" s="92"/>
      <c r="K20" s="92"/>
      <c r="L20" s="92"/>
      <c r="M20" s="92"/>
      <c r="N20" s="92"/>
      <c r="O20" s="92"/>
      <c r="P20" s="92"/>
      <c r="Q20" s="92"/>
      <c r="R20" s="92"/>
      <c r="S20" s="92"/>
      <c r="T20" s="92"/>
      <c r="U20" s="92"/>
      <c r="V20" s="92"/>
      <c r="W20" s="92"/>
      <c r="X20" s="92"/>
      <c r="Y20" s="92"/>
      <c r="Z20" s="92"/>
      <c r="AA20" s="92"/>
      <c r="AB20" s="92"/>
      <c r="AC20" s="92"/>
      <c r="AD20" s="92"/>
      <c r="AE20" s="92"/>
      <c r="AF20" s="92"/>
      <c r="AG20" s="92"/>
      <c r="AH20" s="92"/>
      <c r="AI20" s="92"/>
      <c r="AJ20" s="92"/>
      <c r="AK20" s="92"/>
      <c r="AL20" s="92"/>
      <c r="AM20" s="92"/>
      <c r="AN20" s="92"/>
      <c r="AO20" s="92"/>
      <c r="AP20" s="92"/>
      <c r="AQ20" s="92"/>
      <c r="AR20" s="92"/>
      <c r="AS20" s="92"/>
      <c r="AT20" s="92"/>
      <c r="AU20" s="92"/>
      <c r="AV20" s="92"/>
      <c r="AW20" s="92"/>
      <c r="AX20" s="92"/>
      <c r="AY20" s="92"/>
      <c r="AZ20" s="92"/>
      <c r="BA20" s="92"/>
      <c r="BB20" s="92"/>
      <c r="BC20" s="92"/>
      <c r="BD20" s="92"/>
      <c r="BE20" s="92"/>
      <c r="BF20" s="92"/>
      <c r="BG20" s="92"/>
      <c r="BH20" s="92"/>
      <c r="BI20" s="92"/>
      <c r="BJ20" s="92"/>
      <c r="BK20" s="92"/>
      <c r="BL20" s="92"/>
      <c r="BM20" s="92"/>
      <c r="BN20" s="92"/>
      <c r="BO20" s="92"/>
      <c r="BP20" s="92"/>
      <c r="BQ20" s="92"/>
      <c r="BR20" s="92"/>
      <c r="BS20" s="92"/>
      <c r="BT20" s="92"/>
      <c r="BU20" s="92"/>
      <c r="BV20" s="92"/>
      <c r="BW20" s="92"/>
      <c r="BX20" s="92"/>
      <c r="BY20" s="92"/>
      <c r="BZ20" s="92"/>
      <c r="CA20" s="92"/>
      <c r="CB20" s="92"/>
      <c r="CC20" s="92"/>
      <c r="CD20" s="92"/>
      <c r="CE20" s="92"/>
      <c r="CF20" s="92"/>
      <c r="CG20" s="92"/>
      <c r="CH20" s="92"/>
      <c r="CI20" s="92"/>
      <c r="CJ20" s="92"/>
      <c r="CK20" s="92"/>
      <c r="CL20" s="92"/>
      <c r="CM20" s="92"/>
      <c r="CN20" s="92"/>
      <c r="CO20" s="92"/>
      <c r="CP20" s="92"/>
      <c r="CQ20" s="92"/>
      <c r="CR20" s="92"/>
      <c r="CS20" s="92"/>
      <c r="CT20" s="92"/>
      <c r="CU20" s="92"/>
      <c r="CV20" s="92"/>
      <c r="CW20" s="92"/>
      <c r="CX20" s="92"/>
      <c r="CY20" s="92"/>
      <c r="CZ20" s="92"/>
      <c r="DA20" s="92"/>
      <c r="DB20" s="92"/>
      <c r="DC20" s="92"/>
      <c r="DD20" s="92"/>
      <c r="DE20" s="92"/>
      <c r="DF20" s="92"/>
      <c r="DG20" s="92"/>
      <c r="DH20" s="92"/>
      <c r="DI20" s="92"/>
      <c r="DJ20" s="92"/>
      <c r="DK20" s="92"/>
      <c r="DL20" s="92"/>
      <c r="DM20" s="92"/>
      <c r="DN20" s="92"/>
      <c r="DO20" s="92"/>
      <c r="DP20" s="92"/>
      <c r="DQ20" s="92"/>
      <c r="DR20" s="92"/>
      <c r="DS20" s="92"/>
      <c r="DT20" s="92"/>
      <c r="DU20" s="92"/>
      <c r="DV20" s="92"/>
      <c r="DW20" s="92"/>
      <c r="DX20" s="92"/>
      <c r="DY20" s="92"/>
      <c r="DZ20" s="92"/>
      <c r="EA20" s="92"/>
      <c r="EB20" s="92"/>
      <c r="EC20" s="92"/>
      <c r="ED20" s="92"/>
      <c r="EE20" s="92"/>
      <c r="EF20" s="92"/>
      <c r="EG20" s="92"/>
      <c r="EH20" s="92"/>
      <c r="EI20" s="92"/>
      <c r="EJ20" s="92"/>
      <c r="EK20" s="92"/>
      <c r="EL20" s="92"/>
      <c r="EM20" s="92"/>
      <c r="EN20" s="92"/>
      <c r="EO20" s="92"/>
      <c r="EP20" s="92"/>
      <c r="EQ20" s="92"/>
      <c r="ER20" s="92"/>
      <c r="ES20" s="92"/>
      <c r="ET20" s="92"/>
      <c r="EU20" s="92"/>
      <c r="EV20" s="92"/>
      <c r="EW20" s="92"/>
      <c r="EX20" s="92"/>
      <c r="EY20" s="92"/>
      <c r="EZ20" s="92"/>
      <c r="FA20" s="92"/>
      <c r="FB20" s="92"/>
      <c r="FC20" s="92"/>
      <c r="FD20" s="92"/>
      <c r="FE20" s="92"/>
      <c r="FF20" s="92"/>
      <c r="FG20" s="92"/>
      <c r="FH20" s="92"/>
      <c r="FI20" s="92"/>
      <c r="FJ20" s="92"/>
      <c r="FK20" s="92"/>
      <c r="FL20" s="92"/>
      <c r="FM20" s="92"/>
      <c r="FN20" s="92"/>
      <c r="FO20" s="92"/>
      <c r="FP20" s="92"/>
      <c r="FQ20" s="92"/>
      <c r="FR20" s="92"/>
      <c r="FS20" s="92"/>
      <c r="FT20" s="92"/>
      <c r="FU20" s="92"/>
      <c r="FV20" s="92"/>
      <c r="FW20" s="92"/>
      <c r="FX20" s="92"/>
      <c r="FY20" s="92"/>
      <c r="FZ20" s="92"/>
      <c r="GA20" s="92"/>
      <c r="GB20" s="92"/>
      <c r="GC20" s="92"/>
      <c r="GD20" s="92"/>
      <c r="GE20" s="92"/>
      <c r="GF20" s="92"/>
      <c r="GG20" s="92"/>
      <c r="GH20" s="92"/>
      <c r="GI20" s="92"/>
      <c r="GJ20" s="92"/>
      <c r="GK20" s="92"/>
      <c r="GL20" s="92"/>
      <c r="GM20" s="92"/>
      <c r="GN20" s="92"/>
      <c r="GO20" s="92"/>
      <c r="GP20" s="92"/>
      <c r="GQ20" s="92"/>
      <c r="GR20" s="92"/>
      <c r="GS20" s="92"/>
      <c r="GT20" s="92"/>
      <c r="GU20" s="92"/>
      <c r="GV20" s="92"/>
      <c r="GW20" s="92"/>
      <c r="GX20" s="92"/>
      <c r="GY20" s="92"/>
      <c r="GZ20" s="92"/>
      <c r="HA20" s="92"/>
      <c r="HB20" s="92"/>
      <c r="HC20" s="92"/>
      <c r="HD20" s="92"/>
      <c r="HE20" s="92"/>
      <c r="HF20" s="92"/>
      <c r="HG20" s="92"/>
      <c r="HH20" s="92"/>
      <c r="HI20" s="92"/>
      <c r="HJ20" s="92"/>
      <c r="HK20" s="92"/>
      <c r="HL20" s="92"/>
      <c r="HM20" s="92"/>
      <c r="HN20" s="92"/>
      <c r="HO20" s="92"/>
      <c r="HP20" s="92"/>
      <c r="HQ20" s="92"/>
      <c r="HR20" s="92"/>
      <c r="HS20" s="92"/>
      <c r="HT20" s="92"/>
      <c r="HU20" s="92"/>
      <c r="HV20" s="92"/>
      <c r="HW20" s="92"/>
      <c r="HX20" s="92"/>
      <c r="HY20" s="92"/>
      <c r="HZ20" s="92"/>
      <c r="IA20" s="92"/>
      <c r="IB20" s="92"/>
      <c r="IC20" s="92"/>
      <c r="ID20" s="92"/>
      <c r="IE20" s="92"/>
      <c r="IF20" s="92"/>
      <c r="IG20" s="92"/>
      <c r="IH20" s="92"/>
      <c r="II20" s="92"/>
      <c r="IJ20" s="92"/>
      <c r="IK20" s="92"/>
      <c r="IL20" s="92"/>
      <c r="IM20" s="92"/>
      <c r="IN20" s="92"/>
      <c r="IO20" s="92"/>
      <c r="IP20" s="92"/>
      <c r="IQ20" s="92"/>
      <c r="IR20" s="92"/>
      <c r="IS20" s="92"/>
      <c r="IT20" s="92"/>
      <c r="IU20" s="92"/>
      <c r="IV20" s="92"/>
    </row>
    <row r="21" spans="1:256" ht="15" customHeight="1">
      <c r="A21" s="108" t="s">
        <v>174</v>
      </c>
      <c r="B21" s="87">
        <v>49</v>
      </c>
      <c r="C21" s="144">
        <v>4.0297563790221078E-6</v>
      </c>
      <c r="D21" s="138"/>
      <c r="E21" s="92"/>
      <c r="F21" s="92"/>
      <c r="G21" s="92"/>
      <c r="H21" s="92"/>
      <c r="I21" s="92"/>
      <c r="J21" s="92"/>
      <c r="K21" s="92"/>
      <c r="L21" s="92"/>
      <c r="M21" s="92"/>
      <c r="N21" s="92"/>
      <c r="O21" s="92"/>
      <c r="P21" s="92"/>
      <c r="Q21" s="92"/>
      <c r="R21" s="92"/>
      <c r="S21" s="92"/>
      <c r="T21" s="92"/>
      <c r="U21" s="92"/>
      <c r="V21" s="92"/>
      <c r="W21" s="92"/>
      <c r="X21" s="92"/>
      <c r="Y21" s="92"/>
      <c r="Z21" s="92"/>
      <c r="AA21" s="92"/>
      <c r="AB21" s="92"/>
      <c r="AC21" s="92"/>
      <c r="AD21" s="92"/>
      <c r="AE21" s="92"/>
      <c r="AF21" s="92"/>
      <c r="AG21" s="92"/>
      <c r="AH21" s="92"/>
      <c r="AI21" s="92"/>
      <c r="AJ21" s="92"/>
      <c r="AK21" s="92"/>
      <c r="AL21" s="92"/>
      <c r="AM21" s="92"/>
      <c r="AN21" s="92"/>
      <c r="AO21" s="92"/>
      <c r="AP21" s="92"/>
      <c r="AQ21" s="92"/>
      <c r="AR21" s="92"/>
      <c r="AS21" s="92"/>
      <c r="AT21" s="92"/>
      <c r="AU21" s="92"/>
      <c r="AV21" s="92"/>
      <c r="AW21" s="92"/>
      <c r="AX21" s="92"/>
      <c r="AY21" s="92"/>
      <c r="AZ21" s="92"/>
      <c r="BA21" s="92"/>
      <c r="BB21" s="92"/>
      <c r="BC21" s="92"/>
      <c r="BD21" s="92"/>
      <c r="BE21" s="92"/>
      <c r="BF21" s="92"/>
      <c r="BG21" s="92"/>
      <c r="BH21" s="92"/>
      <c r="BI21" s="92"/>
      <c r="BJ21" s="92"/>
      <c r="BK21" s="92"/>
      <c r="BL21" s="92"/>
      <c r="BM21" s="92"/>
      <c r="BN21" s="92"/>
      <c r="BO21" s="92"/>
      <c r="BP21" s="92"/>
      <c r="BQ21" s="92"/>
      <c r="BR21" s="92"/>
      <c r="BS21" s="92"/>
      <c r="BT21" s="92"/>
      <c r="BU21" s="92"/>
      <c r="BV21" s="92"/>
      <c r="BW21" s="92"/>
      <c r="BX21" s="92"/>
      <c r="BY21" s="92"/>
      <c r="BZ21" s="92"/>
      <c r="CA21" s="92"/>
      <c r="CB21" s="92"/>
      <c r="CC21" s="92"/>
      <c r="CD21" s="92"/>
      <c r="CE21" s="92"/>
      <c r="CF21" s="92"/>
      <c r="CG21" s="92"/>
      <c r="CH21" s="92"/>
      <c r="CI21" s="92"/>
      <c r="CJ21" s="92"/>
      <c r="CK21" s="92"/>
      <c r="CL21" s="92"/>
      <c r="CM21" s="92"/>
      <c r="CN21" s="92"/>
      <c r="CO21" s="92"/>
      <c r="CP21" s="92"/>
      <c r="CQ21" s="92"/>
      <c r="CR21" s="92"/>
      <c r="CS21" s="92"/>
      <c r="CT21" s="92"/>
      <c r="CU21" s="92"/>
      <c r="CV21" s="92"/>
      <c r="CW21" s="92"/>
      <c r="CX21" s="92"/>
      <c r="CY21" s="92"/>
      <c r="CZ21" s="92"/>
      <c r="DA21" s="92"/>
      <c r="DB21" s="92"/>
      <c r="DC21" s="92"/>
      <c r="DD21" s="92"/>
      <c r="DE21" s="92"/>
      <c r="DF21" s="92"/>
      <c r="DG21" s="92"/>
      <c r="DH21" s="92"/>
      <c r="DI21" s="92"/>
      <c r="DJ21" s="92"/>
      <c r="DK21" s="92"/>
      <c r="DL21" s="92"/>
      <c r="DM21" s="92"/>
      <c r="DN21" s="92"/>
      <c r="DO21" s="92"/>
      <c r="DP21" s="92"/>
      <c r="DQ21" s="92"/>
      <c r="DR21" s="92"/>
      <c r="DS21" s="92"/>
      <c r="DT21" s="92"/>
      <c r="DU21" s="92"/>
      <c r="DV21" s="92"/>
      <c r="DW21" s="92"/>
      <c r="DX21" s="92"/>
      <c r="DY21" s="92"/>
      <c r="DZ21" s="92"/>
      <c r="EA21" s="92"/>
      <c r="EB21" s="92"/>
      <c r="EC21" s="92"/>
      <c r="ED21" s="92"/>
      <c r="EE21" s="92"/>
      <c r="EF21" s="92"/>
      <c r="EG21" s="92"/>
      <c r="EH21" s="92"/>
      <c r="EI21" s="92"/>
      <c r="EJ21" s="92"/>
      <c r="EK21" s="92"/>
      <c r="EL21" s="92"/>
      <c r="EM21" s="92"/>
      <c r="EN21" s="92"/>
      <c r="EO21" s="92"/>
      <c r="EP21" s="92"/>
      <c r="EQ21" s="92"/>
      <c r="ER21" s="92"/>
      <c r="ES21" s="92"/>
      <c r="ET21" s="92"/>
      <c r="EU21" s="92"/>
      <c r="EV21" s="92"/>
      <c r="EW21" s="92"/>
      <c r="EX21" s="92"/>
      <c r="EY21" s="92"/>
      <c r="EZ21" s="92"/>
      <c r="FA21" s="92"/>
      <c r="FB21" s="92"/>
      <c r="FC21" s="92"/>
      <c r="FD21" s="92"/>
      <c r="FE21" s="92"/>
      <c r="FF21" s="92"/>
      <c r="FG21" s="92"/>
      <c r="FH21" s="92"/>
      <c r="FI21" s="92"/>
      <c r="FJ21" s="92"/>
      <c r="FK21" s="92"/>
      <c r="FL21" s="92"/>
      <c r="FM21" s="92"/>
      <c r="FN21" s="92"/>
      <c r="FO21" s="92"/>
      <c r="FP21" s="92"/>
      <c r="FQ21" s="92"/>
      <c r="FR21" s="92"/>
      <c r="FS21" s="92"/>
      <c r="FT21" s="92"/>
      <c r="FU21" s="92"/>
      <c r="FV21" s="92"/>
      <c r="FW21" s="92"/>
      <c r="FX21" s="92"/>
      <c r="FY21" s="92"/>
      <c r="FZ21" s="92"/>
      <c r="GA21" s="92"/>
      <c r="GB21" s="92"/>
      <c r="GC21" s="92"/>
      <c r="GD21" s="92"/>
      <c r="GE21" s="92"/>
      <c r="GF21" s="92"/>
      <c r="GG21" s="92"/>
      <c r="GH21" s="92"/>
      <c r="GI21" s="92"/>
      <c r="GJ21" s="92"/>
      <c r="GK21" s="92"/>
      <c r="GL21" s="92"/>
      <c r="GM21" s="92"/>
      <c r="GN21" s="92"/>
      <c r="GO21" s="92"/>
      <c r="GP21" s="92"/>
      <c r="GQ21" s="92"/>
      <c r="GR21" s="92"/>
      <c r="GS21" s="92"/>
      <c r="GT21" s="92"/>
      <c r="GU21" s="92"/>
      <c r="GV21" s="92"/>
      <c r="GW21" s="92"/>
      <c r="GX21" s="92"/>
      <c r="GY21" s="92"/>
      <c r="GZ21" s="92"/>
      <c r="HA21" s="92"/>
      <c r="HB21" s="92"/>
      <c r="HC21" s="92"/>
      <c r="HD21" s="92"/>
      <c r="HE21" s="92"/>
      <c r="HF21" s="92"/>
      <c r="HG21" s="92"/>
      <c r="HH21" s="92"/>
      <c r="HI21" s="92"/>
      <c r="HJ21" s="92"/>
      <c r="HK21" s="92"/>
      <c r="HL21" s="92"/>
      <c r="HM21" s="92"/>
      <c r="HN21" s="92"/>
      <c r="HO21" s="92"/>
      <c r="HP21" s="92"/>
      <c r="HQ21" s="92"/>
      <c r="HR21" s="92"/>
      <c r="HS21" s="92"/>
      <c r="HT21" s="92"/>
      <c r="HU21" s="92"/>
      <c r="HV21" s="92"/>
      <c r="HW21" s="92"/>
      <c r="HX21" s="92"/>
      <c r="HY21" s="92"/>
      <c r="HZ21" s="92"/>
      <c r="IA21" s="92"/>
      <c r="IB21" s="92"/>
      <c r="IC21" s="92"/>
      <c r="ID21" s="92"/>
      <c r="IE21" s="92"/>
      <c r="IF21" s="92"/>
      <c r="IG21" s="92"/>
      <c r="IH21" s="92"/>
      <c r="II21" s="92"/>
      <c r="IJ21" s="92"/>
      <c r="IK21" s="92"/>
      <c r="IL21" s="92"/>
      <c r="IM21" s="92"/>
      <c r="IN21" s="92"/>
      <c r="IO21" s="92"/>
      <c r="IP21" s="92"/>
      <c r="IQ21" s="92"/>
      <c r="IR21" s="92"/>
      <c r="IS21" s="92"/>
      <c r="IT21" s="92"/>
      <c r="IU21" s="92"/>
      <c r="IV21" s="92"/>
    </row>
    <row r="22" spans="1:256" ht="15" customHeight="1">
      <c r="A22" s="108" t="s">
        <v>175</v>
      </c>
      <c r="B22" s="97">
        <v>1</v>
      </c>
      <c r="C22" s="144">
        <v>8.2239926102492003E-8</v>
      </c>
      <c r="D22" s="138"/>
      <c r="E22" s="92"/>
      <c r="F22" s="92"/>
      <c r="G22" s="92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  <c r="T22" s="92"/>
      <c r="U22" s="92"/>
      <c r="V22" s="92"/>
      <c r="W22" s="92"/>
      <c r="X22" s="92"/>
      <c r="Y22" s="92"/>
      <c r="Z22" s="92"/>
      <c r="AA22" s="92"/>
      <c r="AB22" s="92"/>
      <c r="AC22" s="92"/>
      <c r="AD22" s="92"/>
      <c r="AE22" s="92"/>
      <c r="AF22" s="92"/>
      <c r="AG22" s="92"/>
      <c r="AH22" s="92"/>
      <c r="AI22" s="92"/>
      <c r="AJ22" s="92"/>
      <c r="AK22" s="92"/>
      <c r="AL22" s="92"/>
      <c r="AM22" s="92"/>
      <c r="AN22" s="92"/>
      <c r="AO22" s="92"/>
      <c r="AP22" s="92"/>
      <c r="AQ22" s="92"/>
      <c r="AR22" s="92"/>
      <c r="AS22" s="92"/>
      <c r="AT22" s="92"/>
      <c r="AU22" s="92"/>
      <c r="AV22" s="92"/>
      <c r="AW22" s="92"/>
      <c r="AX22" s="92"/>
      <c r="AY22" s="92"/>
      <c r="AZ22" s="92"/>
      <c r="BA22" s="92"/>
      <c r="BB22" s="92"/>
      <c r="BC22" s="92"/>
      <c r="BD22" s="92"/>
      <c r="BE22" s="92"/>
      <c r="BF22" s="92"/>
      <c r="BG22" s="92"/>
      <c r="BH22" s="92"/>
      <c r="BI22" s="92"/>
      <c r="BJ22" s="92"/>
      <c r="BK22" s="92"/>
      <c r="BL22" s="92"/>
      <c r="BM22" s="92"/>
      <c r="BN22" s="92"/>
      <c r="BO22" s="92"/>
      <c r="BP22" s="92"/>
      <c r="BQ22" s="92"/>
      <c r="BR22" s="92"/>
      <c r="BS22" s="92"/>
      <c r="BT22" s="92"/>
      <c r="BU22" s="92"/>
      <c r="BV22" s="92"/>
      <c r="BW22" s="92"/>
      <c r="BX22" s="92"/>
      <c r="BY22" s="92"/>
      <c r="BZ22" s="92"/>
      <c r="CA22" s="92"/>
      <c r="CB22" s="92"/>
      <c r="CC22" s="92"/>
      <c r="CD22" s="92"/>
      <c r="CE22" s="92"/>
      <c r="CF22" s="92"/>
      <c r="CG22" s="92"/>
      <c r="CH22" s="92"/>
      <c r="CI22" s="92"/>
      <c r="CJ22" s="92"/>
      <c r="CK22" s="92"/>
      <c r="CL22" s="92"/>
      <c r="CM22" s="92"/>
      <c r="CN22" s="92"/>
      <c r="CO22" s="92"/>
      <c r="CP22" s="92"/>
      <c r="CQ22" s="92"/>
      <c r="CR22" s="92"/>
      <c r="CS22" s="92"/>
      <c r="CT22" s="92"/>
      <c r="CU22" s="92"/>
      <c r="CV22" s="92"/>
      <c r="CW22" s="92"/>
      <c r="CX22" s="92"/>
      <c r="CY22" s="92"/>
      <c r="CZ22" s="92"/>
      <c r="DA22" s="92"/>
      <c r="DB22" s="92"/>
      <c r="DC22" s="92"/>
      <c r="DD22" s="92"/>
      <c r="DE22" s="92"/>
      <c r="DF22" s="92"/>
      <c r="DG22" s="92"/>
      <c r="DH22" s="92"/>
      <c r="DI22" s="92"/>
      <c r="DJ22" s="92"/>
      <c r="DK22" s="92"/>
      <c r="DL22" s="92"/>
      <c r="DM22" s="92"/>
      <c r="DN22" s="92"/>
      <c r="DO22" s="92"/>
      <c r="DP22" s="92"/>
      <c r="DQ22" s="92"/>
      <c r="DR22" s="92"/>
      <c r="DS22" s="92"/>
      <c r="DT22" s="92"/>
      <c r="DU22" s="92"/>
      <c r="DV22" s="92"/>
      <c r="DW22" s="92"/>
      <c r="DX22" s="92"/>
      <c r="DY22" s="92"/>
      <c r="DZ22" s="92"/>
      <c r="EA22" s="92"/>
      <c r="EB22" s="92"/>
      <c r="EC22" s="92"/>
      <c r="ED22" s="92"/>
      <c r="EE22" s="92"/>
      <c r="EF22" s="92"/>
      <c r="EG22" s="92"/>
      <c r="EH22" s="92"/>
      <c r="EI22" s="92"/>
      <c r="EJ22" s="92"/>
      <c r="EK22" s="92"/>
      <c r="EL22" s="92"/>
      <c r="EM22" s="92"/>
      <c r="EN22" s="92"/>
      <c r="EO22" s="92"/>
      <c r="EP22" s="92"/>
      <c r="EQ22" s="92"/>
      <c r="ER22" s="92"/>
      <c r="ES22" s="92"/>
      <c r="ET22" s="92"/>
      <c r="EU22" s="92"/>
      <c r="EV22" s="92"/>
      <c r="EW22" s="92"/>
      <c r="EX22" s="92"/>
      <c r="EY22" s="92"/>
      <c r="EZ22" s="92"/>
      <c r="FA22" s="92"/>
      <c r="FB22" s="92"/>
      <c r="FC22" s="92"/>
      <c r="FD22" s="92"/>
      <c r="FE22" s="92"/>
      <c r="FF22" s="92"/>
      <c r="FG22" s="92"/>
      <c r="FH22" s="92"/>
      <c r="FI22" s="92"/>
      <c r="FJ22" s="92"/>
      <c r="FK22" s="92"/>
      <c r="FL22" s="92"/>
      <c r="FM22" s="92"/>
      <c r="FN22" s="92"/>
      <c r="FO22" s="92"/>
      <c r="FP22" s="92"/>
      <c r="FQ22" s="92"/>
      <c r="FR22" s="92"/>
      <c r="FS22" s="92"/>
      <c r="FT22" s="92"/>
      <c r="FU22" s="92"/>
      <c r="FV22" s="92"/>
      <c r="FW22" s="92"/>
      <c r="FX22" s="92"/>
      <c r="FY22" s="92"/>
      <c r="FZ22" s="92"/>
      <c r="GA22" s="92"/>
      <c r="GB22" s="92"/>
      <c r="GC22" s="92"/>
      <c r="GD22" s="92"/>
      <c r="GE22" s="92"/>
      <c r="GF22" s="92"/>
      <c r="GG22" s="92"/>
      <c r="GH22" s="92"/>
      <c r="GI22" s="92"/>
      <c r="GJ22" s="92"/>
      <c r="GK22" s="92"/>
      <c r="GL22" s="92"/>
      <c r="GM22" s="92"/>
      <c r="GN22" s="92"/>
      <c r="GO22" s="92"/>
      <c r="GP22" s="92"/>
      <c r="GQ22" s="92"/>
      <c r="GR22" s="92"/>
      <c r="GS22" s="92"/>
      <c r="GT22" s="92"/>
      <c r="GU22" s="92"/>
      <c r="GV22" s="92"/>
      <c r="GW22" s="92"/>
      <c r="GX22" s="92"/>
      <c r="GY22" s="92"/>
      <c r="GZ22" s="92"/>
      <c r="HA22" s="92"/>
      <c r="HB22" s="92"/>
      <c r="HC22" s="92"/>
      <c r="HD22" s="92"/>
      <c r="HE22" s="92"/>
      <c r="HF22" s="92"/>
      <c r="HG22" s="92"/>
      <c r="HH22" s="92"/>
      <c r="HI22" s="92"/>
      <c r="HJ22" s="92"/>
      <c r="HK22" s="92"/>
      <c r="HL22" s="92"/>
      <c r="HM22" s="92"/>
      <c r="HN22" s="92"/>
      <c r="HO22" s="92"/>
      <c r="HP22" s="92"/>
      <c r="HQ22" s="92"/>
      <c r="HR22" s="92"/>
      <c r="HS22" s="92"/>
      <c r="HT22" s="92"/>
      <c r="HU22" s="92"/>
      <c r="HV22" s="92"/>
      <c r="HW22" s="92"/>
      <c r="HX22" s="92"/>
      <c r="HY22" s="92"/>
      <c r="HZ22" s="92"/>
      <c r="IA22" s="92"/>
      <c r="IB22" s="92"/>
      <c r="IC22" s="92"/>
      <c r="ID22" s="92"/>
      <c r="IE22" s="92"/>
      <c r="IF22" s="92"/>
      <c r="IG22" s="92"/>
      <c r="IH22" s="92"/>
      <c r="II22" s="92"/>
      <c r="IJ22" s="92"/>
      <c r="IK22" s="92"/>
      <c r="IL22" s="92"/>
      <c r="IM22" s="92"/>
      <c r="IN22" s="92"/>
      <c r="IO22" s="92"/>
      <c r="IP22" s="92"/>
      <c r="IQ22" s="92"/>
      <c r="IR22" s="92"/>
      <c r="IS22" s="92"/>
      <c r="IT22" s="92"/>
      <c r="IU22" s="92"/>
      <c r="IV22" s="92"/>
    </row>
    <row r="23" spans="1:256" ht="16.5" customHeight="1">
      <c r="A23" s="107" t="s">
        <v>200</v>
      </c>
      <c r="B23" s="104">
        <v>4038</v>
      </c>
      <c r="C23" s="77">
        <v>3.3208482160186268E-4</v>
      </c>
      <c r="D23" s="138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/>
      <c r="BV23" s="22"/>
      <c r="BW23" s="22"/>
      <c r="BX23" s="22"/>
      <c r="BY23" s="22"/>
      <c r="BZ23" s="22"/>
      <c r="CA23" s="22"/>
      <c r="CB23" s="22"/>
      <c r="CC23" s="22"/>
      <c r="CD23" s="22"/>
      <c r="CE23" s="22"/>
      <c r="CF23" s="22"/>
      <c r="CG23" s="22"/>
      <c r="CH23" s="22"/>
      <c r="CI23" s="22"/>
      <c r="CJ23" s="22"/>
      <c r="CK23" s="22"/>
      <c r="CL23" s="22"/>
      <c r="CM23" s="22"/>
      <c r="CN23" s="22"/>
      <c r="CO23" s="22"/>
      <c r="CP23" s="22"/>
      <c r="CQ23" s="22"/>
      <c r="CR23" s="22"/>
      <c r="CS23" s="22"/>
      <c r="CT23" s="22"/>
      <c r="CU23" s="22"/>
      <c r="CV23" s="22"/>
      <c r="CW23" s="22"/>
      <c r="CX23" s="22"/>
      <c r="CY23" s="22"/>
      <c r="CZ23" s="22"/>
      <c r="DA23" s="22"/>
      <c r="DB23" s="22"/>
      <c r="DC23" s="22"/>
      <c r="DD23" s="22"/>
      <c r="DE23" s="22"/>
      <c r="DF23" s="22"/>
      <c r="DG23" s="22"/>
      <c r="DH23" s="22"/>
      <c r="DI23" s="22"/>
      <c r="DJ23" s="22"/>
      <c r="DK23" s="22"/>
      <c r="DL23" s="22"/>
      <c r="DM23" s="22"/>
      <c r="DN23" s="22"/>
      <c r="DO23" s="22"/>
      <c r="DP23" s="22"/>
      <c r="DQ23" s="22"/>
      <c r="DR23" s="22"/>
      <c r="DS23" s="22"/>
      <c r="DT23" s="22"/>
      <c r="DU23" s="22"/>
      <c r="DV23" s="22"/>
      <c r="DW23" s="22"/>
      <c r="DX23" s="22"/>
      <c r="DY23" s="22"/>
      <c r="DZ23" s="22"/>
      <c r="EA23" s="22"/>
      <c r="EB23" s="22"/>
      <c r="EC23" s="22"/>
      <c r="ED23" s="22"/>
      <c r="EE23" s="22"/>
      <c r="EF23" s="22"/>
      <c r="EG23" s="22"/>
      <c r="EH23" s="22"/>
      <c r="EI23" s="22"/>
      <c r="EJ23" s="22"/>
      <c r="EK23" s="22"/>
      <c r="EL23" s="22"/>
      <c r="EM23" s="22"/>
      <c r="EN23" s="22"/>
      <c r="EO23" s="22"/>
      <c r="EP23" s="22"/>
      <c r="EQ23" s="22"/>
      <c r="ER23" s="22"/>
      <c r="ES23" s="22"/>
      <c r="ET23" s="22"/>
      <c r="EU23" s="22"/>
      <c r="EV23" s="22"/>
      <c r="EW23" s="22"/>
      <c r="EX23" s="22"/>
      <c r="EY23" s="22"/>
      <c r="EZ23" s="22"/>
      <c r="FA23" s="22"/>
      <c r="FB23" s="22"/>
      <c r="FC23" s="22"/>
      <c r="FD23" s="22"/>
      <c r="FE23" s="22"/>
      <c r="FF23" s="22"/>
      <c r="FG23" s="22"/>
      <c r="FH23" s="22"/>
      <c r="FI23" s="22"/>
      <c r="FJ23" s="22"/>
      <c r="FK23" s="22"/>
      <c r="FL23" s="22"/>
      <c r="FM23" s="22"/>
      <c r="FN23" s="22"/>
      <c r="FO23" s="22"/>
      <c r="FP23" s="22"/>
      <c r="FQ23" s="22"/>
      <c r="FR23" s="22"/>
      <c r="FS23" s="22"/>
      <c r="FT23" s="22"/>
      <c r="FU23" s="22"/>
      <c r="FV23" s="22"/>
      <c r="FW23" s="22"/>
      <c r="FX23" s="22"/>
      <c r="FY23" s="22"/>
      <c r="FZ23" s="22"/>
      <c r="GA23" s="22"/>
      <c r="GB23" s="22"/>
      <c r="GC23" s="22"/>
      <c r="GD23" s="22"/>
      <c r="GE23" s="22"/>
      <c r="GF23" s="22"/>
      <c r="GG23" s="22"/>
      <c r="GH23" s="22"/>
      <c r="GI23" s="22"/>
      <c r="GJ23" s="22"/>
      <c r="GK23" s="22"/>
      <c r="GL23" s="22"/>
      <c r="GM23" s="22"/>
      <c r="GN23" s="22"/>
      <c r="GO23" s="22"/>
      <c r="GP23" s="22"/>
      <c r="GQ23" s="22"/>
      <c r="GR23" s="22"/>
      <c r="GS23" s="22"/>
      <c r="GT23" s="22"/>
      <c r="GU23" s="22"/>
      <c r="GV23" s="22"/>
      <c r="GW23" s="22"/>
      <c r="GX23" s="22"/>
      <c r="GY23" s="22"/>
      <c r="GZ23" s="22"/>
      <c r="HA23" s="22"/>
      <c r="HB23" s="22"/>
      <c r="HC23" s="22"/>
      <c r="HD23" s="22"/>
      <c r="HE23" s="22"/>
      <c r="HF23" s="22"/>
      <c r="HG23" s="22"/>
      <c r="HH23" s="22"/>
      <c r="HI23" s="22"/>
      <c r="HJ23" s="22"/>
      <c r="HK23" s="22"/>
      <c r="HL23" s="22"/>
      <c r="HM23" s="22"/>
      <c r="HN23" s="22"/>
      <c r="HO23" s="22"/>
      <c r="HP23" s="22"/>
      <c r="HQ23" s="22"/>
      <c r="HR23" s="22"/>
      <c r="HS23" s="22"/>
      <c r="HT23" s="22"/>
      <c r="HU23" s="22"/>
      <c r="HV23" s="22"/>
      <c r="HW23" s="22"/>
      <c r="HX23" s="22"/>
      <c r="HY23" s="22"/>
      <c r="HZ23" s="22"/>
      <c r="IA23" s="22"/>
      <c r="IB23" s="22"/>
      <c r="IC23" s="22"/>
      <c r="ID23" s="22"/>
      <c r="IE23" s="22"/>
      <c r="IF23" s="22"/>
      <c r="IG23" s="22"/>
      <c r="IH23" s="22"/>
      <c r="II23" s="22"/>
      <c r="IJ23" s="22"/>
      <c r="IK23" s="22"/>
      <c r="IL23" s="22"/>
      <c r="IM23" s="22"/>
      <c r="IN23" s="22"/>
      <c r="IO23" s="22"/>
      <c r="IP23" s="22"/>
      <c r="IQ23" s="22"/>
      <c r="IR23" s="22"/>
      <c r="IS23" s="22"/>
      <c r="IT23" s="22"/>
      <c r="IU23" s="22"/>
      <c r="IV23" s="22"/>
    </row>
    <row r="24" spans="1:256" ht="16.5" customHeight="1">
      <c r="A24" s="108" t="s">
        <v>176</v>
      </c>
      <c r="B24" s="87">
        <v>2746</v>
      </c>
      <c r="C24" s="79">
        <v>2.2583083707744303E-4</v>
      </c>
      <c r="D24" s="138"/>
      <c r="E24" s="92"/>
      <c r="F24" s="92"/>
      <c r="G24" s="92"/>
      <c r="H24" s="92"/>
      <c r="I24" s="92"/>
      <c r="J24" s="92"/>
      <c r="K24" s="92"/>
      <c r="L24" s="92"/>
      <c r="M24" s="92"/>
      <c r="N24" s="92"/>
      <c r="O24" s="92"/>
      <c r="P24" s="92"/>
      <c r="Q24" s="92"/>
      <c r="R24" s="92"/>
      <c r="S24" s="92"/>
      <c r="T24" s="92"/>
      <c r="U24" s="92"/>
      <c r="V24" s="92"/>
      <c r="W24" s="92"/>
      <c r="X24" s="92"/>
      <c r="Y24" s="92"/>
      <c r="Z24" s="92"/>
      <c r="AA24" s="92"/>
      <c r="AB24" s="92"/>
      <c r="AC24" s="92"/>
      <c r="AD24" s="92"/>
      <c r="AE24" s="92"/>
      <c r="AF24" s="92"/>
      <c r="AG24" s="92"/>
      <c r="AH24" s="92"/>
      <c r="AI24" s="92"/>
      <c r="AJ24" s="92"/>
      <c r="AK24" s="92"/>
      <c r="AL24" s="92"/>
      <c r="AM24" s="92"/>
      <c r="AN24" s="92"/>
      <c r="AO24" s="92"/>
      <c r="AP24" s="92"/>
      <c r="AQ24" s="92"/>
      <c r="AR24" s="92"/>
      <c r="AS24" s="92"/>
      <c r="AT24" s="92"/>
      <c r="AU24" s="92"/>
      <c r="AV24" s="92"/>
      <c r="AW24" s="92"/>
      <c r="AX24" s="92"/>
      <c r="AY24" s="92"/>
      <c r="AZ24" s="92"/>
      <c r="BA24" s="92"/>
      <c r="BB24" s="92"/>
      <c r="BC24" s="92"/>
      <c r="BD24" s="92"/>
      <c r="BE24" s="92"/>
      <c r="BF24" s="92"/>
      <c r="BG24" s="92"/>
      <c r="BH24" s="92"/>
      <c r="BI24" s="92"/>
      <c r="BJ24" s="92"/>
      <c r="BK24" s="92"/>
      <c r="BL24" s="92"/>
      <c r="BM24" s="92"/>
      <c r="BN24" s="92"/>
      <c r="BO24" s="92"/>
      <c r="BP24" s="92"/>
      <c r="BQ24" s="92"/>
      <c r="BR24" s="92"/>
      <c r="BS24" s="92"/>
      <c r="BT24" s="92"/>
      <c r="BU24" s="92"/>
      <c r="BV24" s="92"/>
      <c r="BW24" s="92"/>
      <c r="BX24" s="92"/>
      <c r="BY24" s="92"/>
      <c r="BZ24" s="92"/>
      <c r="CA24" s="92"/>
      <c r="CB24" s="92"/>
      <c r="CC24" s="92"/>
      <c r="CD24" s="92"/>
      <c r="CE24" s="92"/>
      <c r="CF24" s="92"/>
      <c r="CG24" s="92"/>
      <c r="CH24" s="92"/>
      <c r="CI24" s="92"/>
      <c r="CJ24" s="92"/>
      <c r="CK24" s="92"/>
      <c r="CL24" s="92"/>
      <c r="CM24" s="92"/>
      <c r="CN24" s="92"/>
      <c r="CO24" s="92"/>
      <c r="CP24" s="92"/>
      <c r="CQ24" s="92"/>
      <c r="CR24" s="92"/>
      <c r="CS24" s="92"/>
      <c r="CT24" s="92"/>
      <c r="CU24" s="92"/>
      <c r="CV24" s="92"/>
      <c r="CW24" s="92"/>
      <c r="CX24" s="92"/>
      <c r="CY24" s="92"/>
      <c r="CZ24" s="92"/>
      <c r="DA24" s="92"/>
      <c r="DB24" s="92"/>
      <c r="DC24" s="92"/>
      <c r="DD24" s="92"/>
      <c r="DE24" s="92"/>
      <c r="DF24" s="92"/>
      <c r="DG24" s="92"/>
      <c r="DH24" s="92"/>
      <c r="DI24" s="92"/>
      <c r="DJ24" s="92"/>
      <c r="DK24" s="92"/>
      <c r="DL24" s="92"/>
      <c r="DM24" s="92"/>
      <c r="DN24" s="92"/>
      <c r="DO24" s="92"/>
      <c r="DP24" s="92"/>
      <c r="DQ24" s="92"/>
      <c r="DR24" s="92"/>
      <c r="DS24" s="92"/>
      <c r="DT24" s="92"/>
      <c r="DU24" s="92"/>
      <c r="DV24" s="92"/>
      <c r="DW24" s="92"/>
      <c r="DX24" s="92"/>
      <c r="DY24" s="92"/>
      <c r="DZ24" s="92"/>
      <c r="EA24" s="92"/>
      <c r="EB24" s="92"/>
      <c r="EC24" s="92"/>
      <c r="ED24" s="92"/>
      <c r="EE24" s="92"/>
      <c r="EF24" s="92"/>
      <c r="EG24" s="92"/>
      <c r="EH24" s="92"/>
      <c r="EI24" s="92"/>
      <c r="EJ24" s="92"/>
      <c r="EK24" s="92"/>
      <c r="EL24" s="92"/>
      <c r="EM24" s="92"/>
      <c r="EN24" s="92"/>
      <c r="EO24" s="92"/>
      <c r="EP24" s="92"/>
      <c r="EQ24" s="92"/>
      <c r="ER24" s="92"/>
      <c r="ES24" s="92"/>
      <c r="ET24" s="92"/>
      <c r="EU24" s="92"/>
      <c r="EV24" s="92"/>
      <c r="EW24" s="92"/>
      <c r="EX24" s="92"/>
      <c r="EY24" s="92"/>
      <c r="EZ24" s="92"/>
      <c r="FA24" s="92"/>
      <c r="FB24" s="92"/>
      <c r="FC24" s="92"/>
      <c r="FD24" s="92"/>
      <c r="FE24" s="92"/>
      <c r="FF24" s="92"/>
      <c r="FG24" s="92"/>
      <c r="FH24" s="92"/>
      <c r="FI24" s="92"/>
      <c r="FJ24" s="92"/>
      <c r="FK24" s="92"/>
      <c r="FL24" s="92"/>
      <c r="FM24" s="92"/>
      <c r="FN24" s="92"/>
      <c r="FO24" s="92"/>
      <c r="FP24" s="92"/>
      <c r="FQ24" s="92"/>
      <c r="FR24" s="92"/>
      <c r="FS24" s="92"/>
      <c r="FT24" s="92"/>
      <c r="FU24" s="92"/>
      <c r="FV24" s="92"/>
      <c r="FW24" s="92"/>
      <c r="FX24" s="92"/>
      <c r="FY24" s="92"/>
      <c r="FZ24" s="92"/>
      <c r="GA24" s="92"/>
      <c r="GB24" s="92"/>
      <c r="GC24" s="92"/>
      <c r="GD24" s="92"/>
      <c r="GE24" s="92"/>
      <c r="GF24" s="92"/>
      <c r="GG24" s="92"/>
      <c r="GH24" s="92"/>
      <c r="GI24" s="92"/>
      <c r="GJ24" s="92"/>
      <c r="GK24" s="92"/>
      <c r="GL24" s="92"/>
      <c r="GM24" s="92"/>
      <c r="GN24" s="92"/>
      <c r="GO24" s="92"/>
      <c r="GP24" s="92"/>
      <c r="GQ24" s="92"/>
      <c r="GR24" s="92"/>
      <c r="GS24" s="92"/>
      <c r="GT24" s="92"/>
      <c r="GU24" s="92"/>
      <c r="GV24" s="92"/>
      <c r="GW24" s="92"/>
      <c r="GX24" s="92"/>
      <c r="GY24" s="92"/>
      <c r="GZ24" s="92"/>
      <c r="HA24" s="92"/>
      <c r="HB24" s="92"/>
      <c r="HC24" s="92"/>
      <c r="HD24" s="92"/>
      <c r="HE24" s="92"/>
      <c r="HF24" s="92"/>
      <c r="HG24" s="92"/>
      <c r="HH24" s="92"/>
      <c r="HI24" s="92"/>
      <c r="HJ24" s="92"/>
      <c r="HK24" s="92"/>
      <c r="HL24" s="92"/>
      <c r="HM24" s="92"/>
      <c r="HN24" s="92"/>
      <c r="HO24" s="92"/>
      <c r="HP24" s="92"/>
      <c r="HQ24" s="92"/>
      <c r="HR24" s="92"/>
      <c r="HS24" s="92"/>
      <c r="HT24" s="92"/>
      <c r="HU24" s="92"/>
      <c r="HV24" s="92"/>
      <c r="HW24" s="92"/>
      <c r="HX24" s="92"/>
      <c r="HY24" s="92"/>
      <c r="HZ24" s="92"/>
      <c r="IA24" s="92"/>
      <c r="IB24" s="92"/>
      <c r="IC24" s="92"/>
      <c r="ID24" s="92"/>
      <c r="IE24" s="92"/>
      <c r="IF24" s="92"/>
      <c r="IG24" s="92"/>
      <c r="IH24" s="92"/>
      <c r="II24" s="92"/>
      <c r="IJ24" s="92"/>
      <c r="IK24" s="92"/>
      <c r="IL24" s="92"/>
      <c r="IM24" s="92"/>
      <c r="IN24" s="92"/>
      <c r="IO24" s="92"/>
      <c r="IP24" s="92"/>
      <c r="IQ24" s="92"/>
      <c r="IR24" s="92"/>
      <c r="IS24" s="92"/>
      <c r="IT24" s="92"/>
      <c r="IU24" s="92"/>
      <c r="IV24" s="92"/>
    </row>
    <row r="25" spans="1:256" ht="16.5" customHeight="1">
      <c r="A25" s="108" t="s">
        <v>177</v>
      </c>
      <c r="B25" s="87">
        <v>712</v>
      </c>
      <c r="C25" s="79">
        <v>5.8554827384974304E-5</v>
      </c>
      <c r="D25" s="138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  <c r="BM25" s="92"/>
      <c r="BN25" s="92"/>
      <c r="BO25" s="92"/>
      <c r="BP25" s="92"/>
      <c r="BQ25" s="92"/>
      <c r="BR25" s="92"/>
      <c r="BS25" s="92"/>
      <c r="BT25" s="92"/>
      <c r="BU25" s="92"/>
      <c r="BV25" s="92"/>
      <c r="BW25" s="92"/>
      <c r="BX25" s="92"/>
      <c r="BY25" s="92"/>
      <c r="BZ25" s="92"/>
      <c r="CA25" s="92"/>
      <c r="CB25" s="92"/>
      <c r="CC25" s="92"/>
      <c r="CD25" s="92"/>
      <c r="CE25" s="92"/>
      <c r="CF25" s="92"/>
      <c r="CG25" s="92"/>
      <c r="CH25" s="92"/>
      <c r="CI25" s="92"/>
      <c r="CJ25" s="92"/>
      <c r="CK25" s="92"/>
      <c r="CL25" s="92"/>
      <c r="CM25" s="92"/>
      <c r="CN25" s="92"/>
      <c r="CO25" s="92"/>
      <c r="CP25" s="92"/>
      <c r="CQ25" s="92"/>
      <c r="CR25" s="92"/>
      <c r="CS25" s="92"/>
      <c r="CT25" s="92"/>
      <c r="CU25" s="92"/>
      <c r="CV25" s="92"/>
      <c r="CW25" s="92"/>
      <c r="CX25" s="92"/>
      <c r="CY25" s="92"/>
      <c r="CZ25" s="92"/>
      <c r="DA25" s="92"/>
      <c r="DB25" s="92"/>
      <c r="DC25" s="92"/>
      <c r="DD25" s="92"/>
      <c r="DE25" s="92"/>
      <c r="DF25" s="92"/>
      <c r="DG25" s="92"/>
      <c r="DH25" s="92"/>
      <c r="DI25" s="92"/>
      <c r="DJ25" s="92"/>
      <c r="DK25" s="92"/>
      <c r="DL25" s="92"/>
      <c r="DM25" s="92"/>
      <c r="DN25" s="92"/>
      <c r="DO25" s="92"/>
      <c r="DP25" s="92"/>
      <c r="DQ25" s="92"/>
      <c r="DR25" s="92"/>
      <c r="DS25" s="92"/>
      <c r="DT25" s="92"/>
      <c r="DU25" s="92"/>
      <c r="DV25" s="92"/>
      <c r="DW25" s="92"/>
      <c r="DX25" s="92"/>
      <c r="DY25" s="92"/>
      <c r="DZ25" s="92"/>
      <c r="EA25" s="92"/>
      <c r="EB25" s="92"/>
      <c r="EC25" s="92"/>
      <c r="ED25" s="92"/>
      <c r="EE25" s="92"/>
      <c r="EF25" s="92"/>
      <c r="EG25" s="92"/>
      <c r="EH25" s="92"/>
      <c r="EI25" s="92"/>
      <c r="EJ25" s="92"/>
      <c r="EK25" s="92"/>
      <c r="EL25" s="92"/>
      <c r="EM25" s="92"/>
      <c r="EN25" s="92"/>
      <c r="EO25" s="92"/>
      <c r="EP25" s="92"/>
      <c r="EQ25" s="92"/>
      <c r="ER25" s="92"/>
      <c r="ES25" s="92"/>
      <c r="ET25" s="92"/>
      <c r="EU25" s="92"/>
      <c r="EV25" s="92"/>
      <c r="EW25" s="92"/>
      <c r="EX25" s="92"/>
      <c r="EY25" s="92"/>
      <c r="EZ25" s="92"/>
      <c r="FA25" s="92"/>
      <c r="FB25" s="92"/>
      <c r="FC25" s="92"/>
      <c r="FD25" s="92"/>
      <c r="FE25" s="92"/>
      <c r="FF25" s="92"/>
      <c r="FG25" s="92"/>
      <c r="FH25" s="92"/>
      <c r="FI25" s="92"/>
      <c r="FJ25" s="92"/>
      <c r="FK25" s="92"/>
      <c r="FL25" s="92"/>
      <c r="FM25" s="92"/>
      <c r="FN25" s="92"/>
      <c r="FO25" s="92"/>
      <c r="FP25" s="92"/>
      <c r="FQ25" s="92"/>
      <c r="FR25" s="92"/>
      <c r="FS25" s="92"/>
      <c r="FT25" s="92"/>
      <c r="FU25" s="92"/>
      <c r="FV25" s="92"/>
      <c r="FW25" s="92"/>
      <c r="FX25" s="92"/>
      <c r="FY25" s="92"/>
      <c r="FZ25" s="92"/>
      <c r="GA25" s="92"/>
      <c r="GB25" s="92"/>
      <c r="GC25" s="92"/>
      <c r="GD25" s="92"/>
      <c r="GE25" s="92"/>
      <c r="GF25" s="92"/>
      <c r="GG25" s="92"/>
      <c r="GH25" s="92"/>
      <c r="GI25" s="92"/>
      <c r="GJ25" s="92"/>
      <c r="GK25" s="92"/>
      <c r="GL25" s="92"/>
      <c r="GM25" s="92"/>
      <c r="GN25" s="92"/>
      <c r="GO25" s="92"/>
      <c r="GP25" s="92"/>
      <c r="GQ25" s="92"/>
      <c r="GR25" s="92"/>
      <c r="GS25" s="92"/>
      <c r="GT25" s="92"/>
      <c r="GU25" s="92"/>
      <c r="GV25" s="92"/>
      <c r="GW25" s="92"/>
      <c r="GX25" s="92"/>
      <c r="GY25" s="92"/>
      <c r="GZ25" s="92"/>
      <c r="HA25" s="92"/>
      <c r="HB25" s="92"/>
      <c r="HC25" s="92"/>
      <c r="HD25" s="92"/>
      <c r="HE25" s="92"/>
      <c r="HF25" s="92"/>
      <c r="HG25" s="92"/>
      <c r="HH25" s="92"/>
      <c r="HI25" s="92"/>
      <c r="HJ25" s="92"/>
      <c r="HK25" s="92"/>
      <c r="HL25" s="92"/>
      <c r="HM25" s="92"/>
      <c r="HN25" s="92"/>
      <c r="HO25" s="92"/>
      <c r="HP25" s="92"/>
      <c r="HQ25" s="92"/>
      <c r="HR25" s="92"/>
      <c r="HS25" s="92"/>
      <c r="HT25" s="92"/>
      <c r="HU25" s="92"/>
      <c r="HV25" s="92"/>
      <c r="HW25" s="92"/>
      <c r="HX25" s="92"/>
      <c r="HY25" s="92"/>
      <c r="HZ25" s="92"/>
      <c r="IA25" s="92"/>
      <c r="IB25" s="92"/>
      <c r="IC25" s="92"/>
      <c r="ID25" s="92"/>
      <c r="IE25" s="92"/>
      <c r="IF25" s="92"/>
      <c r="IG25" s="92"/>
      <c r="IH25" s="92"/>
      <c r="II25" s="92"/>
      <c r="IJ25" s="92"/>
      <c r="IK25" s="92"/>
      <c r="IL25" s="92"/>
      <c r="IM25" s="92"/>
      <c r="IN25" s="92"/>
      <c r="IO25" s="92"/>
      <c r="IP25" s="92"/>
      <c r="IQ25" s="92"/>
      <c r="IR25" s="92"/>
      <c r="IS25" s="92"/>
      <c r="IT25" s="92"/>
      <c r="IU25" s="92"/>
      <c r="IV25" s="92"/>
    </row>
    <row r="26" spans="1:256" ht="16.5" customHeight="1">
      <c r="A26" s="108" t="s">
        <v>178</v>
      </c>
      <c r="B26" s="87">
        <v>455</v>
      </c>
      <c r="C26" s="79">
        <v>3.741916637663386E-5</v>
      </c>
      <c r="D26" s="138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B26" s="92"/>
      <c r="AC26" s="92"/>
      <c r="AD26" s="92"/>
      <c r="AE26" s="92"/>
      <c r="AF26" s="92"/>
      <c r="AG26" s="92"/>
      <c r="AH26" s="92"/>
      <c r="AI26" s="92"/>
      <c r="AJ26" s="92"/>
      <c r="AK26" s="92"/>
      <c r="AL26" s="92"/>
      <c r="AM26" s="92"/>
      <c r="AN26" s="92"/>
      <c r="AO26" s="92"/>
      <c r="AP26" s="92"/>
      <c r="AQ26" s="92"/>
      <c r="AR26" s="92"/>
      <c r="AS26" s="92"/>
      <c r="AT26" s="92"/>
      <c r="AU26" s="92"/>
      <c r="AV26" s="92"/>
      <c r="AW26" s="92"/>
      <c r="AX26" s="92"/>
      <c r="AY26" s="92"/>
      <c r="AZ26" s="92"/>
      <c r="BA26" s="92"/>
      <c r="BB26" s="92"/>
      <c r="BC26" s="92"/>
      <c r="BD26" s="92"/>
      <c r="BE26" s="92"/>
      <c r="BF26" s="92"/>
      <c r="BG26" s="92"/>
      <c r="BH26" s="92"/>
      <c r="BI26" s="92"/>
      <c r="BJ26" s="92"/>
      <c r="BK26" s="92"/>
      <c r="BL26" s="92"/>
      <c r="BM26" s="92"/>
      <c r="BN26" s="92"/>
      <c r="BO26" s="92"/>
      <c r="BP26" s="92"/>
      <c r="BQ26" s="92"/>
      <c r="BR26" s="92"/>
      <c r="BS26" s="92"/>
      <c r="BT26" s="92"/>
      <c r="BU26" s="92"/>
      <c r="BV26" s="92"/>
      <c r="BW26" s="92"/>
      <c r="BX26" s="92"/>
      <c r="BY26" s="92"/>
      <c r="BZ26" s="92"/>
      <c r="CA26" s="92"/>
      <c r="CB26" s="92"/>
      <c r="CC26" s="92"/>
      <c r="CD26" s="92"/>
      <c r="CE26" s="92"/>
      <c r="CF26" s="92"/>
      <c r="CG26" s="92"/>
      <c r="CH26" s="92"/>
      <c r="CI26" s="92"/>
      <c r="CJ26" s="92"/>
      <c r="CK26" s="92"/>
      <c r="CL26" s="92"/>
      <c r="CM26" s="92"/>
      <c r="CN26" s="92"/>
      <c r="CO26" s="92"/>
      <c r="CP26" s="92"/>
      <c r="CQ26" s="92"/>
      <c r="CR26" s="92"/>
      <c r="CS26" s="92"/>
      <c r="CT26" s="92"/>
      <c r="CU26" s="92"/>
      <c r="CV26" s="92"/>
      <c r="CW26" s="92"/>
      <c r="CX26" s="92"/>
      <c r="CY26" s="92"/>
      <c r="CZ26" s="92"/>
      <c r="DA26" s="92"/>
      <c r="DB26" s="92"/>
      <c r="DC26" s="92"/>
      <c r="DD26" s="92"/>
      <c r="DE26" s="92"/>
      <c r="DF26" s="92"/>
      <c r="DG26" s="92"/>
      <c r="DH26" s="92"/>
      <c r="DI26" s="92"/>
      <c r="DJ26" s="92"/>
      <c r="DK26" s="92"/>
      <c r="DL26" s="92"/>
      <c r="DM26" s="92"/>
      <c r="DN26" s="92"/>
      <c r="DO26" s="92"/>
      <c r="DP26" s="92"/>
      <c r="DQ26" s="92"/>
      <c r="DR26" s="92"/>
      <c r="DS26" s="92"/>
      <c r="DT26" s="92"/>
      <c r="DU26" s="92"/>
      <c r="DV26" s="92"/>
      <c r="DW26" s="92"/>
      <c r="DX26" s="92"/>
      <c r="DY26" s="92"/>
      <c r="DZ26" s="92"/>
      <c r="EA26" s="92"/>
      <c r="EB26" s="92"/>
      <c r="EC26" s="92"/>
      <c r="ED26" s="92"/>
      <c r="EE26" s="92"/>
      <c r="EF26" s="92"/>
      <c r="EG26" s="92"/>
      <c r="EH26" s="92"/>
      <c r="EI26" s="92"/>
      <c r="EJ26" s="92"/>
      <c r="EK26" s="92"/>
      <c r="EL26" s="92"/>
      <c r="EM26" s="92"/>
      <c r="EN26" s="92"/>
      <c r="EO26" s="92"/>
      <c r="EP26" s="92"/>
      <c r="EQ26" s="92"/>
      <c r="ER26" s="92"/>
      <c r="ES26" s="92"/>
      <c r="ET26" s="92"/>
      <c r="EU26" s="92"/>
      <c r="EV26" s="92"/>
      <c r="EW26" s="92"/>
      <c r="EX26" s="92"/>
      <c r="EY26" s="92"/>
      <c r="EZ26" s="92"/>
      <c r="FA26" s="92"/>
      <c r="FB26" s="92"/>
      <c r="FC26" s="92"/>
      <c r="FD26" s="92"/>
      <c r="FE26" s="92"/>
      <c r="FF26" s="92"/>
      <c r="FG26" s="92"/>
      <c r="FH26" s="92"/>
      <c r="FI26" s="92"/>
      <c r="FJ26" s="92"/>
      <c r="FK26" s="92"/>
      <c r="FL26" s="92"/>
      <c r="FM26" s="92"/>
      <c r="FN26" s="92"/>
      <c r="FO26" s="92"/>
      <c r="FP26" s="92"/>
      <c r="FQ26" s="92"/>
      <c r="FR26" s="92"/>
      <c r="FS26" s="92"/>
      <c r="FT26" s="92"/>
      <c r="FU26" s="92"/>
      <c r="FV26" s="92"/>
      <c r="FW26" s="92"/>
      <c r="FX26" s="92"/>
      <c r="FY26" s="92"/>
      <c r="FZ26" s="92"/>
      <c r="GA26" s="92"/>
      <c r="GB26" s="92"/>
      <c r="GC26" s="92"/>
      <c r="GD26" s="92"/>
      <c r="GE26" s="92"/>
      <c r="GF26" s="92"/>
      <c r="GG26" s="92"/>
      <c r="GH26" s="92"/>
      <c r="GI26" s="92"/>
      <c r="GJ26" s="92"/>
      <c r="GK26" s="92"/>
      <c r="GL26" s="92"/>
      <c r="GM26" s="92"/>
      <c r="GN26" s="92"/>
      <c r="GO26" s="92"/>
      <c r="GP26" s="92"/>
      <c r="GQ26" s="92"/>
      <c r="GR26" s="92"/>
      <c r="GS26" s="92"/>
      <c r="GT26" s="92"/>
      <c r="GU26" s="92"/>
      <c r="GV26" s="92"/>
      <c r="GW26" s="92"/>
      <c r="GX26" s="92"/>
      <c r="GY26" s="92"/>
      <c r="GZ26" s="92"/>
      <c r="HA26" s="92"/>
      <c r="HB26" s="92"/>
      <c r="HC26" s="92"/>
      <c r="HD26" s="92"/>
      <c r="HE26" s="92"/>
      <c r="HF26" s="92"/>
      <c r="HG26" s="92"/>
      <c r="HH26" s="92"/>
      <c r="HI26" s="92"/>
      <c r="HJ26" s="92"/>
      <c r="HK26" s="92"/>
      <c r="HL26" s="92"/>
      <c r="HM26" s="92"/>
      <c r="HN26" s="92"/>
      <c r="HO26" s="92"/>
      <c r="HP26" s="92"/>
      <c r="HQ26" s="92"/>
      <c r="HR26" s="92"/>
      <c r="HS26" s="92"/>
      <c r="HT26" s="92"/>
      <c r="HU26" s="92"/>
      <c r="HV26" s="92"/>
      <c r="HW26" s="92"/>
      <c r="HX26" s="92"/>
      <c r="HY26" s="92"/>
      <c r="HZ26" s="92"/>
      <c r="IA26" s="92"/>
      <c r="IB26" s="92"/>
      <c r="IC26" s="92"/>
      <c r="ID26" s="92"/>
      <c r="IE26" s="92"/>
      <c r="IF26" s="92"/>
      <c r="IG26" s="92"/>
      <c r="IH26" s="92"/>
      <c r="II26" s="92"/>
      <c r="IJ26" s="92"/>
      <c r="IK26" s="92"/>
      <c r="IL26" s="92"/>
      <c r="IM26" s="92"/>
      <c r="IN26" s="92"/>
      <c r="IO26" s="92"/>
      <c r="IP26" s="92"/>
      <c r="IQ26" s="92"/>
      <c r="IR26" s="92"/>
      <c r="IS26" s="92"/>
      <c r="IT26" s="92"/>
      <c r="IU26" s="92"/>
      <c r="IV26" s="92"/>
    </row>
    <row r="27" spans="1:256" ht="16.5" customHeight="1">
      <c r="A27" s="108" t="s">
        <v>179</v>
      </c>
      <c r="B27" s="87">
        <v>125</v>
      </c>
      <c r="C27" s="79">
        <v>1.02799907628115E-5</v>
      </c>
      <c r="D27" s="138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92"/>
      <c r="AE27" s="92"/>
      <c r="AF27" s="92"/>
      <c r="AG27" s="92"/>
      <c r="AH27" s="92"/>
      <c r="AI27" s="92"/>
      <c r="AJ27" s="92"/>
      <c r="AK27" s="92"/>
      <c r="AL27" s="92"/>
      <c r="AM27" s="92"/>
      <c r="AN27" s="92"/>
      <c r="AO27" s="92"/>
      <c r="AP27" s="92"/>
      <c r="AQ27" s="92"/>
      <c r="AR27" s="92"/>
      <c r="AS27" s="92"/>
      <c r="AT27" s="92"/>
      <c r="AU27" s="92"/>
      <c r="AV27" s="92"/>
      <c r="AW27" s="92"/>
      <c r="AX27" s="92"/>
      <c r="AY27" s="92"/>
      <c r="AZ27" s="92"/>
      <c r="BA27" s="92"/>
      <c r="BB27" s="92"/>
      <c r="BC27" s="92"/>
      <c r="BD27" s="92"/>
      <c r="BE27" s="92"/>
      <c r="BF27" s="92"/>
      <c r="BG27" s="92"/>
      <c r="BH27" s="92"/>
      <c r="BI27" s="92"/>
      <c r="BJ27" s="92"/>
      <c r="BK27" s="92"/>
      <c r="BL27" s="92"/>
      <c r="BM27" s="92"/>
      <c r="BN27" s="92"/>
      <c r="BO27" s="92"/>
      <c r="BP27" s="92"/>
      <c r="BQ27" s="92"/>
      <c r="BR27" s="92"/>
      <c r="BS27" s="92"/>
      <c r="BT27" s="92"/>
      <c r="BU27" s="92"/>
      <c r="BV27" s="92"/>
      <c r="BW27" s="92"/>
      <c r="BX27" s="92"/>
      <c r="BY27" s="92"/>
      <c r="BZ27" s="92"/>
      <c r="CA27" s="92"/>
      <c r="CB27" s="92"/>
      <c r="CC27" s="92"/>
      <c r="CD27" s="92"/>
      <c r="CE27" s="92"/>
      <c r="CF27" s="92"/>
      <c r="CG27" s="92"/>
      <c r="CH27" s="92"/>
      <c r="CI27" s="92"/>
      <c r="CJ27" s="92"/>
      <c r="CK27" s="92"/>
      <c r="CL27" s="92"/>
      <c r="CM27" s="92"/>
      <c r="CN27" s="92"/>
      <c r="CO27" s="92"/>
      <c r="CP27" s="92"/>
      <c r="CQ27" s="92"/>
      <c r="CR27" s="92"/>
      <c r="CS27" s="92"/>
      <c r="CT27" s="92"/>
      <c r="CU27" s="92"/>
      <c r="CV27" s="92"/>
      <c r="CW27" s="92"/>
      <c r="CX27" s="92"/>
      <c r="CY27" s="92"/>
      <c r="CZ27" s="92"/>
      <c r="DA27" s="92"/>
      <c r="DB27" s="92"/>
      <c r="DC27" s="92"/>
      <c r="DD27" s="92"/>
      <c r="DE27" s="92"/>
      <c r="DF27" s="92"/>
      <c r="DG27" s="92"/>
      <c r="DH27" s="92"/>
      <c r="DI27" s="92"/>
      <c r="DJ27" s="92"/>
      <c r="DK27" s="92"/>
      <c r="DL27" s="92"/>
      <c r="DM27" s="92"/>
      <c r="DN27" s="92"/>
      <c r="DO27" s="92"/>
      <c r="DP27" s="92"/>
      <c r="DQ27" s="92"/>
      <c r="DR27" s="92"/>
      <c r="DS27" s="92"/>
      <c r="DT27" s="92"/>
      <c r="DU27" s="92"/>
      <c r="DV27" s="92"/>
      <c r="DW27" s="92"/>
      <c r="DX27" s="92"/>
      <c r="DY27" s="92"/>
      <c r="DZ27" s="92"/>
      <c r="EA27" s="92"/>
      <c r="EB27" s="92"/>
      <c r="EC27" s="92"/>
      <c r="ED27" s="92"/>
      <c r="EE27" s="92"/>
      <c r="EF27" s="92"/>
      <c r="EG27" s="92"/>
      <c r="EH27" s="92"/>
      <c r="EI27" s="92"/>
      <c r="EJ27" s="92"/>
      <c r="EK27" s="92"/>
      <c r="EL27" s="92"/>
      <c r="EM27" s="92"/>
      <c r="EN27" s="92"/>
      <c r="EO27" s="92"/>
      <c r="EP27" s="92"/>
      <c r="EQ27" s="92"/>
      <c r="ER27" s="92"/>
      <c r="ES27" s="92"/>
      <c r="ET27" s="92"/>
      <c r="EU27" s="92"/>
      <c r="EV27" s="92"/>
      <c r="EW27" s="92"/>
      <c r="EX27" s="92"/>
      <c r="EY27" s="92"/>
      <c r="EZ27" s="92"/>
      <c r="FA27" s="92"/>
      <c r="FB27" s="92"/>
      <c r="FC27" s="92"/>
      <c r="FD27" s="92"/>
      <c r="FE27" s="92"/>
      <c r="FF27" s="92"/>
      <c r="FG27" s="92"/>
      <c r="FH27" s="92"/>
      <c r="FI27" s="92"/>
      <c r="FJ27" s="92"/>
      <c r="FK27" s="92"/>
      <c r="FL27" s="92"/>
      <c r="FM27" s="92"/>
      <c r="FN27" s="92"/>
      <c r="FO27" s="92"/>
      <c r="FP27" s="92"/>
      <c r="FQ27" s="92"/>
      <c r="FR27" s="92"/>
      <c r="FS27" s="92"/>
      <c r="FT27" s="92"/>
      <c r="FU27" s="92"/>
      <c r="FV27" s="92"/>
      <c r="FW27" s="92"/>
      <c r="FX27" s="92"/>
      <c r="FY27" s="92"/>
      <c r="FZ27" s="92"/>
      <c r="GA27" s="92"/>
      <c r="GB27" s="92"/>
      <c r="GC27" s="92"/>
      <c r="GD27" s="92"/>
      <c r="GE27" s="92"/>
      <c r="GF27" s="92"/>
      <c r="GG27" s="92"/>
      <c r="GH27" s="92"/>
      <c r="GI27" s="92"/>
      <c r="GJ27" s="92"/>
      <c r="GK27" s="92"/>
      <c r="GL27" s="92"/>
      <c r="GM27" s="92"/>
      <c r="GN27" s="92"/>
      <c r="GO27" s="92"/>
      <c r="GP27" s="92"/>
      <c r="GQ27" s="92"/>
      <c r="GR27" s="92"/>
      <c r="GS27" s="92"/>
      <c r="GT27" s="92"/>
      <c r="GU27" s="92"/>
      <c r="GV27" s="92"/>
      <c r="GW27" s="92"/>
      <c r="GX27" s="92"/>
      <c r="GY27" s="92"/>
      <c r="GZ27" s="92"/>
      <c r="HA27" s="92"/>
      <c r="HB27" s="92"/>
      <c r="HC27" s="92"/>
      <c r="HD27" s="92"/>
      <c r="HE27" s="92"/>
      <c r="HF27" s="92"/>
      <c r="HG27" s="92"/>
      <c r="HH27" s="92"/>
      <c r="HI27" s="92"/>
      <c r="HJ27" s="92"/>
      <c r="HK27" s="92"/>
      <c r="HL27" s="92"/>
      <c r="HM27" s="92"/>
      <c r="HN27" s="92"/>
      <c r="HO27" s="92"/>
      <c r="HP27" s="92"/>
      <c r="HQ27" s="92"/>
      <c r="HR27" s="92"/>
      <c r="HS27" s="92"/>
      <c r="HT27" s="92"/>
      <c r="HU27" s="92"/>
      <c r="HV27" s="92"/>
      <c r="HW27" s="92"/>
      <c r="HX27" s="92"/>
      <c r="HY27" s="92"/>
      <c r="HZ27" s="92"/>
      <c r="IA27" s="92"/>
      <c r="IB27" s="92"/>
      <c r="IC27" s="92"/>
      <c r="ID27" s="92"/>
      <c r="IE27" s="92"/>
      <c r="IF27" s="92"/>
      <c r="IG27" s="92"/>
      <c r="IH27" s="92"/>
      <c r="II27" s="92"/>
      <c r="IJ27" s="92"/>
      <c r="IK27" s="92"/>
      <c r="IL27" s="92"/>
      <c r="IM27" s="92"/>
      <c r="IN27" s="92"/>
      <c r="IO27" s="92"/>
      <c r="IP27" s="92"/>
      <c r="IQ27" s="92"/>
      <c r="IR27" s="92"/>
      <c r="IS27" s="92"/>
      <c r="IT27" s="92"/>
      <c r="IU27" s="92"/>
      <c r="IV27" s="92"/>
    </row>
    <row r="28" spans="1:256" ht="16.5" customHeight="1">
      <c r="A28" s="107" t="s">
        <v>201</v>
      </c>
      <c r="B28" s="104">
        <v>4873</v>
      </c>
      <c r="C28" s="77">
        <v>4.0075515989744352E-4</v>
      </c>
      <c r="D28" s="138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  <c r="BG28" s="22"/>
      <c r="BH28" s="22"/>
      <c r="BI28" s="22"/>
      <c r="BJ28" s="22"/>
      <c r="BK28" s="22"/>
      <c r="BL28" s="22"/>
      <c r="BM28" s="22"/>
      <c r="BN28" s="22"/>
      <c r="BO28" s="22"/>
      <c r="BP28" s="22"/>
      <c r="BQ28" s="22"/>
      <c r="BR28" s="22"/>
      <c r="BS28" s="22"/>
      <c r="BT28" s="22"/>
      <c r="BU28" s="22"/>
      <c r="BV28" s="22"/>
      <c r="BW28" s="22"/>
      <c r="BX28" s="22"/>
      <c r="BY28" s="22"/>
      <c r="BZ28" s="22"/>
      <c r="CA28" s="22"/>
      <c r="CB28" s="22"/>
      <c r="CC28" s="22"/>
      <c r="CD28" s="22"/>
      <c r="CE28" s="22"/>
      <c r="CF28" s="22"/>
      <c r="CG28" s="22"/>
      <c r="CH28" s="22"/>
      <c r="CI28" s="22"/>
      <c r="CJ28" s="22"/>
      <c r="CK28" s="22"/>
      <c r="CL28" s="22"/>
      <c r="CM28" s="22"/>
      <c r="CN28" s="22"/>
      <c r="CO28" s="22"/>
      <c r="CP28" s="22"/>
      <c r="CQ28" s="22"/>
      <c r="CR28" s="22"/>
      <c r="CS28" s="22"/>
      <c r="CT28" s="22"/>
      <c r="CU28" s="22"/>
      <c r="CV28" s="22"/>
      <c r="CW28" s="22"/>
      <c r="CX28" s="22"/>
      <c r="CY28" s="22"/>
      <c r="CZ28" s="22"/>
      <c r="DA28" s="22"/>
      <c r="DB28" s="22"/>
      <c r="DC28" s="22"/>
      <c r="DD28" s="22"/>
      <c r="DE28" s="22"/>
      <c r="DF28" s="22"/>
      <c r="DG28" s="22"/>
      <c r="DH28" s="22"/>
      <c r="DI28" s="22"/>
      <c r="DJ28" s="22"/>
      <c r="DK28" s="22"/>
      <c r="DL28" s="22"/>
      <c r="DM28" s="22"/>
      <c r="DN28" s="22"/>
      <c r="DO28" s="22"/>
      <c r="DP28" s="22"/>
      <c r="DQ28" s="22"/>
      <c r="DR28" s="22"/>
      <c r="DS28" s="22"/>
      <c r="DT28" s="22"/>
      <c r="DU28" s="22"/>
      <c r="DV28" s="22"/>
      <c r="DW28" s="22"/>
      <c r="DX28" s="22"/>
      <c r="DY28" s="22"/>
      <c r="DZ28" s="22"/>
      <c r="EA28" s="22"/>
      <c r="EB28" s="22"/>
      <c r="EC28" s="22"/>
      <c r="ED28" s="22"/>
      <c r="EE28" s="22"/>
      <c r="EF28" s="22"/>
      <c r="EG28" s="22"/>
      <c r="EH28" s="22"/>
      <c r="EI28" s="22"/>
      <c r="EJ28" s="22"/>
      <c r="EK28" s="22"/>
      <c r="EL28" s="22"/>
      <c r="EM28" s="22"/>
      <c r="EN28" s="22"/>
      <c r="EO28" s="22"/>
      <c r="EP28" s="22"/>
      <c r="EQ28" s="22"/>
      <c r="ER28" s="22"/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22"/>
      <c r="FF28" s="22"/>
      <c r="FG28" s="22"/>
      <c r="FH28" s="22"/>
      <c r="FI28" s="22"/>
      <c r="FJ28" s="22"/>
      <c r="FK28" s="22"/>
      <c r="FL28" s="22"/>
      <c r="FM28" s="22"/>
      <c r="FN28" s="22"/>
      <c r="FO28" s="22"/>
      <c r="FP28" s="22"/>
      <c r="FQ28" s="22"/>
      <c r="FR28" s="22"/>
      <c r="FS28" s="22"/>
      <c r="FT28" s="22"/>
      <c r="FU28" s="22"/>
      <c r="FV28" s="22"/>
      <c r="FW28" s="22"/>
      <c r="FX28" s="22"/>
      <c r="FY28" s="22"/>
      <c r="FZ28" s="22"/>
      <c r="GA28" s="22"/>
      <c r="GB28" s="22"/>
      <c r="GC28" s="22"/>
      <c r="GD28" s="22"/>
      <c r="GE28" s="22"/>
      <c r="GF28" s="22"/>
      <c r="GG28" s="22"/>
      <c r="GH28" s="22"/>
      <c r="GI28" s="22"/>
      <c r="GJ28" s="22"/>
      <c r="GK28" s="22"/>
      <c r="GL28" s="22"/>
      <c r="GM28" s="22"/>
      <c r="GN28" s="22"/>
      <c r="GO28" s="22"/>
      <c r="GP28" s="22"/>
      <c r="GQ28" s="22"/>
      <c r="GR28" s="22"/>
      <c r="GS28" s="22"/>
      <c r="GT28" s="22"/>
      <c r="GU28" s="22"/>
      <c r="GV28" s="22"/>
      <c r="GW28" s="22"/>
      <c r="GX28" s="22"/>
      <c r="GY28" s="22"/>
      <c r="GZ28" s="22"/>
      <c r="HA28" s="22"/>
      <c r="HB28" s="22"/>
      <c r="HC28" s="22"/>
      <c r="HD28" s="22"/>
      <c r="HE28" s="22"/>
      <c r="HF28" s="22"/>
      <c r="HG28" s="22"/>
      <c r="HH28" s="22"/>
      <c r="HI28" s="22"/>
      <c r="HJ28" s="22"/>
      <c r="HK28" s="22"/>
      <c r="HL28" s="22"/>
      <c r="HM28" s="22"/>
      <c r="HN28" s="22"/>
      <c r="HO28" s="22"/>
      <c r="HP28" s="22"/>
      <c r="HQ28" s="22"/>
      <c r="HR28" s="22"/>
      <c r="HS28" s="22"/>
      <c r="HT28" s="22"/>
      <c r="HU28" s="22"/>
      <c r="HV28" s="22"/>
      <c r="HW28" s="22"/>
      <c r="HX28" s="22"/>
      <c r="HY28" s="22"/>
      <c r="HZ28" s="22"/>
      <c r="IA28" s="22"/>
      <c r="IB28" s="22"/>
      <c r="IC28" s="22"/>
      <c r="ID28" s="22"/>
      <c r="IE28" s="22"/>
      <c r="IF28" s="22"/>
      <c r="IG28" s="22"/>
      <c r="IH28" s="22"/>
      <c r="II28" s="22"/>
      <c r="IJ28" s="22"/>
      <c r="IK28" s="22"/>
      <c r="IL28" s="22"/>
      <c r="IM28" s="22"/>
      <c r="IN28" s="22"/>
      <c r="IO28" s="22"/>
      <c r="IP28" s="22"/>
      <c r="IQ28" s="22"/>
      <c r="IR28" s="22"/>
      <c r="IS28" s="22"/>
      <c r="IT28" s="22"/>
      <c r="IU28" s="22"/>
      <c r="IV28" s="22"/>
    </row>
    <row r="29" spans="1:256" ht="16.5" customHeight="1">
      <c r="A29" s="108" t="s">
        <v>180</v>
      </c>
      <c r="B29" s="87">
        <v>3580</v>
      </c>
      <c r="C29" s="79">
        <v>2.9441893544692138E-4</v>
      </c>
      <c r="D29" s="138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92"/>
      <c r="AE29" s="92"/>
      <c r="AF29" s="92"/>
      <c r="AG29" s="92"/>
      <c r="AH29" s="92"/>
      <c r="AI29" s="92"/>
      <c r="AJ29" s="92"/>
      <c r="AK29" s="92"/>
      <c r="AL29" s="92"/>
      <c r="AM29" s="92"/>
      <c r="AN29" s="92"/>
      <c r="AO29" s="92"/>
      <c r="AP29" s="92"/>
      <c r="AQ29" s="92"/>
      <c r="AR29" s="92"/>
      <c r="AS29" s="92"/>
      <c r="AT29" s="92"/>
      <c r="AU29" s="92"/>
      <c r="AV29" s="92"/>
      <c r="AW29" s="92"/>
      <c r="AX29" s="92"/>
      <c r="AY29" s="92"/>
      <c r="AZ29" s="92"/>
      <c r="BA29" s="92"/>
      <c r="BB29" s="92"/>
      <c r="BC29" s="92"/>
      <c r="BD29" s="92"/>
      <c r="BE29" s="92"/>
      <c r="BF29" s="92"/>
      <c r="BG29" s="92"/>
      <c r="BH29" s="92"/>
      <c r="BI29" s="92"/>
      <c r="BJ29" s="92"/>
      <c r="BK29" s="92"/>
      <c r="BL29" s="92"/>
      <c r="BM29" s="92"/>
      <c r="BN29" s="92"/>
      <c r="BO29" s="92"/>
      <c r="BP29" s="92"/>
      <c r="BQ29" s="92"/>
      <c r="BR29" s="92"/>
      <c r="BS29" s="92"/>
      <c r="BT29" s="92"/>
      <c r="BU29" s="92"/>
      <c r="BV29" s="92"/>
      <c r="BW29" s="92"/>
      <c r="BX29" s="92"/>
      <c r="BY29" s="92"/>
      <c r="BZ29" s="92"/>
      <c r="CA29" s="92"/>
      <c r="CB29" s="92"/>
      <c r="CC29" s="92"/>
      <c r="CD29" s="92"/>
      <c r="CE29" s="92"/>
      <c r="CF29" s="92"/>
      <c r="CG29" s="92"/>
      <c r="CH29" s="92"/>
      <c r="CI29" s="92"/>
      <c r="CJ29" s="92"/>
      <c r="CK29" s="92"/>
      <c r="CL29" s="92"/>
      <c r="CM29" s="92"/>
      <c r="CN29" s="92"/>
      <c r="CO29" s="92"/>
      <c r="CP29" s="92"/>
      <c r="CQ29" s="92"/>
      <c r="CR29" s="92"/>
      <c r="CS29" s="92"/>
      <c r="CT29" s="92"/>
      <c r="CU29" s="92"/>
      <c r="CV29" s="92"/>
      <c r="CW29" s="92"/>
      <c r="CX29" s="92"/>
      <c r="CY29" s="92"/>
      <c r="CZ29" s="92"/>
      <c r="DA29" s="92"/>
      <c r="DB29" s="92"/>
      <c r="DC29" s="92"/>
      <c r="DD29" s="92"/>
      <c r="DE29" s="92"/>
      <c r="DF29" s="92"/>
      <c r="DG29" s="92"/>
      <c r="DH29" s="92"/>
      <c r="DI29" s="92"/>
      <c r="DJ29" s="92"/>
      <c r="DK29" s="92"/>
      <c r="DL29" s="92"/>
      <c r="DM29" s="92"/>
      <c r="DN29" s="92"/>
      <c r="DO29" s="92"/>
      <c r="DP29" s="92"/>
      <c r="DQ29" s="92"/>
      <c r="DR29" s="92"/>
      <c r="DS29" s="92"/>
      <c r="DT29" s="92"/>
      <c r="DU29" s="92"/>
      <c r="DV29" s="92"/>
      <c r="DW29" s="92"/>
      <c r="DX29" s="92"/>
      <c r="DY29" s="92"/>
      <c r="DZ29" s="92"/>
      <c r="EA29" s="92"/>
      <c r="EB29" s="92"/>
      <c r="EC29" s="92"/>
      <c r="ED29" s="92"/>
      <c r="EE29" s="92"/>
      <c r="EF29" s="92"/>
      <c r="EG29" s="92"/>
      <c r="EH29" s="92"/>
      <c r="EI29" s="92"/>
      <c r="EJ29" s="92"/>
      <c r="EK29" s="92"/>
      <c r="EL29" s="92"/>
      <c r="EM29" s="92"/>
      <c r="EN29" s="92"/>
      <c r="EO29" s="92"/>
      <c r="EP29" s="92"/>
      <c r="EQ29" s="92"/>
      <c r="ER29" s="92"/>
      <c r="ES29" s="92"/>
      <c r="ET29" s="92"/>
      <c r="EU29" s="92"/>
      <c r="EV29" s="92"/>
      <c r="EW29" s="92"/>
      <c r="EX29" s="92"/>
      <c r="EY29" s="92"/>
      <c r="EZ29" s="92"/>
      <c r="FA29" s="92"/>
      <c r="FB29" s="92"/>
      <c r="FC29" s="92"/>
      <c r="FD29" s="92"/>
      <c r="FE29" s="92"/>
      <c r="FF29" s="92"/>
      <c r="FG29" s="92"/>
      <c r="FH29" s="92"/>
      <c r="FI29" s="92"/>
      <c r="FJ29" s="92"/>
      <c r="FK29" s="92"/>
      <c r="FL29" s="92"/>
      <c r="FM29" s="92"/>
      <c r="FN29" s="92"/>
      <c r="FO29" s="92"/>
      <c r="FP29" s="92"/>
      <c r="FQ29" s="92"/>
      <c r="FR29" s="92"/>
      <c r="FS29" s="92"/>
      <c r="FT29" s="92"/>
      <c r="FU29" s="92"/>
      <c r="FV29" s="92"/>
      <c r="FW29" s="92"/>
      <c r="FX29" s="92"/>
      <c r="FY29" s="92"/>
      <c r="FZ29" s="92"/>
      <c r="GA29" s="92"/>
      <c r="GB29" s="92"/>
      <c r="GC29" s="92"/>
      <c r="GD29" s="92"/>
      <c r="GE29" s="92"/>
      <c r="GF29" s="92"/>
      <c r="GG29" s="92"/>
      <c r="GH29" s="92"/>
      <c r="GI29" s="92"/>
      <c r="GJ29" s="92"/>
      <c r="GK29" s="92"/>
      <c r="GL29" s="92"/>
      <c r="GM29" s="92"/>
      <c r="GN29" s="92"/>
      <c r="GO29" s="92"/>
      <c r="GP29" s="92"/>
      <c r="GQ29" s="92"/>
      <c r="GR29" s="92"/>
      <c r="GS29" s="92"/>
      <c r="GT29" s="92"/>
      <c r="GU29" s="92"/>
      <c r="GV29" s="92"/>
      <c r="GW29" s="92"/>
      <c r="GX29" s="92"/>
      <c r="GY29" s="92"/>
      <c r="GZ29" s="92"/>
      <c r="HA29" s="92"/>
      <c r="HB29" s="92"/>
      <c r="HC29" s="92"/>
      <c r="HD29" s="92"/>
      <c r="HE29" s="92"/>
      <c r="HF29" s="92"/>
      <c r="HG29" s="92"/>
      <c r="HH29" s="92"/>
      <c r="HI29" s="92"/>
      <c r="HJ29" s="92"/>
      <c r="HK29" s="92"/>
      <c r="HL29" s="92"/>
      <c r="HM29" s="92"/>
      <c r="HN29" s="92"/>
      <c r="HO29" s="92"/>
      <c r="HP29" s="92"/>
      <c r="HQ29" s="92"/>
      <c r="HR29" s="92"/>
      <c r="HS29" s="92"/>
      <c r="HT29" s="92"/>
      <c r="HU29" s="92"/>
      <c r="HV29" s="92"/>
      <c r="HW29" s="92"/>
      <c r="HX29" s="92"/>
      <c r="HY29" s="92"/>
      <c r="HZ29" s="92"/>
      <c r="IA29" s="92"/>
      <c r="IB29" s="92"/>
      <c r="IC29" s="92"/>
      <c r="ID29" s="92"/>
      <c r="IE29" s="92"/>
      <c r="IF29" s="92"/>
      <c r="IG29" s="92"/>
      <c r="IH29" s="92"/>
      <c r="II29" s="92"/>
      <c r="IJ29" s="92"/>
      <c r="IK29" s="92"/>
      <c r="IL29" s="92"/>
      <c r="IM29" s="92"/>
      <c r="IN29" s="92"/>
      <c r="IO29" s="92"/>
      <c r="IP29" s="92"/>
      <c r="IQ29" s="92"/>
      <c r="IR29" s="92"/>
      <c r="IS29" s="92"/>
      <c r="IT29" s="92"/>
      <c r="IU29" s="92"/>
      <c r="IV29" s="92"/>
    </row>
    <row r="30" spans="1:256" ht="16.5" customHeight="1">
      <c r="A30" s="108" t="s">
        <v>181</v>
      </c>
      <c r="B30" s="87">
        <v>1208</v>
      </c>
      <c r="C30" s="79">
        <v>9.9345830731810333E-5</v>
      </c>
      <c r="D30" s="138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92"/>
      <c r="AE30" s="92"/>
      <c r="AF30" s="92"/>
      <c r="AG30" s="92"/>
      <c r="AH30" s="92"/>
      <c r="AI30" s="92"/>
      <c r="AJ30" s="92"/>
      <c r="AK30" s="92"/>
      <c r="AL30" s="92"/>
      <c r="AM30" s="92"/>
      <c r="AN30" s="92"/>
      <c r="AO30" s="92"/>
      <c r="AP30" s="92"/>
      <c r="AQ30" s="92"/>
      <c r="AR30" s="92"/>
      <c r="AS30" s="92"/>
      <c r="AT30" s="92"/>
      <c r="AU30" s="92"/>
      <c r="AV30" s="92"/>
      <c r="AW30" s="92"/>
      <c r="AX30" s="92"/>
      <c r="AY30" s="92"/>
      <c r="AZ30" s="92"/>
      <c r="BA30" s="92"/>
      <c r="BB30" s="92"/>
      <c r="BC30" s="92"/>
      <c r="BD30" s="92"/>
      <c r="BE30" s="92"/>
      <c r="BF30" s="92"/>
      <c r="BG30" s="92"/>
      <c r="BH30" s="92"/>
      <c r="BI30" s="92"/>
      <c r="BJ30" s="92"/>
      <c r="BK30" s="92"/>
      <c r="BL30" s="92"/>
      <c r="BM30" s="92"/>
      <c r="BN30" s="92"/>
      <c r="BO30" s="92"/>
      <c r="BP30" s="92"/>
      <c r="BQ30" s="92"/>
      <c r="BR30" s="92"/>
      <c r="BS30" s="92"/>
      <c r="BT30" s="92"/>
      <c r="BU30" s="92"/>
      <c r="BV30" s="92"/>
      <c r="BW30" s="92"/>
      <c r="BX30" s="92"/>
      <c r="BY30" s="92"/>
      <c r="BZ30" s="92"/>
      <c r="CA30" s="92"/>
      <c r="CB30" s="92"/>
      <c r="CC30" s="92"/>
      <c r="CD30" s="92"/>
      <c r="CE30" s="92"/>
      <c r="CF30" s="92"/>
      <c r="CG30" s="92"/>
      <c r="CH30" s="92"/>
      <c r="CI30" s="92"/>
      <c r="CJ30" s="92"/>
      <c r="CK30" s="92"/>
      <c r="CL30" s="92"/>
      <c r="CM30" s="92"/>
      <c r="CN30" s="92"/>
      <c r="CO30" s="92"/>
      <c r="CP30" s="92"/>
      <c r="CQ30" s="92"/>
      <c r="CR30" s="92"/>
      <c r="CS30" s="92"/>
      <c r="CT30" s="92"/>
      <c r="CU30" s="92"/>
      <c r="CV30" s="92"/>
      <c r="CW30" s="92"/>
      <c r="CX30" s="92"/>
      <c r="CY30" s="92"/>
      <c r="CZ30" s="92"/>
      <c r="DA30" s="92"/>
      <c r="DB30" s="92"/>
      <c r="DC30" s="92"/>
      <c r="DD30" s="92"/>
      <c r="DE30" s="92"/>
      <c r="DF30" s="92"/>
      <c r="DG30" s="92"/>
      <c r="DH30" s="92"/>
      <c r="DI30" s="92"/>
      <c r="DJ30" s="92"/>
      <c r="DK30" s="92"/>
      <c r="DL30" s="92"/>
      <c r="DM30" s="92"/>
      <c r="DN30" s="92"/>
      <c r="DO30" s="92"/>
      <c r="DP30" s="92"/>
      <c r="DQ30" s="92"/>
      <c r="DR30" s="92"/>
      <c r="DS30" s="92"/>
      <c r="DT30" s="92"/>
      <c r="DU30" s="92"/>
      <c r="DV30" s="92"/>
      <c r="DW30" s="92"/>
      <c r="DX30" s="92"/>
      <c r="DY30" s="92"/>
      <c r="DZ30" s="92"/>
      <c r="EA30" s="92"/>
      <c r="EB30" s="92"/>
      <c r="EC30" s="92"/>
      <c r="ED30" s="92"/>
      <c r="EE30" s="92"/>
      <c r="EF30" s="92"/>
      <c r="EG30" s="92"/>
      <c r="EH30" s="92"/>
      <c r="EI30" s="92"/>
      <c r="EJ30" s="92"/>
      <c r="EK30" s="92"/>
      <c r="EL30" s="92"/>
      <c r="EM30" s="92"/>
      <c r="EN30" s="92"/>
      <c r="EO30" s="92"/>
      <c r="EP30" s="92"/>
      <c r="EQ30" s="92"/>
      <c r="ER30" s="92"/>
      <c r="ES30" s="92"/>
      <c r="ET30" s="92"/>
      <c r="EU30" s="92"/>
      <c r="EV30" s="92"/>
      <c r="EW30" s="92"/>
      <c r="EX30" s="92"/>
      <c r="EY30" s="92"/>
      <c r="EZ30" s="92"/>
      <c r="FA30" s="92"/>
      <c r="FB30" s="92"/>
      <c r="FC30" s="92"/>
      <c r="FD30" s="92"/>
      <c r="FE30" s="92"/>
      <c r="FF30" s="92"/>
      <c r="FG30" s="92"/>
      <c r="FH30" s="92"/>
      <c r="FI30" s="92"/>
      <c r="FJ30" s="92"/>
      <c r="FK30" s="92"/>
      <c r="FL30" s="92"/>
      <c r="FM30" s="92"/>
      <c r="FN30" s="92"/>
      <c r="FO30" s="92"/>
      <c r="FP30" s="92"/>
      <c r="FQ30" s="92"/>
      <c r="FR30" s="92"/>
      <c r="FS30" s="92"/>
      <c r="FT30" s="92"/>
      <c r="FU30" s="92"/>
      <c r="FV30" s="92"/>
      <c r="FW30" s="92"/>
      <c r="FX30" s="92"/>
      <c r="FY30" s="92"/>
      <c r="FZ30" s="92"/>
      <c r="GA30" s="92"/>
      <c r="GB30" s="92"/>
      <c r="GC30" s="92"/>
      <c r="GD30" s="92"/>
      <c r="GE30" s="92"/>
      <c r="GF30" s="92"/>
      <c r="GG30" s="92"/>
      <c r="GH30" s="92"/>
      <c r="GI30" s="92"/>
      <c r="GJ30" s="92"/>
      <c r="GK30" s="92"/>
      <c r="GL30" s="92"/>
      <c r="GM30" s="92"/>
      <c r="GN30" s="92"/>
      <c r="GO30" s="92"/>
      <c r="GP30" s="92"/>
      <c r="GQ30" s="92"/>
      <c r="GR30" s="92"/>
      <c r="GS30" s="92"/>
      <c r="GT30" s="92"/>
      <c r="GU30" s="92"/>
      <c r="GV30" s="92"/>
      <c r="GW30" s="92"/>
      <c r="GX30" s="92"/>
      <c r="GY30" s="92"/>
      <c r="GZ30" s="92"/>
      <c r="HA30" s="92"/>
      <c r="HB30" s="92"/>
      <c r="HC30" s="92"/>
      <c r="HD30" s="92"/>
      <c r="HE30" s="92"/>
      <c r="HF30" s="92"/>
      <c r="HG30" s="92"/>
      <c r="HH30" s="92"/>
      <c r="HI30" s="92"/>
      <c r="HJ30" s="92"/>
      <c r="HK30" s="92"/>
      <c r="HL30" s="92"/>
      <c r="HM30" s="92"/>
      <c r="HN30" s="92"/>
      <c r="HO30" s="92"/>
      <c r="HP30" s="92"/>
      <c r="HQ30" s="92"/>
      <c r="HR30" s="92"/>
      <c r="HS30" s="92"/>
      <c r="HT30" s="92"/>
      <c r="HU30" s="92"/>
      <c r="HV30" s="92"/>
      <c r="HW30" s="92"/>
      <c r="HX30" s="92"/>
      <c r="HY30" s="92"/>
      <c r="HZ30" s="92"/>
      <c r="IA30" s="92"/>
      <c r="IB30" s="92"/>
      <c r="IC30" s="92"/>
      <c r="ID30" s="92"/>
      <c r="IE30" s="92"/>
      <c r="IF30" s="92"/>
      <c r="IG30" s="92"/>
      <c r="IH30" s="92"/>
      <c r="II30" s="92"/>
      <c r="IJ30" s="92"/>
      <c r="IK30" s="92"/>
      <c r="IL30" s="92"/>
      <c r="IM30" s="92"/>
      <c r="IN30" s="92"/>
      <c r="IO30" s="92"/>
      <c r="IP30" s="92"/>
      <c r="IQ30" s="92"/>
      <c r="IR30" s="92"/>
      <c r="IS30" s="92"/>
      <c r="IT30" s="92"/>
      <c r="IU30" s="92"/>
      <c r="IV30" s="92"/>
    </row>
    <row r="31" spans="1:256" ht="16.5" customHeight="1">
      <c r="A31" s="108" t="s">
        <v>182</v>
      </c>
      <c r="B31" s="87">
        <v>86</v>
      </c>
      <c r="C31" s="79">
        <v>7.0726336448143124E-6</v>
      </c>
      <c r="D31" s="138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92"/>
      <c r="AE31" s="92"/>
      <c r="AF31" s="92"/>
      <c r="AG31" s="92"/>
      <c r="AH31" s="92"/>
      <c r="AI31" s="92"/>
      <c r="AJ31" s="92"/>
      <c r="AK31" s="92"/>
      <c r="AL31" s="92"/>
      <c r="AM31" s="92"/>
      <c r="AN31" s="92"/>
      <c r="AO31" s="92"/>
      <c r="AP31" s="92"/>
      <c r="AQ31" s="92"/>
      <c r="AR31" s="92"/>
      <c r="AS31" s="92"/>
      <c r="AT31" s="92"/>
      <c r="AU31" s="92"/>
      <c r="AV31" s="92"/>
      <c r="AW31" s="92"/>
      <c r="AX31" s="92"/>
      <c r="AY31" s="92"/>
      <c r="AZ31" s="92"/>
      <c r="BA31" s="92"/>
      <c r="BB31" s="92"/>
      <c r="BC31" s="92"/>
      <c r="BD31" s="92"/>
      <c r="BE31" s="92"/>
      <c r="BF31" s="92"/>
      <c r="BG31" s="92"/>
      <c r="BH31" s="92"/>
      <c r="BI31" s="92"/>
      <c r="BJ31" s="92"/>
      <c r="BK31" s="92"/>
      <c r="BL31" s="92"/>
      <c r="BM31" s="92"/>
      <c r="BN31" s="92"/>
      <c r="BO31" s="92"/>
      <c r="BP31" s="92"/>
      <c r="BQ31" s="92"/>
      <c r="BR31" s="92"/>
      <c r="BS31" s="92"/>
      <c r="BT31" s="92"/>
      <c r="BU31" s="92"/>
      <c r="BV31" s="92"/>
      <c r="BW31" s="92"/>
      <c r="BX31" s="92"/>
      <c r="BY31" s="92"/>
      <c r="BZ31" s="92"/>
      <c r="CA31" s="92"/>
      <c r="CB31" s="92"/>
      <c r="CC31" s="92"/>
      <c r="CD31" s="92"/>
      <c r="CE31" s="92"/>
      <c r="CF31" s="92"/>
      <c r="CG31" s="92"/>
      <c r="CH31" s="92"/>
      <c r="CI31" s="92"/>
      <c r="CJ31" s="92"/>
      <c r="CK31" s="92"/>
      <c r="CL31" s="92"/>
      <c r="CM31" s="92"/>
      <c r="CN31" s="92"/>
      <c r="CO31" s="92"/>
      <c r="CP31" s="92"/>
      <c r="CQ31" s="92"/>
      <c r="CR31" s="92"/>
      <c r="CS31" s="92"/>
      <c r="CT31" s="92"/>
      <c r="CU31" s="92"/>
      <c r="CV31" s="92"/>
      <c r="CW31" s="92"/>
      <c r="CX31" s="92"/>
      <c r="CY31" s="92"/>
      <c r="CZ31" s="92"/>
      <c r="DA31" s="92"/>
      <c r="DB31" s="92"/>
      <c r="DC31" s="92"/>
      <c r="DD31" s="92"/>
      <c r="DE31" s="92"/>
      <c r="DF31" s="92"/>
      <c r="DG31" s="92"/>
      <c r="DH31" s="92"/>
      <c r="DI31" s="92"/>
      <c r="DJ31" s="92"/>
      <c r="DK31" s="92"/>
      <c r="DL31" s="92"/>
      <c r="DM31" s="92"/>
      <c r="DN31" s="92"/>
      <c r="DO31" s="92"/>
      <c r="DP31" s="92"/>
      <c r="DQ31" s="92"/>
      <c r="DR31" s="92"/>
      <c r="DS31" s="92"/>
      <c r="DT31" s="92"/>
      <c r="DU31" s="92"/>
      <c r="DV31" s="92"/>
      <c r="DW31" s="92"/>
      <c r="DX31" s="92"/>
      <c r="DY31" s="92"/>
      <c r="DZ31" s="92"/>
      <c r="EA31" s="92"/>
      <c r="EB31" s="92"/>
      <c r="EC31" s="92"/>
      <c r="ED31" s="92"/>
      <c r="EE31" s="92"/>
      <c r="EF31" s="92"/>
      <c r="EG31" s="92"/>
      <c r="EH31" s="92"/>
      <c r="EI31" s="92"/>
      <c r="EJ31" s="92"/>
      <c r="EK31" s="92"/>
      <c r="EL31" s="92"/>
      <c r="EM31" s="92"/>
      <c r="EN31" s="92"/>
      <c r="EO31" s="92"/>
      <c r="EP31" s="92"/>
      <c r="EQ31" s="92"/>
      <c r="ER31" s="92"/>
      <c r="ES31" s="92"/>
      <c r="ET31" s="92"/>
      <c r="EU31" s="92"/>
      <c r="EV31" s="92"/>
      <c r="EW31" s="92"/>
      <c r="EX31" s="92"/>
      <c r="EY31" s="92"/>
      <c r="EZ31" s="92"/>
      <c r="FA31" s="92"/>
      <c r="FB31" s="92"/>
      <c r="FC31" s="92"/>
      <c r="FD31" s="92"/>
      <c r="FE31" s="92"/>
      <c r="FF31" s="92"/>
      <c r="FG31" s="92"/>
      <c r="FH31" s="92"/>
      <c r="FI31" s="92"/>
      <c r="FJ31" s="92"/>
      <c r="FK31" s="92"/>
      <c r="FL31" s="92"/>
      <c r="FM31" s="92"/>
      <c r="FN31" s="92"/>
      <c r="FO31" s="92"/>
      <c r="FP31" s="92"/>
      <c r="FQ31" s="92"/>
      <c r="FR31" s="92"/>
      <c r="FS31" s="92"/>
      <c r="FT31" s="92"/>
      <c r="FU31" s="92"/>
      <c r="FV31" s="92"/>
      <c r="FW31" s="92"/>
      <c r="FX31" s="92"/>
      <c r="FY31" s="92"/>
      <c r="FZ31" s="92"/>
      <c r="GA31" s="92"/>
      <c r="GB31" s="92"/>
      <c r="GC31" s="92"/>
      <c r="GD31" s="92"/>
      <c r="GE31" s="92"/>
      <c r="GF31" s="92"/>
      <c r="GG31" s="92"/>
      <c r="GH31" s="92"/>
      <c r="GI31" s="92"/>
      <c r="GJ31" s="92"/>
      <c r="GK31" s="92"/>
      <c r="GL31" s="92"/>
      <c r="GM31" s="92"/>
      <c r="GN31" s="92"/>
      <c r="GO31" s="92"/>
      <c r="GP31" s="92"/>
      <c r="GQ31" s="92"/>
      <c r="GR31" s="92"/>
      <c r="GS31" s="92"/>
      <c r="GT31" s="92"/>
      <c r="GU31" s="92"/>
      <c r="GV31" s="92"/>
      <c r="GW31" s="92"/>
      <c r="GX31" s="92"/>
      <c r="GY31" s="92"/>
      <c r="GZ31" s="92"/>
      <c r="HA31" s="92"/>
      <c r="HB31" s="92"/>
      <c r="HC31" s="92"/>
      <c r="HD31" s="92"/>
      <c r="HE31" s="92"/>
      <c r="HF31" s="92"/>
      <c r="HG31" s="92"/>
      <c r="HH31" s="92"/>
      <c r="HI31" s="92"/>
      <c r="HJ31" s="92"/>
      <c r="HK31" s="92"/>
      <c r="HL31" s="92"/>
      <c r="HM31" s="92"/>
      <c r="HN31" s="92"/>
      <c r="HO31" s="92"/>
      <c r="HP31" s="92"/>
      <c r="HQ31" s="92"/>
      <c r="HR31" s="92"/>
      <c r="HS31" s="92"/>
      <c r="HT31" s="92"/>
      <c r="HU31" s="92"/>
      <c r="HV31" s="92"/>
      <c r="HW31" s="92"/>
      <c r="HX31" s="92"/>
      <c r="HY31" s="92"/>
      <c r="HZ31" s="92"/>
      <c r="IA31" s="92"/>
      <c r="IB31" s="92"/>
      <c r="IC31" s="92"/>
      <c r="ID31" s="92"/>
      <c r="IE31" s="92"/>
      <c r="IF31" s="92"/>
      <c r="IG31" s="92"/>
      <c r="IH31" s="92"/>
      <c r="II31" s="92"/>
      <c r="IJ31" s="92"/>
      <c r="IK31" s="92"/>
      <c r="IL31" s="92"/>
      <c r="IM31" s="92"/>
      <c r="IN31" s="92"/>
      <c r="IO31" s="92"/>
      <c r="IP31" s="92"/>
      <c r="IQ31" s="92"/>
      <c r="IR31" s="92"/>
      <c r="IS31" s="92"/>
      <c r="IT31" s="92"/>
      <c r="IU31" s="92"/>
      <c r="IV31" s="92"/>
    </row>
    <row r="32" spans="1:256" ht="16.5" customHeight="1">
      <c r="A32" s="107" t="s">
        <v>202</v>
      </c>
      <c r="B32" s="104">
        <v>2436</v>
      </c>
      <c r="C32" s="77">
        <v>2.0033645998567053E-4</v>
      </c>
      <c r="D32" s="138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22"/>
      <c r="BN32" s="22"/>
      <c r="BO32" s="22"/>
      <c r="BP32" s="22"/>
      <c r="BQ32" s="22"/>
      <c r="BR32" s="22"/>
      <c r="BS32" s="22"/>
      <c r="BT32" s="22"/>
      <c r="BU32" s="22"/>
      <c r="BV32" s="22"/>
      <c r="BW32" s="22"/>
      <c r="BX32" s="22"/>
      <c r="BY32" s="22"/>
      <c r="BZ32" s="22"/>
      <c r="CA32" s="22"/>
      <c r="CB32" s="22"/>
      <c r="CC32" s="22"/>
      <c r="CD32" s="22"/>
      <c r="CE32" s="22"/>
      <c r="CF32" s="22"/>
      <c r="CG32" s="22"/>
      <c r="CH32" s="22"/>
      <c r="CI32" s="22"/>
      <c r="CJ32" s="22"/>
      <c r="CK32" s="22"/>
      <c r="CL32" s="22"/>
      <c r="CM32" s="22"/>
      <c r="CN32" s="22"/>
      <c r="CO32" s="22"/>
      <c r="CP32" s="22"/>
      <c r="CQ32" s="22"/>
      <c r="CR32" s="22"/>
      <c r="CS32" s="22"/>
      <c r="CT32" s="22"/>
      <c r="CU32" s="22"/>
      <c r="CV32" s="22"/>
      <c r="CW32" s="22"/>
      <c r="CX32" s="22"/>
      <c r="CY32" s="22"/>
      <c r="CZ32" s="22"/>
      <c r="DA32" s="22"/>
      <c r="DB32" s="22"/>
      <c r="DC32" s="22"/>
      <c r="DD32" s="22"/>
      <c r="DE32" s="22"/>
      <c r="DF32" s="22"/>
      <c r="DG32" s="22"/>
      <c r="DH32" s="22"/>
      <c r="DI32" s="22"/>
      <c r="DJ32" s="22"/>
      <c r="DK32" s="22"/>
      <c r="DL32" s="22"/>
      <c r="DM32" s="22"/>
      <c r="DN32" s="22"/>
      <c r="DO32" s="22"/>
      <c r="DP32" s="22"/>
      <c r="DQ32" s="22"/>
      <c r="DR32" s="22"/>
      <c r="DS32" s="22"/>
      <c r="DT32" s="22"/>
      <c r="DU32" s="22"/>
      <c r="DV32" s="22"/>
      <c r="DW32" s="22"/>
      <c r="DX32" s="22"/>
      <c r="DY32" s="22"/>
      <c r="DZ32" s="22"/>
      <c r="EA32" s="22"/>
      <c r="EB32" s="22"/>
      <c r="EC32" s="22"/>
      <c r="ED32" s="22"/>
      <c r="EE32" s="22"/>
      <c r="EF32" s="22"/>
      <c r="EG32" s="22"/>
      <c r="EH32" s="22"/>
      <c r="EI32" s="22"/>
      <c r="EJ32" s="22"/>
      <c r="EK32" s="22"/>
      <c r="EL32" s="22"/>
      <c r="EM32" s="22"/>
      <c r="EN32" s="22"/>
      <c r="EO32" s="22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22"/>
      <c r="FF32" s="22"/>
      <c r="FG32" s="22"/>
      <c r="FH32" s="22"/>
      <c r="FI32" s="22"/>
      <c r="FJ32" s="22"/>
      <c r="FK32" s="22"/>
      <c r="FL32" s="22"/>
      <c r="FM32" s="22"/>
      <c r="FN32" s="22"/>
      <c r="FO32" s="22"/>
      <c r="FP32" s="22"/>
      <c r="FQ32" s="22"/>
      <c r="FR32" s="22"/>
      <c r="FS32" s="22"/>
      <c r="FT32" s="22"/>
      <c r="FU32" s="22"/>
      <c r="FV32" s="22"/>
      <c r="FW32" s="22"/>
      <c r="FX32" s="22"/>
      <c r="FY32" s="22"/>
      <c r="FZ32" s="22"/>
      <c r="GA32" s="22"/>
      <c r="GB32" s="22"/>
      <c r="GC32" s="22"/>
      <c r="GD32" s="22"/>
      <c r="GE32" s="22"/>
      <c r="GF32" s="22"/>
      <c r="GG32" s="22"/>
      <c r="GH32" s="22"/>
      <c r="GI32" s="22"/>
      <c r="GJ32" s="22"/>
      <c r="GK32" s="22"/>
      <c r="GL32" s="22"/>
      <c r="GM32" s="22"/>
      <c r="GN32" s="22"/>
      <c r="GO32" s="22"/>
      <c r="GP32" s="22"/>
      <c r="GQ32" s="22"/>
      <c r="GR32" s="22"/>
      <c r="GS32" s="22"/>
      <c r="GT32" s="22"/>
      <c r="GU32" s="22"/>
      <c r="GV32" s="22"/>
      <c r="GW32" s="22"/>
      <c r="GX32" s="22"/>
      <c r="GY32" s="22"/>
      <c r="GZ32" s="22"/>
      <c r="HA32" s="22"/>
      <c r="HB32" s="22"/>
      <c r="HC32" s="22"/>
      <c r="HD32" s="22"/>
      <c r="HE32" s="22"/>
      <c r="HF32" s="22"/>
      <c r="HG32" s="22"/>
      <c r="HH32" s="22"/>
      <c r="HI32" s="22"/>
      <c r="HJ32" s="22"/>
      <c r="HK32" s="22"/>
      <c r="HL32" s="22"/>
      <c r="HM32" s="22"/>
      <c r="HN32" s="22"/>
      <c r="HO32" s="22"/>
      <c r="HP32" s="22"/>
      <c r="HQ32" s="22"/>
      <c r="HR32" s="22"/>
      <c r="HS32" s="22"/>
      <c r="HT32" s="22"/>
      <c r="HU32" s="22"/>
      <c r="HV32" s="22"/>
      <c r="HW32" s="22"/>
      <c r="HX32" s="22"/>
      <c r="HY32" s="22"/>
      <c r="HZ32" s="22"/>
      <c r="IA32" s="22"/>
      <c r="IB32" s="22"/>
      <c r="IC32" s="22"/>
      <c r="ID32" s="22"/>
      <c r="IE32" s="22"/>
      <c r="IF32" s="22"/>
      <c r="IG32" s="22"/>
      <c r="IH32" s="22"/>
      <c r="II32" s="22"/>
      <c r="IJ32" s="22"/>
      <c r="IK32" s="22"/>
      <c r="IL32" s="22"/>
      <c r="IM32" s="22"/>
      <c r="IN32" s="22"/>
      <c r="IO32" s="22"/>
      <c r="IP32" s="22"/>
      <c r="IQ32" s="22"/>
      <c r="IR32" s="22"/>
      <c r="IS32" s="22"/>
      <c r="IT32" s="22"/>
      <c r="IU32" s="22"/>
      <c r="IV32" s="22"/>
    </row>
    <row r="33" spans="1:256" ht="16.5" customHeight="1">
      <c r="A33" s="108" t="s">
        <v>183</v>
      </c>
      <c r="B33" s="97">
        <v>1619</v>
      </c>
      <c r="C33" s="79">
        <v>1.3314644035993455E-4</v>
      </c>
      <c r="D33" s="138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92"/>
      <c r="AE33" s="92"/>
      <c r="AF33" s="92"/>
      <c r="AG33" s="92"/>
      <c r="AH33" s="92"/>
      <c r="AI33" s="92"/>
      <c r="AJ33" s="92"/>
      <c r="AK33" s="92"/>
      <c r="AL33" s="92"/>
      <c r="AM33" s="92"/>
      <c r="AN33" s="92"/>
      <c r="AO33" s="92"/>
      <c r="AP33" s="92"/>
      <c r="AQ33" s="92"/>
      <c r="AR33" s="92"/>
      <c r="AS33" s="92"/>
      <c r="AT33" s="92"/>
      <c r="AU33" s="92"/>
      <c r="AV33" s="92"/>
      <c r="AW33" s="92"/>
      <c r="AX33" s="92"/>
      <c r="AY33" s="92"/>
      <c r="AZ33" s="92"/>
      <c r="BA33" s="92"/>
      <c r="BB33" s="92"/>
      <c r="BC33" s="92"/>
      <c r="BD33" s="92"/>
      <c r="BE33" s="92"/>
      <c r="BF33" s="92"/>
      <c r="BG33" s="92"/>
      <c r="BH33" s="92"/>
      <c r="BI33" s="92"/>
      <c r="BJ33" s="92"/>
      <c r="BK33" s="92"/>
      <c r="BL33" s="92"/>
      <c r="BM33" s="92"/>
      <c r="BN33" s="92"/>
      <c r="BO33" s="92"/>
      <c r="BP33" s="92"/>
      <c r="BQ33" s="92"/>
      <c r="BR33" s="92"/>
      <c r="BS33" s="92"/>
      <c r="BT33" s="92"/>
      <c r="BU33" s="92"/>
      <c r="BV33" s="92"/>
      <c r="BW33" s="92"/>
      <c r="BX33" s="92"/>
      <c r="BY33" s="92"/>
      <c r="BZ33" s="92"/>
      <c r="CA33" s="92"/>
      <c r="CB33" s="92"/>
      <c r="CC33" s="92"/>
      <c r="CD33" s="92"/>
      <c r="CE33" s="92"/>
      <c r="CF33" s="92"/>
      <c r="CG33" s="92"/>
      <c r="CH33" s="92"/>
      <c r="CI33" s="92"/>
      <c r="CJ33" s="92"/>
      <c r="CK33" s="92"/>
      <c r="CL33" s="92"/>
      <c r="CM33" s="92"/>
      <c r="CN33" s="92"/>
      <c r="CO33" s="92"/>
      <c r="CP33" s="92"/>
      <c r="CQ33" s="92"/>
      <c r="CR33" s="92"/>
      <c r="CS33" s="92"/>
      <c r="CT33" s="92"/>
      <c r="CU33" s="92"/>
      <c r="CV33" s="92"/>
      <c r="CW33" s="92"/>
      <c r="CX33" s="92"/>
      <c r="CY33" s="92"/>
      <c r="CZ33" s="92"/>
      <c r="DA33" s="92"/>
      <c r="DB33" s="92"/>
      <c r="DC33" s="92"/>
      <c r="DD33" s="92"/>
      <c r="DE33" s="92"/>
      <c r="DF33" s="92"/>
      <c r="DG33" s="92"/>
      <c r="DH33" s="92"/>
      <c r="DI33" s="92"/>
      <c r="DJ33" s="92"/>
      <c r="DK33" s="92"/>
      <c r="DL33" s="92"/>
      <c r="DM33" s="92"/>
      <c r="DN33" s="92"/>
      <c r="DO33" s="92"/>
      <c r="DP33" s="92"/>
      <c r="DQ33" s="92"/>
      <c r="DR33" s="92"/>
      <c r="DS33" s="92"/>
      <c r="DT33" s="92"/>
      <c r="DU33" s="92"/>
      <c r="DV33" s="92"/>
      <c r="DW33" s="92"/>
      <c r="DX33" s="92"/>
      <c r="DY33" s="92"/>
      <c r="DZ33" s="92"/>
      <c r="EA33" s="92"/>
      <c r="EB33" s="92"/>
      <c r="EC33" s="92"/>
      <c r="ED33" s="92"/>
      <c r="EE33" s="92"/>
      <c r="EF33" s="92"/>
      <c r="EG33" s="92"/>
      <c r="EH33" s="92"/>
      <c r="EI33" s="92"/>
      <c r="EJ33" s="92"/>
      <c r="EK33" s="92"/>
      <c r="EL33" s="92"/>
      <c r="EM33" s="92"/>
      <c r="EN33" s="92"/>
      <c r="EO33" s="92"/>
      <c r="EP33" s="92"/>
      <c r="EQ33" s="92"/>
      <c r="ER33" s="92"/>
      <c r="ES33" s="92"/>
      <c r="ET33" s="92"/>
      <c r="EU33" s="92"/>
      <c r="EV33" s="92"/>
      <c r="EW33" s="92"/>
      <c r="EX33" s="92"/>
      <c r="EY33" s="92"/>
      <c r="EZ33" s="92"/>
      <c r="FA33" s="92"/>
      <c r="FB33" s="92"/>
      <c r="FC33" s="92"/>
      <c r="FD33" s="92"/>
      <c r="FE33" s="92"/>
      <c r="FF33" s="92"/>
      <c r="FG33" s="92"/>
      <c r="FH33" s="92"/>
      <c r="FI33" s="92"/>
      <c r="FJ33" s="92"/>
      <c r="FK33" s="92"/>
      <c r="FL33" s="92"/>
      <c r="FM33" s="92"/>
      <c r="FN33" s="92"/>
      <c r="FO33" s="92"/>
      <c r="FP33" s="92"/>
      <c r="FQ33" s="92"/>
      <c r="FR33" s="92"/>
      <c r="FS33" s="92"/>
      <c r="FT33" s="92"/>
      <c r="FU33" s="92"/>
      <c r="FV33" s="92"/>
      <c r="FW33" s="92"/>
      <c r="FX33" s="92"/>
      <c r="FY33" s="92"/>
      <c r="FZ33" s="92"/>
      <c r="GA33" s="92"/>
      <c r="GB33" s="92"/>
      <c r="GC33" s="92"/>
      <c r="GD33" s="92"/>
      <c r="GE33" s="92"/>
      <c r="GF33" s="92"/>
      <c r="GG33" s="92"/>
      <c r="GH33" s="92"/>
      <c r="GI33" s="92"/>
      <c r="GJ33" s="92"/>
      <c r="GK33" s="92"/>
      <c r="GL33" s="92"/>
      <c r="GM33" s="92"/>
      <c r="GN33" s="92"/>
      <c r="GO33" s="92"/>
      <c r="GP33" s="92"/>
      <c r="GQ33" s="92"/>
      <c r="GR33" s="92"/>
      <c r="GS33" s="92"/>
      <c r="GT33" s="92"/>
      <c r="GU33" s="92"/>
      <c r="GV33" s="92"/>
      <c r="GW33" s="92"/>
      <c r="GX33" s="92"/>
      <c r="GY33" s="92"/>
      <c r="GZ33" s="92"/>
      <c r="HA33" s="92"/>
      <c r="HB33" s="92"/>
      <c r="HC33" s="92"/>
      <c r="HD33" s="92"/>
      <c r="HE33" s="92"/>
      <c r="HF33" s="92"/>
      <c r="HG33" s="92"/>
      <c r="HH33" s="92"/>
      <c r="HI33" s="92"/>
      <c r="HJ33" s="92"/>
      <c r="HK33" s="92"/>
      <c r="HL33" s="92"/>
      <c r="HM33" s="92"/>
      <c r="HN33" s="92"/>
      <c r="HO33" s="92"/>
      <c r="HP33" s="92"/>
      <c r="HQ33" s="92"/>
      <c r="HR33" s="92"/>
      <c r="HS33" s="92"/>
      <c r="HT33" s="92"/>
      <c r="HU33" s="92"/>
      <c r="HV33" s="92"/>
      <c r="HW33" s="92"/>
      <c r="HX33" s="92"/>
      <c r="HY33" s="92"/>
      <c r="HZ33" s="92"/>
      <c r="IA33" s="92"/>
      <c r="IB33" s="92"/>
      <c r="IC33" s="92"/>
      <c r="ID33" s="92"/>
      <c r="IE33" s="92"/>
      <c r="IF33" s="92"/>
      <c r="IG33" s="92"/>
      <c r="IH33" s="92"/>
      <c r="II33" s="92"/>
      <c r="IJ33" s="92"/>
      <c r="IK33" s="92"/>
      <c r="IL33" s="92"/>
      <c r="IM33" s="92"/>
      <c r="IN33" s="92"/>
      <c r="IO33" s="92"/>
      <c r="IP33" s="92"/>
      <c r="IQ33" s="92"/>
      <c r="IR33" s="92"/>
      <c r="IS33" s="92"/>
      <c r="IT33" s="92"/>
      <c r="IU33" s="92"/>
      <c r="IV33" s="92"/>
    </row>
    <row r="34" spans="1:256" ht="16.5" customHeight="1">
      <c r="A34" s="108" t="s">
        <v>184</v>
      </c>
      <c r="B34" s="87">
        <v>347</v>
      </c>
      <c r="C34" s="79">
        <v>2.8537254357564726E-5</v>
      </c>
      <c r="D34" s="138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92"/>
      <c r="AE34" s="92"/>
      <c r="AF34" s="92"/>
      <c r="AG34" s="92"/>
      <c r="AH34" s="92"/>
      <c r="AI34" s="92"/>
      <c r="AJ34" s="92"/>
      <c r="AK34" s="92"/>
      <c r="AL34" s="92"/>
      <c r="AM34" s="92"/>
      <c r="AN34" s="92"/>
      <c r="AO34" s="92"/>
      <c r="AP34" s="92"/>
      <c r="AQ34" s="92"/>
      <c r="AR34" s="92"/>
      <c r="AS34" s="92"/>
      <c r="AT34" s="92"/>
      <c r="AU34" s="92"/>
      <c r="AV34" s="92"/>
      <c r="AW34" s="92"/>
      <c r="AX34" s="92"/>
      <c r="AY34" s="92"/>
      <c r="AZ34" s="92"/>
      <c r="BA34" s="92"/>
      <c r="BB34" s="92"/>
      <c r="BC34" s="92"/>
      <c r="BD34" s="92"/>
      <c r="BE34" s="92"/>
      <c r="BF34" s="92"/>
      <c r="BG34" s="92"/>
      <c r="BH34" s="92"/>
      <c r="BI34" s="92"/>
      <c r="BJ34" s="92"/>
      <c r="BK34" s="92"/>
      <c r="BL34" s="92"/>
      <c r="BM34" s="92"/>
      <c r="BN34" s="92"/>
      <c r="BO34" s="92"/>
      <c r="BP34" s="92"/>
      <c r="BQ34" s="92"/>
      <c r="BR34" s="92"/>
      <c r="BS34" s="92"/>
      <c r="BT34" s="92"/>
      <c r="BU34" s="92"/>
      <c r="BV34" s="92"/>
      <c r="BW34" s="92"/>
      <c r="BX34" s="92"/>
      <c r="BY34" s="92"/>
      <c r="BZ34" s="92"/>
      <c r="CA34" s="92"/>
      <c r="CB34" s="92"/>
      <c r="CC34" s="92"/>
      <c r="CD34" s="92"/>
      <c r="CE34" s="92"/>
      <c r="CF34" s="92"/>
      <c r="CG34" s="92"/>
      <c r="CH34" s="92"/>
      <c r="CI34" s="92"/>
      <c r="CJ34" s="92"/>
      <c r="CK34" s="92"/>
      <c r="CL34" s="92"/>
      <c r="CM34" s="92"/>
      <c r="CN34" s="92"/>
      <c r="CO34" s="92"/>
      <c r="CP34" s="92"/>
      <c r="CQ34" s="92"/>
      <c r="CR34" s="92"/>
      <c r="CS34" s="92"/>
      <c r="CT34" s="92"/>
      <c r="CU34" s="92"/>
      <c r="CV34" s="92"/>
      <c r="CW34" s="92"/>
      <c r="CX34" s="92"/>
      <c r="CY34" s="92"/>
      <c r="CZ34" s="92"/>
      <c r="DA34" s="92"/>
      <c r="DB34" s="92"/>
      <c r="DC34" s="92"/>
      <c r="DD34" s="92"/>
      <c r="DE34" s="92"/>
      <c r="DF34" s="92"/>
      <c r="DG34" s="92"/>
      <c r="DH34" s="92"/>
      <c r="DI34" s="92"/>
      <c r="DJ34" s="92"/>
      <c r="DK34" s="92"/>
      <c r="DL34" s="92"/>
      <c r="DM34" s="92"/>
      <c r="DN34" s="92"/>
      <c r="DO34" s="92"/>
      <c r="DP34" s="92"/>
      <c r="DQ34" s="92"/>
      <c r="DR34" s="92"/>
      <c r="DS34" s="92"/>
      <c r="DT34" s="92"/>
      <c r="DU34" s="92"/>
      <c r="DV34" s="92"/>
      <c r="DW34" s="92"/>
      <c r="DX34" s="92"/>
      <c r="DY34" s="92"/>
      <c r="DZ34" s="92"/>
      <c r="EA34" s="92"/>
      <c r="EB34" s="92"/>
      <c r="EC34" s="92"/>
      <c r="ED34" s="92"/>
      <c r="EE34" s="92"/>
      <c r="EF34" s="92"/>
      <c r="EG34" s="92"/>
      <c r="EH34" s="92"/>
      <c r="EI34" s="92"/>
      <c r="EJ34" s="92"/>
      <c r="EK34" s="92"/>
      <c r="EL34" s="92"/>
      <c r="EM34" s="92"/>
      <c r="EN34" s="92"/>
      <c r="EO34" s="92"/>
      <c r="EP34" s="92"/>
      <c r="EQ34" s="92"/>
      <c r="ER34" s="92"/>
      <c r="ES34" s="92"/>
      <c r="ET34" s="92"/>
      <c r="EU34" s="92"/>
      <c r="EV34" s="92"/>
      <c r="EW34" s="92"/>
      <c r="EX34" s="92"/>
      <c r="EY34" s="92"/>
      <c r="EZ34" s="92"/>
      <c r="FA34" s="92"/>
      <c r="FB34" s="92"/>
      <c r="FC34" s="92"/>
      <c r="FD34" s="92"/>
      <c r="FE34" s="92"/>
      <c r="FF34" s="92"/>
      <c r="FG34" s="92"/>
      <c r="FH34" s="92"/>
      <c r="FI34" s="92"/>
      <c r="FJ34" s="92"/>
      <c r="FK34" s="92"/>
      <c r="FL34" s="92"/>
      <c r="FM34" s="92"/>
      <c r="FN34" s="92"/>
      <c r="FO34" s="92"/>
      <c r="FP34" s="92"/>
      <c r="FQ34" s="92"/>
      <c r="FR34" s="92"/>
      <c r="FS34" s="92"/>
      <c r="FT34" s="92"/>
      <c r="FU34" s="92"/>
      <c r="FV34" s="92"/>
      <c r="FW34" s="92"/>
      <c r="FX34" s="92"/>
      <c r="FY34" s="92"/>
      <c r="FZ34" s="92"/>
      <c r="GA34" s="92"/>
      <c r="GB34" s="92"/>
      <c r="GC34" s="92"/>
      <c r="GD34" s="92"/>
      <c r="GE34" s="92"/>
      <c r="GF34" s="92"/>
      <c r="GG34" s="92"/>
      <c r="GH34" s="92"/>
      <c r="GI34" s="92"/>
      <c r="GJ34" s="92"/>
      <c r="GK34" s="92"/>
      <c r="GL34" s="92"/>
      <c r="GM34" s="92"/>
      <c r="GN34" s="92"/>
      <c r="GO34" s="92"/>
      <c r="GP34" s="92"/>
      <c r="GQ34" s="92"/>
      <c r="GR34" s="92"/>
      <c r="GS34" s="92"/>
      <c r="GT34" s="92"/>
      <c r="GU34" s="92"/>
      <c r="GV34" s="92"/>
      <c r="GW34" s="92"/>
      <c r="GX34" s="92"/>
      <c r="GY34" s="92"/>
      <c r="GZ34" s="92"/>
      <c r="HA34" s="92"/>
      <c r="HB34" s="92"/>
      <c r="HC34" s="92"/>
      <c r="HD34" s="92"/>
      <c r="HE34" s="92"/>
      <c r="HF34" s="92"/>
      <c r="HG34" s="92"/>
      <c r="HH34" s="92"/>
      <c r="HI34" s="92"/>
      <c r="HJ34" s="92"/>
      <c r="HK34" s="92"/>
      <c r="HL34" s="92"/>
      <c r="HM34" s="92"/>
      <c r="HN34" s="92"/>
      <c r="HO34" s="92"/>
      <c r="HP34" s="92"/>
      <c r="HQ34" s="92"/>
      <c r="HR34" s="92"/>
      <c r="HS34" s="92"/>
      <c r="HT34" s="92"/>
      <c r="HU34" s="92"/>
      <c r="HV34" s="92"/>
      <c r="HW34" s="92"/>
      <c r="HX34" s="92"/>
      <c r="HY34" s="92"/>
      <c r="HZ34" s="92"/>
      <c r="IA34" s="92"/>
      <c r="IB34" s="92"/>
      <c r="IC34" s="92"/>
      <c r="ID34" s="92"/>
      <c r="IE34" s="92"/>
      <c r="IF34" s="92"/>
      <c r="IG34" s="92"/>
      <c r="IH34" s="92"/>
      <c r="II34" s="92"/>
      <c r="IJ34" s="92"/>
      <c r="IK34" s="92"/>
      <c r="IL34" s="92"/>
      <c r="IM34" s="92"/>
      <c r="IN34" s="92"/>
      <c r="IO34" s="92"/>
      <c r="IP34" s="92"/>
      <c r="IQ34" s="92"/>
      <c r="IR34" s="92"/>
      <c r="IS34" s="92"/>
      <c r="IT34" s="92"/>
      <c r="IU34" s="92"/>
      <c r="IV34" s="92"/>
    </row>
    <row r="35" spans="1:256" ht="16.5" customHeight="1">
      <c r="A35" s="108" t="s">
        <v>185</v>
      </c>
      <c r="B35" s="87">
        <v>188</v>
      </c>
      <c r="C35" s="79">
        <v>1.5461106107268496E-5</v>
      </c>
      <c r="D35" s="138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2"/>
      <c r="AE35" s="92"/>
      <c r="AF35" s="92"/>
      <c r="AG35" s="92"/>
      <c r="AH35" s="92"/>
      <c r="AI35" s="92"/>
      <c r="AJ35" s="92"/>
      <c r="AK35" s="92"/>
      <c r="AL35" s="92"/>
      <c r="AM35" s="92"/>
      <c r="AN35" s="92"/>
      <c r="AO35" s="92"/>
      <c r="AP35" s="92"/>
      <c r="AQ35" s="92"/>
      <c r="AR35" s="92"/>
      <c r="AS35" s="92"/>
      <c r="AT35" s="92"/>
      <c r="AU35" s="92"/>
      <c r="AV35" s="92"/>
      <c r="AW35" s="92"/>
      <c r="AX35" s="92"/>
      <c r="AY35" s="92"/>
      <c r="AZ35" s="92"/>
      <c r="BA35" s="92"/>
      <c r="BB35" s="92"/>
      <c r="BC35" s="92"/>
      <c r="BD35" s="92"/>
      <c r="BE35" s="92"/>
      <c r="BF35" s="92"/>
      <c r="BG35" s="92"/>
      <c r="BH35" s="92"/>
      <c r="BI35" s="92"/>
      <c r="BJ35" s="92"/>
      <c r="BK35" s="92"/>
      <c r="BL35" s="92"/>
      <c r="BM35" s="92"/>
      <c r="BN35" s="92"/>
      <c r="BO35" s="92"/>
      <c r="BP35" s="92"/>
      <c r="BQ35" s="92"/>
      <c r="BR35" s="92"/>
      <c r="BS35" s="92"/>
      <c r="BT35" s="92"/>
      <c r="BU35" s="92"/>
      <c r="BV35" s="92"/>
      <c r="BW35" s="92"/>
      <c r="BX35" s="92"/>
      <c r="BY35" s="92"/>
      <c r="BZ35" s="92"/>
      <c r="CA35" s="92"/>
      <c r="CB35" s="92"/>
      <c r="CC35" s="92"/>
      <c r="CD35" s="92"/>
      <c r="CE35" s="92"/>
      <c r="CF35" s="92"/>
      <c r="CG35" s="92"/>
      <c r="CH35" s="92"/>
      <c r="CI35" s="92"/>
      <c r="CJ35" s="92"/>
      <c r="CK35" s="92"/>
      <c r="CL35" s="92"/>
      <c r="CM35" s="92"/>
      <c r="CN35" s="92"/>
      <c r="CO35" s="92"/>
      <c r="CP35" s="92"/>
      <c r="CQ35" s="92"/>
      <c r="CR35" s="92"/>
      <c r="CS35" s="92"/>
      <c r="CT35" s="92"/>
      <c r="CU35" s="92"/>
      <c r="CV35" s="92"/>
      <c r="CW35" s="92"/>
      <c r="CX35" s="92"/>
      <c r="CY35" s="92"/>
      <c r="CZ35" s="92"/>
      <c r="DA35" s="92"/>
      <c r="DB35" s="92"/>
      <c r="DC35" s="92"/>
      <c r="DD35" s="92"/>
      <c r="DE35" s="92"/>
      <c r="DF35" s="92"/>
      <c r="DG35" s="92"/>
      <c r="DH35" s="92"/>
      <c r="DI35" s="92"/>
      <c r="DJ35" s="92"/>
      <c r="DK35" s="92"/>
      <c r="DL35" s="92"/>
      <c r="DM35" s="92"/>
      <c r="DN35" s="92"/>
      <c r="DO35" s="92"/>
      <c r="DP35" s="92"/>
      <c r="DQ35" s="92"/>
      <c r="DR35" s="92"/>
      <c r="DS35" s="92"/>
      <c r="DT35" s="92"/>
      <c r="DU35" s="92"/>
      <c r="DV35" s="92"/>
      <c r="DW35" s="92"/>
      <c r="DX35" s="92"/>
      <c r="DY35" s="92"/>
      <c r="DZ35" s="92"/>
      <c r="EA35" s="92"/>
      <c r="EB35" s="92"/>
      <c r="EC35" s="92"/>
      <c r="ED35" s="92"/>
      <c r="EE35" s="92"/>
      <c r="EF35" s="92"/>
      <c r="EG35" s="92"/>
      <c r="EH35" s="92"/>
      <c r="EI35" s="92"/>
      <c r="EJ35" s="92"/>
      <c r="EK35" s="92"/>
      <c r="EL35" s="92"/>
      <c r="EM35" s="92"/>
      <c r="EN35" s="92"/>
      <c r="EO35" s="92"/>
      <c r="EP35" s="92"/>
      <c r="EQ35" s="92"/>
      <c r="ER35" s="92"/>
      <c r="ES35" s="92"/>
      <c r="ET35" s="92"/>
      <c r="EU35" s="92"/>
      <c r="EV35" s="92"/>
      <c r="EW35" s="92"/>
      <c r="EX35" s="92"/>
      <c r="EY35" s="92"/>
      <c r="EZ35" s="92"/>
      <c r="FA35" s="92"/>
      <c r="FB35" s="92"/>
      <c r="FC35" s="92"/>
      <c r="FD35" s="92"/>
      <c r="FE35" s="92"/>
      <c r="FF35" s="92"/>
      <c r="FG35" s="92"/>
      <c r="FH35" s="92"/>
      <c r="FI35" s="92"/>
      <c r="FJ35" s="92"/>
      <c r="FK35" s="92"/>
      <c r="FL35" s="92"/>
      <c r="FM35" s="92"/>
      <c r="FN35" s="92"/>
      <c r="FO35" s="92"/>
      <c r="FP35" s="92"/>
      <c r="FQ35" s="92"/>
      <c r="FR35" s="92"/>
      <c r="FS35" s="92"/>
      <c r="FT35" s="92"/>
      <c r="FU35" s="92"/>
      <c r="FV35" s="92"/>
      <c r="FW35" s="92"/>
      <c r="FX35" s="92"/>
      <c r="FY35" s="92"/>
      <c r="FZ35" s="92"/>
      <c r="GA35" s="92"/>
      <c r="GB35" s="92"/>
      <c r="GC35" s="92"/>
      <c r="GD35" s="92"/>
      <c r="GE35" s="92"/>
      <c r="GF35" s="92"/>
      <c r="GG35" s="92"/>
      <c r="GH35" s="92"/>
      <c r="GI35" s="92"/>
      <c r="GJ35" s="92"/>
      <c r="GK35" s="92"/>
      <c r="GL35" s="92"/>
      <c r="GM35" s="92"/>
      <c r="GN35" s="92"/>
      <c r="GO35" s="92"/>
      <c r="GP35" s="92"/>
      <c r="GQ35" s="92"/>
      <c r="GR35" s="92"/>
      <c r="GS35" s="92"/>
      <c r="GT35" s="92"/>
      <c r="GU35" s="92"/>
      <c r="GV35" s="92"/>
      <c r="GW35" s="92"/>
      <c r="GX35" s="92"/>
      <c r="GY35" s="92"/>
      <c r="GZ35" s="92"/>
      <c r="HA35" s="92"/>
      <c r="HB35" s="92"/>
      <c r="HC35" s="92"/>
      <c r="HD35" s="92"/>
      <c r="HE35" s="92"/>
      <c r="HF35" s="92"/>
      <c r="HG35" s="92"/>
      <c r="HH35" s="92"/>
      <c r="HI35" s="92"/>
      <c r="HJ35" s="92"/>
      <c r="HK35" s="92"/>
      <c r="HL35" s="92"/>
      <c r="HM35" s="92"/>
      <c r="HN35" s="92"/>
      <c r="HO35" s="92"/>
      <c r="HP35" s="92"/>
      <c r="HQ35" s="92"/>
      <c r="HR35" s="92"/>
      <c r="HS35" s="92"/>
      <c r="HT35" s="92"/>
      <c r="HU35" s="92"/>
      <c r="HV35" s="92"/>
      <c r="HW35" s="92"/>
      <c r="HX35" s="92"/>
      <c r="HY35" s="92"/>
      <c r="HZ35" s="92"/>
      <c r="IA35" s="92"/>
      <c r="IB35" s="92"/>
      <c r="IC35" s="92"/>
      <c r="ID35" s="92"/>
      <c r="IE35" s="92"/>
      <c r="IF35" s="92"/>
      <c r="IG35" s="92"/>
      <c r="IH35" s="92"/>
      <c r="II35" s="92"/>
      <c r="IJ35" s="92"/>
      <c r="IK35" s="92"/>
      <c r="IL35" s="92"/>
      <c r="IM35" s="92"/>
      <c r="IN35" s="92"/>
      <c r="IO35" s="92"/>
      <c r="IP35" s="92"/>
      <c r="IQ35" s="92"/>
      <c r="IR35" s="92"/>
      <c r="IS35" s="92"/>
      <c r="IT35" s="92"/>
      <c r="IU35" s="92"/>
      <c r="IV35" s="92"/>
    </row>
    <row r="36" spans="1:256" ht="16.5" customHeight="1">
      <c r="A36" s="108" t="s">
        <v>186</v>
      </c>
      <c r="B36" s="87">
        <v>282</v>
      </c>
      <c r="C36" s="79">
        <v>2.3191659160902746E-5</v>
      </c>
      <c r="D36" s="138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92"/>
      <c r="AE36" s="92"/>
      <c r="AF36" s="92"/>
      <c r="AG36" s="92"/>
      <c r="AH36" s="92"/>
      <c r="AI36" s="92"/>
      <c r="AJ36" s="92"/>
      <c r="AK36" s="92"/>
      <c r="AL36" s="92"/>
      <c r="AM36" s="92"/>
      <c r="AN36" s="92"/>
      <c r="AO36" s="92"/>
      <c r="AP36" s="92"/>
      <c r="AQ36" s="92"/>
      <c r="AR36" s="92"/>
      <c r="AS36" s="92"/>
      <c r="AT36" s="92"/>
      <c r="AU36" s="92"/>
      <c r="AV36" s="92"/>
      <c r="AW36" s="92"/>
      <c r="AX36" s="92"/>
      <c r="AY36" s="92"/>
      <c r="AZ36" s="92"/>
      <c r="BA36" s="92"/>
      <c r="BB36" s="92"/>
      <c r="BC36" s="92"/>
      <c r="BD36" s="92"/>
      <c r="BE36" s="92"/>
      <c r="BF36" s="92"/>
      <c r="BG36" s="92"/>
      <c r="BH36" s="92"/>
      <c r="BI36" s="92"/>
      <c r="BJ36" s="92"/>
      <c r="BK36" s="92"/>
      <c r="BL36" s="92"/>
      <c r="BM36" s="92"/>
      <c r="BN36" s="92"/>
      <c r="BO36" s="92"/>
      <c r="BP36" s="92"/>
      <c r="BQ36" s="92"/>
      <c r="BR36" s="92"/>
      <c r="BS36" s="92"/>
      <c r="BT36" s="92"/>
      <c r="BU36" s="92"/>
      <c r="BV36" s="92"/>
      <c r="BW36" s="92"/>
      <c r="BX36" s="92"/>
      <c r="BY36" s="92"/>
      <c r="BZ36" s="92"/>
      <c r="CA36" s="92"/>
      <c r="CB36" s="92"/>
      <c r="CC36" s="92"/>
      <c r="CD36" s="92"/>
      <c r="CE36" s="92"/>
      <c r="CF36" s="92"/>
      <c r="CG36" s="92"/>
      <c r="CH36" s="92"/>
      <c r="CI36" s="92"/>
      <c r="CJ36" s="92"/>
      <c r="CK36" s="92"/>
      <c r="CL36" s="92"/>
      <c r="CM36" s="92"/>
      <c r="CN36" s="92"/>
      <c r="CO36" s="92"/>
      <c r="CP36" s="92"/>
      <c r="CQ36" s="92"/>
      <c r="CR36" s="92"/>
      <c r="CS36" s="92"/>
      <c r="CT36" s="92"/>
      <c r="CU36" s="92"/>
      <c r="CV36" s="92"/>
      <c r="CW36" s="92"/>
      <c r="CX36" s="92"/>
      <c r="CY36" s="92"/>
      <c r="CZ36" s="92"/>
      <c r="DA36" s="92"/>
      <c r="DB36" s="92"/>
      <c r="DC36" s="92"/>
      <c r="DD36" s="92"/>
      <c r="DE36" s="92"/>
      <c r="DF36" s="92"/>
      <c r="DG36" s="92"/>
      <c r="DH36" s="92"/>
      <c r="DI36" s="92"/>
      <c r="DJ36" s="92"/>
      <c r="DK36" s="92"/>
      <c r="DL36" s="92"/>
      <c r="DM36" s="92"/>
      <c r="DN36" s="92"/>
      <c r="DO36" s="92"/>
      <c r="DP36" s="92"/>
      <c r="DQ36" s="92"/>
      <c r="DR36" s="92"/>
      <c r="DS36" s="92"/>
      <c r="DT36" s="92"/>
      <c r="DU36" s="92"/>
      <c r="DV36" s="92"/>
      <c r="DW36" s="92"/>
      <c r="DX36" s="92"/>
      <c r="DY36" s="92"/>
      <c r="DZ36" s="92"/>
      <c r="EA36" s="92"/>
      <c r="EB36" s="92"/>
      <c r="EC36" s="92"/>
      <c r="ED36" s="92"/>
      <c r="EE36" s="92"/>
      <c r="EF36" s="92"/>
      <c r="EG36" s="92"/>
      <c r="EH36" s="92"/>
      <c r="EI36" s="92"/>
      <c r="EJ36" s="92"/>
      <c r="EK36" s="92"/>
      <c r="EL36" s="92"/>
      <c r="EM36" s="92"/>
      <c r="EN36" s="92"/>
      <c r="EO36" s="92"/>
      <c r="EP36" s="92"/>
      <c r="EQ36" s="92"/>
      <c r="ER36" s="92"/>
      <c r="ES36" s="92"/>
      <c r="ET36" s="92"/>
      <c r="EU36" s="92"/>
      <c r="EV36" s="92"/>
      <c r="EW36" s="92"/>
      <c r="EX36" s="92"/>
      <c r="EY36" s="92"/>
      <c r="EZ36" s="92"/>
      <c r="FA36" s="92"/>
      <c r="FB36" s="92"/>
      <c r="FC36" s="92"/>
      <c r="FD36" s="92"/>
      <c r="FE36" s="92"/>
      <c r="FF36" s="92"/>
      <c r="FG36" s="92"/>
      <c r="FH36" s="92"/>
      <c r="FI36" s="92"/>
      <c r="FJ36" s="92"/>
      <c r="FK36" s="92"/>
      <c r="FL36" s="92"/>
      <c r="FM36" s="92"/>
      <c r="FN36" s="92"/>
      <c r="FO36" s="92"/>
      <c r="FP36" s="92"/>
      <c r="FQ36" s="92"/>
      <c r="FR36" s="92"/>
      <c r="FS36" s="92"/>
      <c r="FT36" s="92"/>
      <c r="FU36" s="92"/>
      <c r="FV36" s="92"/>
      <c r="FW36" s="92"/>
      <c r="FX36" s="92"/>
      <c r="FY36" s="92"/>
      <c r="FZ36" s="92"/>
      <c r="GA36" s="92"/>
      <c r="GB36" s="92"/>
      <c r="GC36" s="92"/>
      <c r="GD36" s="92"/>
      <c r="GE36" s="92"/>
      <c r="GF36" s="92"/>
      <c r="GG36" s="92"/>
      <c r="GH36" s="92"/>
      <c r="GI36" s="92"/>
      <c r="GJ36" s="92"/>
      <c r="GK36" s="92"/>
      <c r="GL36" s="92"/>
      <c r="GM36" s="92"/>
      <c r="GN36" s="92"/>
      <c r="GO36" s="92"/>
      <c r="GP36" s="92"/>
      <c r="GQ36" s="92"/>
      <c r="GR36" s="92"/>
      <c r="GS36" s="92"/>
      <c r="GT36" s="92"/>
      <c r="GU36" s="92"/>
      <c r="GV36" s="92"/>
      <c r="GW36" s="92"/>
      <c r="GX36" s="92"/>
      <c r="GY36" s="92"/>
      <c r="GZ36" s="92"/>
      <c r="HA36" s="92"/>
      <c r="HB36" s="92"/>
      <c r="HC36" s="92"/>
      <c r="HD36" s="92"/>
      <c r="HE36" s="92"/>
      <c r="HF36" s="92"/>
      <c r="HG36" s="92"/>
      <c r="HH36" s="92"/>
      <c r="HI36" s="92"/>
      <c r="HJ36" s="92"/>
      <c r="HK36" s="92"/>
      <c r="HL36" s="92"/>
      <c r="HM36" s="92"/>
      <c r="HN36" s="92"/>
      <c r="HO36" s="92"/>
      <c r="HP36" s="92"/>
      <c r="HQ36" s="92"/>
      <c r="HR36" s="92"/>
      <c r="HS36" s="92"/>
      <c r="HT36" s="92"/>
      <c r="HU36" s="92"/>
      <c r="HV36" s="92"/>
      <c r="HW36" s="92"/>
      <c r="HX36" s="92"/>
      <c r="HY36" s="92"/>
      <c r="HZ36" s="92"/>
      <c r="IA36" s="92"/>
      <c r="IB36" s="92"/>
      <c r="IC36" s="92"/>
      <c r="ID36" s="92"/>
      <c r="IE36" s="92"/>
      <c r="IF36" s="92"/>
      <c r="IG36" s="92"/>
      <c r="IH36" s="92"/>
      <c r="II36" s="92"/>
      <c r="IJ36" s="92"/>
      <c r="IK36" s="92"/>
      <c r="IL36" s="92"/>
      <c r="IM36" s="92"/>
      <c r="IN36" s="92"/>
      <c r="IO36" s="92"/>
      <c r="IP36" s="92"/>
      <c r="IQ36" s="92"/>
      <c r="IR36" s="92"/>
      <c r="IS36" s="92"/>
      <c r="IT36" s="92"/>
      <c r="IU36" s="92"/>
      <c r="IV36" s="92"/>
    </row>
    <row r="37" spans="1:256" ht="16.5" customHeight="1">
      <c r="A37" s="107" t="s">
        <v>203</v>
      </c>
      <c r="B37" s="104">
        <v>3377</v>
      </c>
      <c r="C37" s="77">
        <v>2.7772423044811548E-4</v>
      </c>
      <c r="D37" s="138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  <c r="BG37" s="22"/>
      <c r="BH37" s="22"/>
      <c r="BI37" s="22"/>
      <c r="BJ37" s="22"/>
      <c r="BK37" s="22"/>
      <c r="BL37" s="22"/>
      <c r="BM37" s="22"/>
      <c r="BN37" s="22"/>
      <c r="BO37" s="22"/>
      <c r="BP37" s="22"/>
      <c r="BQ37" s="22"/>
      <c r="BR37" s="22"/>
      <c r="BS37" s="22"/>
      <c r="BT37" s="22"/>
      <c r="BU37" s="22"/>
      <c r="BV37" s="22"/>
      <c r="BW37" s="22"/>
      <c r="BX37" s="22"/>
      <c r="BY37" s="22"/>
      <c r="BZ37" s="22"/>
      <c r="CA37" s="22"/>
      <c r="CB37" s="22"/>
      <c r="CC37" s="22"/>
      <c r="CD37" s="22"/>
      <c r="CE37" s="22"/>
      <c r="CF37" s="22"/>
      <c r="CG37" s="22"/>
      <c r="CH37" s="22"/>
      <c r="CI37" s="22"/>
      <c r="CJ37" s="22"/>
      <c r="CK37" s="22"/>
      <c r="CL37" s="22"/>
      <c r="CM37" s="22"/>
      <c r="CN37" s="22"/>
      <c r="CO37" s="22"/>
      <c r="CP37" s="22"/>
      <c r="CQ37" s="22"/>
      <c r="CR37" s="22"/>
      <c r="CS37" s="22"/>
      <c r="CT37" s="22"/>
      <c r="CU37" s="22"/>
      <c r="CV37" s="22"/>
      <c r="CW37" s="22"/>
      <c r="CX37" s="22"/>
      <c r="CY37" s="22"/>
      <c r="CZ37" s="22"/>
      <c r="DA37" s="22"/>
      <c r="DB37" s="22"/>
      <c r="DC37" s="22"/>
      <c r="DD37" s="22"/>
      <c r="DE37" s="22"/>
      <c r="DF37" s="22"/>
      <c r="DG37" s="22"/>
      <c r="DH37" s="22"/>
      <c r="DI37" s="22"/>
      <c r="DJ37" s="22"/>
      <c r="DK37" s="22"/>
      <c r="DL37" s="22"/>
      <c r="DM37" s="22"/>
      <c r="DN37" s="22"/>
      <c r="DO37" s="22"/>
      <c r="DP37" s="22"/>
      <c r="DQ37" s="22"/>
      <c r="DR37" s="22"/>
      <c r="DS37" s="22"/>
      <c r="DT37" s="22"/>
      <c r="DU37" s="22"/>
      <c r="DV37" s="22"/>
      <c r="DW37" s="22"/>
      <c r="DX37" s="22"/>
      <c r="DY37" s="22"/>
      <c r="DZ37" s="22"/>
      <c r="EA37" s="22"/>
      <c r="EB37" s="22"/>
      <c r="EC37" s="22"/>
      <c r="ED37" s="22"/>
      <c r="EE37" s="22"/>
      <c r="EF37" s="22"/>
      <c r="EG37" s="22"/>
      <c r="EH37" s="22"/>
      <c r="EI37" s="22"/>
      <c r="EJ37" s="22"/>
      <c r="EK37" s="22"/>
      <c r="EL37" s="22"/>
      <c r="EM37" s="22"/>
      <c r="EN37" s="22"/>
      <c r="EO37" s="22"/>
      <c r="EP37" s="22"/>
      <c r="EQ37" s="22"/>
      <c r="ER37" s="22"/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22"/>
      <c r="FF37" s="22"/>
      <c r="FG37" s="22"/>
      <c r="FH37" s="22"/>
      <c r="FI37" s="22"/>
      <c r="FJ37" s="22"/>
      <c r="FK37" s="22"/>
      <c r="FL37" s="22"/>
      <c r="FM37" s="22"/>
      <c r="FN37" s="22"/>
      <c r="FO37" s="22"/>
      <c r="FP37" s="22"/>
      <c r="FQ37" s="22"/>
      <c r="FR37" s="22"/>
      <c r="FS37" s="22"/>
      <c r="FT37" s="22"/>
      <c r="FU37" s="22"/>
      <c r="FV37" s="22"/>
      <c r="FW37" s="22"/>
      <c r="FX37" s="22"/>
      <c r="FY37" s="22"/>
      <c r="FZ37" s="22"/>
      <c r="GA37" s="22"/>
      <c r="GB37" s="22"/>
      <c r="GC37" s="22"/>
      <c r="GD37" s="22"/>
      <c r="GE37" s="22"/>
      <c r="GF37" s="22"/>
      <c r="GG37" s="22"/>
      <c r="GH37" s="22"/>
      <c r="GI37" s="22"/>
      <c r="GJ37" s="22"/>
      <c r="GK37" s="22"/>
      <c r="GL37" s="22"/>
      <c r="GM37" s="22"/>
      <c r="GN37" s="22"/>
      <c r="GO37" s="22"/>
      <c r="GP37" s="22"/>
      <c r="GQ37" s="22"/>
      <c r="GR37" s="22"/>
      <c r="GS37" s="22"/>
      <c r="GT37" s="22"/>
      <c r="GU37" s="22"/>
      <c r="GV37" s="22"/>
      <c r="GW37" s="22"/>
      <c r="GX37" s="22"/>
      <c r="GY37" s="22"/>
      <c r="GZ37" s="22"/>
      <c r="HA37" s="22"/>
      <c r="HB37" s="22"/>
      <c r="HC37" s="22"/>
      <c r="HD37" s="22"/>
      <c r="HE37" s="22"/>
      <c r="HF37" s="22"/>
      <c r="HG37" s="22"/>
      <c r="HH37" s="22"/>
      <c r="HI37" s="22"/>
      <c r="HJ37" s="22"/>
      <c r="HK37" s="22"/>
      <c r="HL37" s="22"/>
      <c r="HM37" s="22"/>
      <c r="HN37" s="22"/>
      <c r="HO37" s="22"/>
      <c r="HP37" s="22"/>
      <c r="HQ37" s="22"/>
      <c r="HR37" s="22"/>
      <c r="HS37" s="22"/>
      <c r="HT37" s="22"/>
      <c r="HU37" s="22"/>
      <c r="HV37" s="22"/>
      <c r="HW37" s="22"/>
      <c r="HX37" s="22"/>
      <c r="HY37" s="22"/>
      <c r="HZ37" s="22"/>
      <c r="IA37" s="22"/>
      <c r="IB37" s="22"/>
      <c r="IC37" s="22"/>
      <c r="ID37" s="22"/>
      <c r="IE37" s="22"/>
      <c r="IF37" s="22"/>
      <c r="IG37" s="22"/>
      <c r="IH37" s="22"/>
      <c r="II37" s="22"/>
      <c r="IJ37" s="22"/>
      <c r="IK37" s="22"/>
      <c r="IL37" s="22"/>
      <c r="IM37" s="22"/>
      <c r="IN37" s="22"/>
      <c r="IO37" s="22"/>
      <c r="IP37" s="22"/>
      <c r="IQ37" s="22"/>
      <c r="IR37" s="22"/>
      <c r="IS37" s="22"/>
      <c r="IT37" s="22"/>
      <c r="IU37" s="22"/>
      <c r="IV37" s="22"/>
    </row>
    <row r="38" spans="1:256" ht="16.5" customHeight="1">
      <c r="A38" s="108" t="s">
        <v>187</v>
      </c>
      <c r="B38" s="97">
        <v>3076</v>
      </c>
      <c r="C38" s="79">
        <v>2.529700126912654E-4</v>
      </c>
      <c r="D38" s="138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92"/>
      <c r="AE38" s="92"/>
      <c r="AF38" s="92"/>
      <c r="AG38" s="92"/>
      <c r="AH38" s="92"/>
      <c r="AI38" s="92"/>
      <c r="AJ38" s="92"/>
      <c r="AK38" s="92"/>
      <c r="AL38" s="92"/>
      <c r="AM38" s="92"/>
      <c r="AN38" s="92"/>
      <c r="AO38" s="92"/>
      <c r="AP38" s="92"/>
      <c r="AQ38" s="92"/>
      <c r="AR38" s="92"/>
      <c r="AS38" s="92"/>
      <c r="AT38" s="92"/>
      <c r="AU38" s="92"/>
      <c r="AV38" s="92"/>
      <c r="AW38" s="92"/>
      <c r="AX38" s="92"/>
      <c r="AY38" s="92"/>
      <c r="AZ38" s="92"/>
      <c r="BA38" s="92"/>
      <c r="BB38" s="92"/>
      <c r="BC38" s="92"/>
      <c r="BD38" s="92"/>
      <c r="BE38" s="92"/>
      <c r="BF38" s="92"/>
      <c r="BG38" s="92"/>
      <c r="BH38" s="92"/>
      <c r="BI38" s="92"/>
      <c r="BJ38" s="92"/>
      <c r="BK38" s="92"/>
      <c r="BL38" s="92"/>
      <c r="BM38" s="92"/>
      <c r="BN38" s="92"/>
      <c r="BO38" s="92"/>
      <c r="BP38" s="92"/>
      <c r="BQ38" s="92"/>
      <c r="BR38" s="92"/>
      <c r="BS38" s="92"/>
      <c r="BT38" s="92"/>
      <c r="BU38" s="92"/>
      <c r="BV38" s="92"/>
      <c r="BW38" s="92"/>
      <c r="BX38" s="92"/>
      <c r="BY38" s="92"/>
      <c r="BZ38" s="92"/>
      <c r="CA38" s="92"/>
      <c r="CB38" s="92"/>
      <c r="CC38" s="92"/>
      <c r="CD38" s="92"/>
      <c r="CE38" s="92"/>
      <c r="CF38" s="92"/>
      <c r="CG38" s="92"/>
      <c r="CH38" s="92"/>
      <c r="CI38" s="92"/>
      <c r="CJ38" s="92"/>
      <c r="CK38" s="92"/>
      <c r="CL38" s="92"/>
      <c r="CM38" s="92"/>
      <c r="CN38" s="92"/>
      <c r="CO38" s="92"/>
      <c r="CP38" s="92"/>
      <c r="CQ38" s="92"/>
      <c r="CR38" s="92"/>
      <c r="CS38" s="92"/>
      <c r="CT38" s="92"/>
      <c r="CU38" s="92"/>
      <c r="CV38" s="92"/>
      <c r="CW38" s="92"/>
      <c r="CX38" s="92"/>
      <c r="CY38" s="92"/>
      <c r="CZ38" s="92"/>
      <c r="DA38" s="92"/>
      <c r="DB38" s="92"/>
      <c r="DC38" s="92"/>
      <c r="DD38" s="92"/>
      <c r="DE38" s="92"/>
      <c r="DF38" s="92"/>
      <c r="DG38" s="92"/>
      <c r="DH38" s="92"/>
      <c r="DI38" s="92"/>
      <c r="DJ38" s="92"/>
      <c r="DK38" s="92"/>
      <c r="DL38" s="92"/>
      <c r="DM38" s="92"/>
      <c r="DN38" s="92"/>
      <c r="DO38" s="92"/>
      <c r="DP38" s="92"/>
      <c r="DQ38" s="92"/>
      <c r="DR38" s="92"/>
      <c r="DS38" s="92"/>
      <c r="DT38" s="92"/>
      <c r="DU38" s="92"/>
      <c r="DV38" s="92"/>
      <c r="DW38" s="92"/>
      <c r="DX38" s="92"/>
      <c r="DY38" s="92"/>
      <c r="DZ38" s="92"/>
      <c r="EA38" s="92"/>
      <c r="EB38" s="92"/>
      <c r="EC38" s="92"/>
      <c r="ED38" s="92"/>
      <c r="EE38" s="92"/>
      <c r="EF38" s="92"/>
      <c r="EG38" s="92"/>
      <c r="EH38" s="92"/>
      <c r="EI38" s="92"/>
      <c r="EJ38" s="92"/>
      <c r="EK38" s="92"/>
      <c r="EL38" s="92"/>
      <c r="EM38" s="92"/>
      <c r="EN38" s="92"/>
      <c r="EO38" s="92"/>
      <c r="EP38" s="92"/>
      <c r="EQ38" s="92"/>
      <c r="ER38" s="92"/>
      <c r="ES38" s="92"/>
      <c r="ET38" s="92"/>
      <c r="EU38" s="92"/>
      <c r="EV38" s="92"/>
      <c r="EW38" s="92"/>
      <c r="EX38" s="92"/>
      <c r="EY38" s="92"/>
      <c r="EZ38" s="92"/>
      <c r="FA38" s="92"/>
      <c r="FB38" s="92"/>
      <c r="FC38" s="92"/>
      <c r="FD38" s="92"/>
      <c r="FE38" s="92"/>
      <c r="FF38" s="92"/>
      <c r="FG38" s="92"/>
      <c r="FH38" s="92"/>
      <c r="FI38" s="92"/>
      <c r="FJ38" s="92"/>
      <c r="FK38" s="92"/>
      <c r="FL38" s="92"/>
      <c r="FM38" s="92"/>
      <c r="FN38" s="92"/>
      <c r="FO38" s="92"/>
      <c r="FP38" s="92"/>
      <c r="FQ38" s="92"/>
      <c r="FR38" s="92"/>
      <c r="FS38" s="92"/>
      <c r="FT38" s="92"/>
      <c r="FU38" s="92"/>
      <c r="FV38" s="92"/>
      <c r="FW38" s="92"/>
      <c r="FX38" s="92"/>
      <c r="FY38" s="92"/>
      <c r="FZ38" s="92"/>
      <c r="GA38" s="92"/>
      <c r="GB38" s="92"/>
      <c r="GC38" s="92"/>
      <c r="GD38" s="92"/>
      <c r="GE38" s="92"/>
      <c r="GF38" s="92"/>
      <c r="GG38" s="92"/>
      <c r="GH38" s="92"/>
      <c r="GI38" s="92"/>
      <c r="GJ38" s="92"/>
      <c r="GK38" s="92"/>
      <c r="GL38" s="92"/>
      <c r="GM38" s="92"/>
      <c r="GN38" s="92"/>
      <c r="GO38" s="92"/>
      <c r="GP38" s="92"/>
      <c r="GQ38" s="92"/>
      <c r="GR38" s="92"/>
      <c r="GS38" s="92"/>
      <c r="GT38" s="92"/>
      <c r="GU38" s="92"/>
      <c r="GV38" s="92"/>
      <c r="GW38" s="92"/>
      <c r="GX38" s="92"/>
      <c r="GY38" s="92"/>
      <c r="GZ38" s="92"/>
      <c r="HA38" s="92"/>
      <c r="HB38" s="92"/>
      <c r="HC38" s="92"/>
      <c r="HD38" s="92"/>
      <c r="HE38" s="92"/>
      <c r="HF38" s="92"/>
      <c r="HG38" s="92"/>
      <c r="HH38" s="92"/>
      <c r="HI38" s="92"/>
      <c r="HJ38" s="92"/>
      <c r="HK38" s="92"/>
      <c r="HL38" s="92"/>
      <c r="HM38" s="92"/>
      <c r="HN38" s="92"/>
      <c r="HO38" s="92"/>
      <c r="HP38" s="92"/>
      <c r="HQ38" s="92"/>
      <c r="HR38" s="92"/>
      <c r="HS38" s="92"/>
      <c r="HT38" s="92"/>
      <c r="HU38" s="92"/>
      <c r="HV38" s="92"/>
      <c r="HW38" s="92"/>
      <c r="HX38" s="92"/>
      <c r="HY38" s="92"/>
      <c r="HZ38" s="92"/>
      <c r="IA38" s="92"/>
      <c r="IB38" s="92"/>
      <c r="IC38" s="92"/>
      <c r="ID38" s="92"/>
      <c r="IE38" s="92"/>
      <c r="IF38" s="92"/>
      <c r="IG38" s="92"/>
      <c r="IH38" s="92"/>
      <c r="II38" s="92"/>
      <c r="IJ38" s="92"/>
      <c r="IK38" s="92"/>
      <c r="IL38" s="92"/>
      <c r="IM38" s="92"/>
      <c r="IN38" s="92"/>
      <c r="IO38" s="92"/>
      <c r="IP38" s="92"/>
      <c r="IQ38" s="92"/>
      <c r="IR38" s="92"/>
      <c r="IS38" s="92"/>
      <c r="IT38" s="92"/>
      <c r="IU38" s="92"/>
      <c r="IV38" s="92"/>
    </row>
    <row r="39" spans="1:256" ht="16.5" customHeight="1">
      <c r="A39" s="108" t="s">
        <v>188</v>
      </c>
      <c r="B39" s="87">
        <v>280</v>
      </c>
      <c r="C39" s="79">
        <v>2.3027179308697761E-5</v>
      </c>
      <c r="D39" s="138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92"/>
      <c r="AE39" s="92"/>
      <c r="AF39" s="92"/>
      <c r="AG39" s="92"/>
      <c r="AH39" s="92"/>
      <c r="AI39" s="92"/>
      <c r="AJ39" s="92"/>
      <c r="AK39" s="92"/>
      <c r="AL39" s="92"/>
      <c r="AM39" s="92"/>
      <c r="AN39" s="92"/>
      <c r="AO39" s="92"/>
      <c r="AP39" s="92"/>
      <c r="AQ39" s="92"/>
      <c r="AR39" s="92"/>
      <c r="AS39" s="92"/>
      <c r="AT39" s="92"/>
      <c r="AU39" s="92"/>
      <c r="AV39" s="92"/>
      <c r="AW39" s="92"/>
      <c r="AX39" s="92"/>
      <c r="AY39" s="92"/>
      <c r="AZ39" s="92"/>
      <c r="BA39" s="92"/>
      <c r="BB39" s="92"/>
      <c r="BC39" s="92"/>
      <c r="BD39" s="92"/>
      <c r="BE39" s="92"/>
      <c r="BF39" s="92"/>
      <c r="BG39" s="92"/>
      <c r="BH39" s="92"/>
      <c r="BI39" s="92"/>
      <c r="BJ39" s="92"/>
      <c r="BK39" s="92"/>
      <c r="BL39" s="92"/>
      <c r="BM39" s="92"/>
      <c r="BN39" s="92"/>
      <c r="BO39" s="92"/>
      <c r="BP39" s="92"/>
      <c r="BQ39" s="92"/>
      <c r="BR39" s="92"/>
      <c r="BS39" s="92"/>
      <c r="BT39" s="92"/>
      <c r="BU39" s="92"/>
      <c r="BV39" s="92"/>
      <c r="BW39" s="92"/>
      <c r="BX39" s="92"/>
      <c r="BY39" s="92"/>
      <c r="BZ39" s="92"/>
      <c r="CA39" s="92"/>
      <c r="CB39" s="92"/>
      <c r="CC39" s="92"/>
      <c r="CD39" s="92"/>
      <c r="CE39" s="92"/>
      <c r="CF39" s="92"/>
      <c r="CG39" s="92"/>
      <c r="CH39" s="92"/>
      <c r="CI39" s="92"/>
      <c r="CJ39" s="92"/>
      <c r="CK39" s="92"/>
      <c r="CL39" s="92"/>
      <c r="CM39" s="92"/>
      <c r="CN39" s="92"/>
      <c r="CO39" s="92"/>
      <c r="CP39" s="92"/>
      <c r="CQ39" s="92"/>
      <c r="CR39" s="92"/>
      <c r="CS39" s="92"/>
      <c r="CT39" s="92"/>
      <c r="CU39" s="92"/>
      <c r="CV39" s="92"/>
      <c r="CW39" s="92"/>
      <c r="CX39" s="92"/>
      <c r="CY39" s="92"/>
      <c r="CZ39" s="92"/>
      <c r="DA39" s="92"/>
      <c r="DB39" s="92"/>
      <c r="DC39" s="92"/>
      <c r="DD39" s="92"/>
      <c r="DE39" s="92"/>
      <c r="DF39" s="92"/>
      <c r="DG39" s="92"/>
      <c r="DH39" s="92"/>
      <c r="DI39" s="92"/>
      <c r="DJ39" s="92"/>
      <c r="DK39" s="92"/>
      <c r="DL39" s="92"/>
      <c r="DM39" s="92"/>
      <c r="DN39" s="92"/>
      <c r="DO39" s="92"/>
      <c r="DP39" s="92"/>
      <c r="DQ39" s="92"/>
      <c r="DR39" s="92"/>
      <c r="DS39" s="92"/>
      <c r="DT39" s="92"/>
      <c r="DU39" s="92"/>
      <c r="DV39" s="92"/>
      <c r="DW39" s="92"/>
      <c r="DX39" s="92"/>
      <c r="DY39" s="92"/>
      <c r="DZ39" s="92"/>
      <c r="EA39" s="92"/>
      <c r="EB39" s="92"/>
      <c r="EC39" s="92"/>
      <c r="ED39" s="92"/>
      <c r="EE39" s="92"/>
      <c r="EF39" s="92"/>
      <c r="EG39" s="92"/>
      <c r="EH39" s="92"/>
      <c r="EI39" s="92"/>
      <c r="EJ39" s="92"/>
      <c r="EK39" s="92"/>
      <c r="EL39" s="92"/>
      <c r="EM39" s="92"/>
      <c r="EN39" s="92"/>
      <c r="EO39" s="92"/>
      <c r="EP39" s="92"/>
      <c r="EQ39" s="92"/>
      <c r="ER39" s="92"/>
      <c r="ES39" s="92"/>
      <c r="ET39" s="92"/>
      <c r="EU39" s="92"/>
      <c r="EV39" s="92"/>
      <c r="EW39" s="92"/>
      <c r="EX39" s="92"/>
      <c r="EY39" s="92"/>
      <c r="EZ39" s="92"/>
      <c r="FA39" s="92"/>
      <c r="FB39" s="92"/>
      <c r="FC39" s="92"/>
      <c r="FD39" s="92"/>
      <c r="FE39" s="92"/>
      <c r="FF39" s="92"/>
      <c r="FG39" s="92"/>
      <c r="FH39" s="92"/>
      <c r="FI39" s="92"/>
      <c r="FJ39" s="92"/>
      <c r="FK39" s="92"/>
      <c r="FL39" s="92"/>
      <c r="FM39" s="92"/>
      <c r="FN39" s="92"/>
      <c r="FO39" s="92"/>
      <c r="FP39" s="92"/>
      <c r="FQ39" s="92"/>
      <c r="FR39" s="92"/>
      <c r="FS39" s="92"/>
      <c r="FT39" s="92"/>
      <c r="FU39" s="92"/>
      <c r="FV39" s="92"/>
      <c r="FW39" s="92"/>
      <c r="FX39" s="92"/>
      <c r="FY39" s="92"/>
      <c r="FZ39" s="92"/>
      <c r="GA39" s="92"/>
      <c r="GB39" s="92"/>
      <c r="GC39" s="92"/>
      <c r="GD39" s="92"/>
      <c r="GE39" s="92"/>
      <c r="GF39" s="92"/>
      <c r="GG39" s="92"/>
      <c r="GH39" s="92"/>
      <c r="GI39" s="92"/>
      <c r="GJ39" s="92"/>
      <c r="GK39" s="92"/>
      <c r="GL39" s="92"/>
      <c r="GM39" s="92"/>
      <c r="GN39" s="92"/>
      <c r="GO39" s="92"/>
      <c r="GP39" s="92"/>
      <c r="GQ39" s="92"/>
      <c r="GR39" s="92"/>
      <c r="GS39" s="92"/>
      <c r="GT39" s="92"/>
      <c r="GU39" s="92"/>
      <c r="GV39" s="92"/>
      <c r="GW39" s="92"/>
      <c r="GX39" s="92"/>
      <c r="GY39" s="92"/>
      <c r="GZ39" s="92"/>
      <c r="HA39" s="92"/>
      <c r="HB39" s="92"/>
      <c r="HC39" s="92"/>
      <c r="HD39" s="92"/>
      <c r="HE39" s="92"/>
      <c r="HF39" s="92"/>
      <c r="HG39" s="92"/>
      <c r="HH39" s="92"/>
      <c r="HI39" s="92"/>
      <c r="HJ39" s="92"/>
      <c r="HK39" s="92"/>
      <c r="HL39" s="92"/>
      <c r="HM39" s="92"/>
      <c r="HN39" s="92"/>
      <c r="HO39" s="92"/>
      <c r="HP39" s="92"/>
      <c r="HQ39" s="92"/>
      <c r="HR39" s="92"/>
      <c r="HS39" s="92"/>
      <c r="HT39" s="92"/>
      <c r="HU39" s="92"/>
      <c r="HV39" s="92"/>
      <c r="HW39" s="92"/>
      <c r="HX39" s="92"/>
      <c r="HY39" s="92"/>
      <c r="HZ39" s="92"/>
      <c r="IA39" s="92"/>
      <c r="IB39" s="92"/>
      <c r="IC39" s="92"/>
      <c r="ID39" s="92"/>
      <c r="IE39" s="92"/>
      <c r="IF39" s="92"/>
      <c r="IG39" s="92"/>
      <c r="IH39" s="92"/>
      <c r="II39" s="92"/>
      <c r="IJ39" s="92"/>
      <c r="IK39" s="92"/>
      <c r="IL39" s="92"/>
      <c r="IM39" s="92"/>
      <c r="IN39" s="92"/>
      <c r="IO39" s="92"/>
      <c r="IP39" s="92"/>
      <c r="IQ39" s="92"/>
      <c r="IR39" s="92"/>
      <c r="IS39" s="92"/>
      <c r="IT39" s="92"/>
      <c r="IU39" s="92"/>
      <c r="IV39" s="92"/>
    </row>
    <row r="40" spans="1:256" ht="16.5" customHeight="1">
      <c r="A40" s="108" t="s">
        <v>189</v>
      </c>
      <c r="B40" s="87">
        <v>21</v>
      </c>
      <c r="C40" s="79">
        <v>1.727038448152332E-6</v>
      </c>
      <c r="D40" s="138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92"/>
      <c r="AE40" s="92"/>
      <c r="AF40" s="92"/>
      <c r="AG40" s="92"/>
      <c r="AH40" s="92"/>
      <c r="AI40" s="92"/>
      <c r="AJ40" s="92"/>
      <c r="AK40" s="92"/>
      <c r="AL40" s="92"/>
      <c r="AM40" s="92"/>
      <c r="AN40" s="92"/>
      <c r="AO40" s="92"/>
      <c r="AP40" s="92"/>
      <c r="AQ40" s="92"/>
      <c r="AR40" s="92"/>
      <c r="AS40" s="92"/>
      <c r="AT40" s="92"/>
      <c r="AU40" s="92"/>
      <c r="AV40" s="92"/>
      <c r="AW40" s="92"/>
      <c r="AX40" s="92"/>
      <c r="AY40" s="92"/>
      <c r="AZ40" s="92"/>
      <c r="BA40" s="92"/>
      <c r="BB40" s="92"/>
      <c r="BC40" s="92"/>
      <c r="BD40" s="92"/>
      <c r="BE40" s="92"/>
      <c r="BF40" s="92"/>
      <c r="BG40" s="92"/>
      <c r="BH40" s="92"/>
      <c r="BI40" s="92"/>
      <c r="BJ40" s="92"/>
      <c r="BK40" s="92"/>
      <c r="BL40" s="92"/>
      <c r="BM40" s="92"/>
      <c r="BN40" s="92"/>
      <c r="BO40" s="92"/>
      <c r="BP40" s="92"/>
      <c r="BQ40" s="92"/>
      <c r="BR40" s="92"/>
      <c r="BS40" s="92"/>
      <c r="BT40" s="92"/>
      <c r="BU40" s="92"/>
      <c r="BV40" s="92"/>
      <c r="BW40" s="92"/>
      <c r="BX40" s="92"/>
      <c r="BY40" s="92"/>
      <c r="BZ40" s="92"/>
      <c r="CA40" s="92"/>
      <c r="CB40" s="92"/>
      <c r="CC40" s="92"/>
      <c r="CD40" s="92"/>
      <c r="CE40" s="92"/>
      <c r="CF40" s="92"/>
      <c r="CG40" s="92"/>
      <c r="CH40" s="92"/>
      <c r="CI40" s="92"/>
      <c r="CJ40" s="92"/>
      <c r="CK40" s="92"/>
      <c r="CL40" s="92"/>
      <c r="CM40" s="92"/>
      <c r="CN40" s="92"/>
      <c r="CO40" s="92"/>
      <c r="CP40" s="92"/>
      <c r="CQ40" s="92"/>
      <c r="CR40" s="92"/>
      <c r="CS40" s="92"/>
      <c r="CT40" s="92"/>
      <c r="CU40" s="92"/>
      <c r="CV40" s="92"/>
      <c r="CW40" s="92"/>
      <c r="CX40" s="92"/>
      <c r="CY40" s="92"/>
      <c r="CZ40" s="92"/>
      <c r="DA40" s="92"/>
      <c r="DB40" s="92"/>
      <c r="DC40" s="92"/>
      <c r="DD40" s="92"/>
      <c r="DE40" s="92"/>
      <c r="DF40" s="92"/>
      <c r="DG40" s="92"/>
      <c r="DH40" s="92"/>
      <c r="DI40" s="92"/>
      <c r="DJ40" s="92"/>
      <c r="DK40" s="92"/>
      <c r="DL40" s="92"/>
      <c r="DM40" s="92"/>
      <c r="DN40" s="92"/>
      <c r="DO40" s="92"/>
      <c r="DP40" s="92"/>
      <c r="DQ40" s="92"/>
      <c r="DR40" s="92"/>
      <c r="DS40" s="92"/>
      <c r="DT40" s="92"/>
      <c r="DU40" s="92"/>
      <c r="DV40" s="92"/>
      <c r="DW40" s="92"/>
      <c r="DX40" s="92"/>
      <c r="DY40" s="92"/>
      <c r="DZ40" s="92"/>
      <c r="EA40" s="92"/>
      <c r="EB40" s="92"/>
      <c r="EC40" s="92"/>
      <c r="ED40" s="92"/>
      <c r="EE40" s="92"/>
      <c r="EF40" s="92"/>
      <c r="EG40" s="92"/>
      <c r="EH40" s="92"/>
      <c r="EI40" s="92"/>
      <c r="EJ40" s="92"/>
      <c r="EK40" s="92"/>
      <c r="EL40" s="92"/>
      <c r="EM40" s="92"/>
      <c r="EN40" s="92"/>
      <c r="EO40" s="92"/>
      <c r="EP40" s="92"/>
      <c r="EQ40" s="92"/>
      <c r="ER40" s="92"/>
      <c r="ES40" s="92"/>
      <c r="ET40" s="92"/>
      <c r="EU40" s="92"/>
      <c r="EV40" s="92"/>
      <c r="EW40" s="92"/>
      <c r="EX40" s="92"/>
      <c r="EY40" s="92"/>
      <c r="EZ40" s="92"/>
      <c r="FA40" s="92"/>
      <c r="FB40" s="92"/>
      <c r="FC40" s="92"/>
      <c r="FD40" s="92"/>
      <c r="FE40" s="92"/>
      <c r="FF40" s="92"/>
      <c r="FG40" s="92"/>
      <c r="FH40" s="92"/>
      <c r="FI40" s="92"/>
      <c r="FJ40" s="92"/>
      <c r="FK40" s="92"/>
      <c r="FL40" s="92"/>
      <c r="FM40" s="92"/>
      <c r="FN40" s="92"/>
      <c r="FO40" s="92"/>
      <c r="FP40" s="92"/>
      <c r="FQ40" s="92"/>
      <c r="FR40" s="92"/>
      <c r="FS40" s="92"/>
      <c r="FT40" s="92"/>
      <c r="FU40" s="92"/>
      <c r="FV40" s="92"/>
      <c r="FW40" s="92"/>
      <c r="FX40" s="92"/>
      <c r="FY40" s="92"/>
      <c r="FZ40" s="92"/>
      <c r="GA40" s="92"/>
      <c r="GB40" s="92"/>
      <c r="GC40" s="92"/>
      <c r="GD40" s="92"/>
      <c r="GE40" s="92"/>
      <c r="GF40" s="92"/>
      <c r="GG40" s="92"/>
      <c r="GH40" s="92"/>
      <c r="GI40" s="92"/>
      <c r="GJ40" s="92"/>
      <c r="GK40" s="92"/>
      <c r="GL40" s="92"/>
      <c r="GM40" s="92"/>
      <c r="GN40" s="92"/>
      <c r="GO40" s="92"/>
      <c r="GP40" s="92"/>
      <c r="GQ40" s="92"/>
      <c r="GR40" s="92"/>
      <c r="GS40" s="92"/>
      <c r="GT40" s="92"/>
      <c r="GU40" s="92"/>
      <c r="GV40" s="92"/>
      <c r="GW40" s="92"/>
      <c r="GX40" s="92"/>
      <c r="GY40" s="92"/>
      <c r="GZ40" s="92"/>
      <c r="HA40" s="92"/>
      <c r="HB40" s="92"/>
      <c r="HC40" s="92"/>
      <c r="HD40" s="92"/>
      <c r="HE40" s="92"/>
      <c r="HF40" s="92"/>
      <c r="HG40" s="92"/>
      <c r="HH40" s="92"/>
      <c r="HI40" s="92"/>
      <c r="HJ40" s="92"/>
      <c r="HK40" s="92"/>
      <c r="HL40" s="92"/>
      <c r="HM40" s="92"/>
      <c r="HN40" s="92"/>
      <c r="HO40" s="92"/>
      <c r="HP40" s="92"/>
      <c r="HQ40" s="92"/>
      <c r="HR40" s="92"/>
      <c r="HS40" s="92"/>
      <c r="HT40" s="92"/>
      <c r="HU40" s="92"/>
      <c r="HV40" s="92"/>
      <c r="HW40" s="92"/>
      <c r="HX40" s="92"/>
      <c r="HY40" s="92"/>
      <c r="HZ40" s="92"/>
      <c r="IA40" s="92"/>
      <c r="IB40" s="92"/>
      <c r="IC40" s="92"/>
      <c r="ID40" s="92"/>
      <c r="IE40" s="92"/>
      <c r="IF40" s="92"/>
      <c r="IG40" s="92"/>
      <c r="IH40" s="92"/>
      <c r="II40" s="92"/>
      <c r="IJ40" s="92"/>
      <c r="IK40" s="92"/>
      <c r="IL40" s="92"/>
      <c r="IM40" s="92"/>
      <c r="IN40" s="92"/>
      <c r="IO40" s="92"/>
      <c r="IP40" s="92"/>
      <c r="IQ40" s="92"/>
      <c r="IR40" s="92"/>
      <c r="IS40" s="92"/>
      <c r="IT40" s="92"/>
      <c r="IU40" s="92"/>
      <c r="IV40" s="92"/>
    </row>
    <row r="41" spans="1:256" ht="16.5" customHeight="1">
      <c r="A41" s="107" t="s">
        <v>204</v>
      </c>
      <c r="B41" s="104">
        <v>354</v>
      </c>
      <c r="C41" s="77">
        <v>2.911293384028217E-5</v>
      </c>
      <c r="D41" s="138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2"/>
      <c r="BB41" s="22"/>
      <c r="BC41" s="22"/>
      <c r="BD41" s="22"/>
      <c r="BE41" s="22"/>
      <c r="BF41" s="22"/>
      <c r="BG41" s="22"/>
      <c r="BH41" s="22"/>
      <c r="BI41" s="22"/>
      <c r="BJ41" s="22"/>
      <c r="BK41" s="22"/>
      <c r="BL41" s="22"/>
      <c r="BM41" s="22"/>
      <c r="BN41" s="22"/>
      <c r="BO41" s="22"/>
      <c r="BP41" s="22"/>
      <c r="BQ41" s="22"/>
      <c r="BR41" s="22"/>
      <c r="BS41" s="22"/>
      <c r="BT41" s="22"/>
      <c r="BU41" s="22"/>
      <c r="BV41" s="22"/>
      <c r="BW41" s="22"/>
      <c r="BX41" s="22"/>
      <c r="BY41" s="22"/>
      <c r="BZ41" s="22"/>
      <c r="CA41" s="22"/>
      <c r="CB41" s="22"/>
      <c r="CC41" s="22"/>
      <c r="CD41" s="22"/>
      <c r="CE41" s="22"/>
      <c r="CF41" s="22"/>
      <c r="CG41" s="22"/>
      <c r="CH41" s="22"/>
      <c r="CI41" s="22"/>
      <c r="CJ41" s="22"/>
      <c r="CK41" s="22"/>
      <c r="CL41" s="22"/>
      <c r="CM41" s="22"/>
      <c r="CN41" s="22"/>
      <c r="CO41" s="22"/>
      <c r="CP41" s="22"/>
      <c r="CQ41" s="22"/>
      <c r="CR41" s="22"/>
      <c r="CS41" s="22"/>
      <c r="CT41" s="22"/>
      <c r="CU41" s="22"/>
      <c r="CV41" s="22"/>
      <c r="CW41" s="22"/>
      <c r="CX41" s="22"/>
      <c r="CY41" s="22"/>
      <c r="CZ41" s="22"/>
      <c r="DA41" s="22"/>
      <c r="DB41" s="22"/>
      <c r="DC41" s="22"/>
      <c r="DD41" s="22"/>
      <c r="DE41" s="22"/>
      <c r="DF41" s="22"/>
      <c r="DG41" s="22"/>
      <c r="DH41" s="22"/>
      <c r="DI41" s="22"/>
      <c r="DJ41" s="22"/>
      <c r="DK41" s="22"/>
      <c r="DL41" s="22"/>
      <c r="DM41" s="22"/>
      <c r="DN41" s="22"/>
      <c r="DO41" s="22"/>
      <c r="DP41" s="22"/>
      <c r="DQ41" s="22"/>
      <c r="DR41" s="22"/>
      <c r="DS41" s="22"/>
      <c r="DT41" s="22"/>
      <c r="DU41" s="22"/>
      <c r="DV41" s="22"/>
      <c r="DW41" s="22"/>
      <c r="DX41" s="22"/>
      <c r="DY41" s="22"/>
      <c r="DZ41" s="22"/>
      <c r="EA41" s="22"/>
      <c r="EB41" s="22"/>
      <c r="EC41" s="22"/>
      <c r="ED41" s="22"/>
      <c r="EE41" s="22"/>
      <c r="EF41" s="22"/>
      <c r="EG41" s="22"/>
      <c r="EH41" s="22"/>
      <c r="EI41" s="22"/>
      <c r="EJ41" s="22"/>
      <c r="EK41" s="22"/>
      <c r="EL41" s="22"/>
      <c r="EM41" s="22"/>
      <c r="EN41" s="22"/>
      <c r="EO41" s="22"/>
      <c r="EP41" s="22"/>
      <c r="EQ41" s="22"/>
      <c r="ER41" s="22"/>
      <c r="ES41" s="22"/>
      <c r="ET41" s="22"/>
      <c r="EU41" s="22"/>
      <c r="EV41" s="22"/>
      <c r="EW41" s="22"/>
      <c r="EX41" s="22"/>
      <c r="EY41" s="22"/>
      <c r="EZ41" s="22"/>
      <c r="FA41" s="22"/>
      <c r="FB41" s="22"/>
      <c r="FC41" s="22"/>
      <c r="FD41" s="22"/>
      <c r="FE41" s="22"/>
      <c r="FF41" s="22"/>
      <c r="FG41" s="22"/>
      <c r="FH41" s="22"/>
      <c r="FI41" s="22"/>
      <c r="FJ41" s="22"/>
      <c r="FK41" s="22"/>
      <c r="FL41" s="22"/>
      <c r="FM41" s="22"/>
      <c r="FN41" s="22"/>
      <c r="FO41" s="22"/>
      <c r="FP41" s="22"/>
      <c r="FQ41" s="22"/>
      <c r="FR41" s="22"/>
      <c r="FS41" s="22"/>
      <c r="FT41" s="22"/>
      <c r="FU41" s="22"/>
      <c r="FV41" s="22"/>
      <c r="FW41" s="22"/>
      <c r="FX41" s="22"/>
      <c r="FY41" s="22"/>
      <c r="FZ41" s="22"/>
      <c r="GA41" s="22"/>
      <c r="GB41" s="22"/>
      <c r="GC41" s="22"/>
      <c r="GD41" s="22"/>
      <c r="GE41" s="22"/>
      <c r="GF41" s="22"/>
      <c r="GG41" s="22"/>
      <c r="GH41" s="22"/>
      <c r="GI41" s="22"/>
      <c r="GJ41" s="22"/>
      <c r="GK41" s="22"/>
      <c r="GL41" s="22"/>
      <c r="GM41" s="22"/>
      <c r="GN41" s="22"/>
      <c r="GO41" s="22"/>
      <c r="GP41" s="22"/>
      <c r="GQ41" s="22"/>
      <c r="GR41" s="22"/>
      <c r="GS41" s="22"/>
      <c r="GT41" s="22"/>
      <c r="GU41" s="22"/>
      <c r="GV41" s="22"/>
      <c r="GW41" s="22"/>
      <c r="GX41" s="22"/>
      <c r="GY41" s="22"/>
      <c r="GZ41" s="22"/>
      <c r="HA41" s="22"/>
      <c r="HB41" s="22"/>
      <c r="HC41" s="22"/>
      <c r="HD41" s="22"/>
      <c r="HE41" s="22"/>
      <c r="HF41" s="22"/>
      <c r="HG41" s="22"/>
      <c r="HH41" s="22"/>
      <c r="HI41" s="22"/>
      <c r="HJ41" s="22"/>
      <c r="HK41" s="22"/>
      <c r="HL41" s="22"/>
      <c r="HM41" s="22"/>
      <c r="HN41" s="22"/>
      <c r="HO41" s="22"/>
      <c r="HP41" s="22"/>
      <c r="HQ41" s="22"/>
      <c r="HR41" s="22"/>
      <c r="HS41" s="22"/>
      <c r="HT41" s="22"/>
      <c r="HU41" s="22"/>
      <c r="HV41" s="22"/>
      <c r="HW41" s="22"/>
      <c r="HX41" s="22"/>
      <c r="HY41" s="22"/>
      <c r="HZ41" s="22"/>
      <c r="IA41" s="22"/>
      <c r="IB41" s="22"/>
      <c r="IC41" s="22"/>
      <c r="ID41" s="22"/>
      <c r="IE41" s="22"/>
      <c r="IF41" s="22"/>
      <c r="IG41" s="22"/>
      <c r="IH41" s="22"/>
      <c r="II41" s="22"/>
      <c r="IJ41" s="22"/>
      <c r="IK41" s="22"/>
      <c r="IL41" s="22"/>
      <c r="IM41" s="22"/>
      <c r="IN41" s="22"/>
      <c r="IO41" s="22"/>
      <c r="IP41" s="22"/>
      <c r="IQ41" s="22"/>
      <c r="IR41" s="22"/>
      <c r="IS41" s="22"/>
      <c r="IT41" s="22"/>
      <c r="IU41" s="22"/>
      <c r="IV41" s="22"/>
    </row>
    <row r="42" spans="1:256" ht="16.5" customHeight="1">
      <c r="A42" s="108" t="s">
        <v>190</v>
      </c>
      <c r="B42" s="87">
        <v>250</v>
      </c>
      <c r="C42" s="79">
        <v>2.0559981525623E-5</v>
      </c>
      <c r="D42" s="138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92"/>
      <c r="AE42" s="92"/>
      <c r="AF42" s="92"/>
      <c r="AG42" s="92"/>
      <c r="AH42" s="92"/>
      <c r="AI42" s="92"/>
      <c r="AJ42" s="92"/>
      <c r="AK42" s="92"/>
      <c r="AL42" s="92"/>
      <c r="AM42" s="92"/>
      <c r="AN42" s="92"/>
      <c r="AO42" s="92"/>
      <c r="AP42" s="92"/>
      <c r="AQ42" s="92"/>
      <c r="AR42" s="92"/>
      <c r="AS42" s="92"/>
      <c r="AT42" s="92"/>
      <c r="AU42" s="92"/>
      <c r="AV42" s="92"/>
      <c r="AW42" s="92"/>
      <c r="AX42" s="92"/>
      <c r="AY42" s="92"/>
      <c r="AZ42" s="92"/>
      <c r="BA42" s="92"/>
      <c r="BB42" s="92"/>
      <c r="BC42" s="92"/>
      <c r="BD42" s="92"/>
      <c r="BE42" s="92"/>
      <c r="BF42" s="92"/>
      <c r="BG42" s="92"/>
      <c r="BH42" s="92"/>
      <c r="BI42" s="92"/>
      <c r="BJ42" s="92"/>
      <c r="BK42" s="92"/>
      <c r="BL42" s="92"/>
      <c r="BM42" s="92"/>
      <c r="BN42" s="92"/>
      <c r="BO42" s="92"/>
      <c r="BP42" s="92"/>
      <c r="BQ42" s="92"/>
      <c r="BR42" s="92"/>
      <c r="BS42" s="92"/>
      <c r="BT42" s="92"/>
      <c r="BU42" s="92"/>
      <c r="BV42" s="92"/>
      <c r="BW42" s="92"/>
      <c r="BX42" s="92"/>
      <c r="BY42" s="92"/>
      <c r="BZ42" s="92"/>
      <c r="CA42" s="92"/>
      <c r="CB42" s="92"/>
      <c r="CC42" s="92"/>
      <c r="CD42" s="92"/>
      <c r="CE42" s="92"/>
      <c r="CF42" s="92"/>
      <c r="CG42" s="92"/>
      <c r="CH42" s="92"/>
      <c r="CI42" s="92"/>
      <c r="CJ42" s="92"/>
      <c r="CK42" s="92"/>
      <c r="CL42" s="92"/>
      <c r="CM42" s="92"/>
      <c r="CN42" s="92"/>
      <c r="CO42" s="92"/>
      <c r="CP42" s="92"/>
      <c r="CQ42" s="92"/>
      <c r="CR42" s="92"/>
      <c r="CS42" s="92"/>
      <c r="CT42" s="92"/>
      <c r="CU42" s="92"/>
      <c r="CV42" s="92"/>
      <c r="CW42" s="92"/>
      <c r="CX42" s="92"/>
      <c r="CY42" s="92"/>
      <c r="CZ42" s="92"/>
      <c r="DA42" s="92"/>
      <c r="DB42" s="92"/>
      <c r="DC42" s="92"/>
      <c r="DD42" s="92"/>
      <c r="DE42" s="92"/>
      <c r="DF42" s="92"/>
      <c r="DG42" s="92"/>
      <c r="DH42" s="92"/>
      <c r="DI42" s="92"/>
      <c r="DJ42" s="92"/>
      <c r="DK42" s="92"/>
      <c r="DL42" s="92"/>
      <c r="DM42" s="92"/>
      <c r="DN42" s="92"/>
      <c r="DO42" s="92"/>
      <c r="DP42" s="92"/>
      <c r="DQ42" s="92"/>
      <c r="DR42" s="92"/>
      <c r="DS42" s="92"/>
      <c r="DT42" s="92"/>
      <c r="DU42" s="92"/>
      <c r="DV42" s="92"/>
      <c r="DW42" s="92"/>
      <c r="DX42" s="92"/>
      <c r="DY42" s="92"/>
      <c r="DZ42" s="92"/>
      <c r="EA42" s="92"/>
      <c r="EB42" s="92"/>
      <c r="EC42" s="92"/>
      <c r="ED42" s="92"/>
      <c r="EE42" s="92"/>
      <c r="EF42" s="92"/>
      <c r="EG42" s="92"/>
      <c r="EH42" s="92"/>
      <c r="EI42" s="92"/>
      <c r="EJ42" s="92"/>
      <c r="EK42" s="92"/>
      <c r="EL42" s="92"/>
      <c r="EM42" s="92"/>
      <c r="EN42" s="92"/>
      <c r="EO42" s="92"/>
      <c r="EP42" s="92"/>
      <c r="EQ42" s="92"/>
      <c r="ER42" s="92"/>
      <c r="ES42" s="92"/>
      <c r="ET42" s="92"/>
      <c r="EU42" s="92"/>
      <c r="EV42" s="92"/>
      <c r="EW42" s="92"/>
      <c r="EX42" s="92"/>
      <c r="EY42" s="92"/>
      <c r="EZ42" s="92"/>
      <c r="FA42" s="92"/>
      <c r="FB42" s="92"/>
      <c r="FC42" s="92"/>
      <c r="FD42" s="92"/>
      <c r="FE42" s="92"/>
      <c r="FF42" s="92"/>
      <c r="FG42" s="92"/>
      <c r="FH42" s="92"/>
      <c r="FI42" s="92"/>
      <c r="FJ42" s="92"/>
      <c r="FK42" s="92"/>
      <c r="FL42" s="92"/>
      <c r="FM42" s="92"/>
      <c r="FN42" s="92"/>
      <c r="FO42" s="92"/>
      <c r="FP42" s="92"/>
      <c r="FQ42" s="92"/>
      <c r="FR42" s="92"/>
      <c r="FS42" s="92"/>
      <c r="FT42" s="92"/>
      <c r="FU42" s="92"/>
      <c r="FV42" s="92"/>
      <c r="FW42" s="92"/>
      <c r="FX42" s="92"/>
      <c r="FY42" s="92"/>
      <c r="FZ42" s="92"/>
      <c r="GA42" s="92"/>
      <c r="GB42" s="92"/>
      <c r="GC42" s="92"/>
      <c r="GD42" s="92"/>
      <c r="GE42" s="92"/>
      <c r="GF42" s="92"/>
      <c r="GG42" s="92"/>
      <c r="GH42" s="92"/>
      <c r="GI42" s="92"/>
      <c r="GJ42" s="92"/>
      <c r="GK42" s="92"/>
      <c r="GL42" s="92"/>
      <c r="GM42" s="92"/>
      <c r="GN42" s="92"/>
      <c r="GO42" s="92"/>
      <c r="GP42" s="92"/>
      <c r="GQ42" s="92"/>
      <c r="GR42" s="92"/>
      <c r="GS42" s="92"/>
      <c r="GT42" s="92"/>
      <c r="GU42" s="92"/>
      <c r="GV42" s="92"/>
      <c r="GW42" s="92"/>
      <c r="GX42" s="92"/>
      <c r="GY42" s="92"/>
      <c r="GZ42" s="92"/>
      <c r="HA42" s="92"/>
      <c r="HB42" s="92"/>
      <c r="HC42" s="92"/>
      <c r="HD42" s="92"/>
      <c r="HE42" s="92"/>
      <c r="HF42" s="92"/>
      <c r="HG42" s="92"/>
      <c r="HH42" s="92"/>
      <c r="HI42" s="92"/>
      <c r="HJ42" s="92"/>
      <c r="HK42" s="92"/>
      <c r="HL42" s="92"/>
      <c r="HM42" s="92"/>
      <c r="HN42" s="92"/>
      <c r="HO42" s="92"/>
      <c r="HP42" s="92"/>
      <c r="HQ42" s="92"/>
      <c r="HR42" s="92"/>
      <c r="HS42" s="92"/>
      <c r="HT42" s="92"/>
      <c r="HU42" s="92"/>
      <c r="HV42" s="92"/>
      <c r="HW42" s="92"/>
      <c r="HX42" s="92"/>
      <c r="HY42" s="92"/>
      <c r="HZ42" s="92"/>
      <c r="IA42" s="92"/>
      <c r="IB42" s="92"/>
      <c r="IC42" s="92"/>
      <c r="ID42" s="92"/>
      <c r="IE42" s="92"/>
      <c r="IF42" s="92"/>
      <c r="IG42" s="92"/>
      <c r="IH42" s="92"/>
      <c r="II42" s="92"/>
      <c r="IJ42" s="92"/>
      <c r="IK42" s="92"/>
      <c r="IL42" s="92"/>
      <c r="IM42" s="92"/>
      <c r="IN42" s="92"/>
      <c r="IO42" s="92"/>
      <c r="IP42" s="92"/>
      <c r="IQ42" s="92"/>
      <c r="IR42" s="92"/>
      <c r="IS42" s="92"/>
      <c r="IT42" s="92"/>
      <c r="IU42" s="92"/>
      <c r="IV42" s="92"/>
    </row>
    <row r="43" spans="1:256" ht="16.5" customHeight="1" thickBot="1">
      <c r="A43" s="109" t="s">
        <v>192</v>
      </c>
      <c r="B43" s="88">
        <v>104</v>
      </c>
      <c r="C43" s="83">
        <v>8.5529523146591684E-6</v>
      </c>
      <c r="D43" s="138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92"/>
      <c r="AE43" s="92"/>
      <c r="AF43" s="92"/>
      <c r="AG43" s="92"/>
      <c r="AH43" s="92"/>
      <c r="AI43" s="92"/>
      <c r="AJ43" s="92"/>
      <c r="AK43" s="92"/>
      <c r="AL43" s="92"/>
      <c r="AM43" s="92"/>
      <c r="AN43" s="92"/>
      <c r="AO43" s="92"/>
      <c r="AP43" s="92"/>
      <c r="AQ43" s="92"/>
      <c r="AR43" s="92"/>
      <c r="AS43" s="92"/>
      <c r="AT43" s="92"/>
      <c r="AU43" s="92"/>
      <c r="AV43" s="92"/>
      <c r="AW43" s="92"/>
      <c r="AX43" s="92"/>
      <c r="AY43" s="92"/>
      <c r="AZ43" s="92"/>
      <c r="BA43" s="92"/>
      <c r="BB43" s="92"/>
      <c r="BC43" s="92"/>
      <c r="BD43" s="92"/>
      <c r="BE43" s="92"/>
      <c r="BF43" s="92"/>
      <c r="BG43" s="92"/>
      <c r="BH43" s="92"/>
      <c r="BI43" s="92"/>
      <c r="BJ43" s="92"/>
      <c r="BK43" s="92"/>
      <c r="BL43" s="92"/>
      <c r="BM43" s="92"/>
      <c r="BN43" s="92"/>
      <c r="BO43" s="92"/>
      <c r="BP43" s="92"/>
      <c r="BQ43" s="92"/>
      <c r="BR43" s="92"/>
      <c r="BS43" s="92"/>
      <c r="BT43" s="92"/>
      <c r="BU43" s="92"/>
      <c r="BV43" s="92"/>
      <c r="BW43" s="92"/>
      <c r="BX43" s="92"/>
      <c r="BY43" s="92"/>
      <c r="BZ43" s="92"/>
      <c r="CA43" s="92"/>
      <c r="CB43" s="92"/>
      <c r="CC43" s="92"/>
      <c r="CD43" s="92"/>
      <c r="CE43" s="92"/>
      <c r="CF43" s="92"/>
      <c r="CG43" s="92"/>
      <c r="CH43" s="92"/>
      <c r="CI43" s="92"/>
      <c r="CJ43" s="92"/>
      <c r="CK43" s="92"/>
      <c r="CL43" s="92"/>
      <c r="CM43" s="92"/>
      <c r="CN43" s="92"/>
      <c r="CO43" s="92"/>
      <c r="CP43" s="92"/>
      <c r="CQ43" s="92"/>
      <c r="CR43" s="92"/>
      <c r="CS43" s="92"/>
      <c r="CT43" s="92"/>
      <c r="CU43" s="92"/>
      <c r="CV43" s="92"/>
      <c r="CW43" s="92"/>
      <c r="CX43" s="92"/>
      <c r="CY43" s="92"/>
      <c r="CZ43" s="92"/>
      <c r="DA43" s="92"/>
      <c r="DB43" s="92"/>
      <c r="DC43" s="92"/>
      <c r="DD43" s="92"/>
      <c r="DE43" s="92"/>
      <c r="DF43" s="92"/>
      <c r="DG43" s="92"/>
      <c r="DH43" s="92"/>
      <c r="DI43" s="92"/>
      <c r="DJ43" s="92"/>
      <c r="DK43" s="92"/>
      <c r="DL43" s="92"/>
      <c r="DM43" s="92"/>
      <c r="DN43" s="92"/>
      <c r="DO43" s="92"/>
      <c r="DP43" s="92"/>
      <c r="DQ43" s="92"/>
      <c r="DR43" s="92"/>
      <c r="DS43" s="92"/>
      <c r="DT43" s="92"/>
      <c r="DU43" s="92"/>
      <c r="DV43" s="92"/>
      <c r="DW43" s="92"/>
      <c r="DX43" s="92"/>
      <c r="DY43" s="92"/>
      <c r="DZ43" s="92"/>
      <c r="EA43" s="92"/>
      <c r="EB43" s="92"/>
      <c r="EC43" s="92"/>
      <c r="ED43" s="92"/>
      <c r="EE43" s="92"/>
      <c r="EF43" s="92"/>
      <c r="EG43" s="92"/>
      <c r="EH43" s="92"/>
      <c r="EI43" s="92"/>
      <c r="EJ43" s="92"/>
      <c r="EK43" s="92"/>
      <c r="EL43" s="92"/>
      <c r="EM43" s="92"/>
      <c r="EN43" s="92"/>
      <c r="EO43" s="92"/>
      <c r="EP43" s="92"/>
      <c r="EQ43" s="92"/>
      <c r="ER43" s="92"/>
      <c r="ES43" s="92"/>
      <c r="ET43" s="92"/>
      <c r="EU43" s="92"/>
      <c r="EV43" s="92"/>
      <c r="EW43" s="92"/>
      <c r="EX43" s="92"/>
      <c r="EY43" s="92"/>
      <c r="EZ43" s="92"/>
      <c r="FA43" s="92"/>
      <c r="FB43" s="92"/>
      <c r="FC43" s="92"/>
      <c r="FD43" s="92"/>
      <c r="FE43" s="92"/>
      <c r="FF43" s="92"/>
      <c r="FG43" s="92"/>
      <c r="FH43" s="92"/>
      <c r="FI43" s="92"/>
      <c r="FJ43" s="92"/>
      <c r="FK43" s="92"/>
      <c r="FL43" s="92"/>
      <c r="FM43" s="92"/>
      <c r="FN43" s="92"/>
      <c r="FO43" s="92"/>
      <c r="FP43" s="92"/>
      <c r="FQ43" s="92"/>
      <c r="FR43" s="92"/>
      <c r="FS43" s="92"/>
      <c r="FT43" s="92"/>
      <c r="FU43" s="92"/>
      <c r="FV43" s="92"/>
      <c r="FW43" s="92"/>
      <c r="FX43" s="92"/>
      <c r="FY43" s="92"/>
      <c r="FZ43" s="92"/>
      <c r="GA43" s="92"/>
      <c r="GB43" s="92"/>
      <c r="GC43" s="92"/>
      <c r="GD43" s="92"/>
      <c r="GE43" s="92"/>
      <c r="GF43" s="92"/>
      <c r="GG43" s="92"/>
      <c r="GH43" s="92"/>
      <c r="GI43" s="92"/>
      <c r="GJ43" s="92"/>
      <c r="GK43" s="92"/>
      <c r="GL43" s="92"/>
      <c r="GM43" s="92"/>
      <c r="GN43" s="92"/>
      <c r="GO43" s="92"/>
      <c r="GP43" s="92"/>
      <c r="GQ43" s="92"/>
      <c r="GR43" s="92"/>
      <c r="GS43" s="92"/>
      <c r="GT43" s="92"/>
      <c r="GU43" s="92"/>
      <c r="GV43" s="92"/>
      <c r="GW43" s="92"/>
      <c r="GX43" s="92"/>
      <c r="GY43" s="92"/>
      <c r="GZ43" s="92"/>
      <c r="HA43" s="92"/>
      <c r="HB43" s="92"/>
      <c r="HC43" s="92"/>
      <c r="HD43" s="92"/>
      <c r="HE43" s="92"/>
      <c r="HF43" s="92"/>
      <c r="HG43" s="92"/>
      <c r="HH43" s="92"/>
      <c r="HI43" s="92"/>
      <c r="HJ43" s="92"/>
      <c r="HK43" s="92"/>
      <c r="HL43" s="92"/>
      <c r="HM43" s="92"/>
      <c r="HN43" s="92"/>
      <c r="HO43" s="92"/>
      <c r="HP43" s="92"/>
      <c r="HQ43" s="92"/>
      <c r="HR43" s="92"/>
      <c r="HS43" s="92"/>
      <c r="HT43" s="92"/>
      <c r="HU43" s="92"/>
      <c r="HV43" s="92"/>
      <c r="HW43" s="92"/>
      <c r="HX43" s="92"/>
      <c r="HY43" s="92"/>
      <c r="HZ43" s="92"/>
      <c r="IA43" s="92"/>
      <c r="IB43" s="92"/>
      <c r="IC43" s="92"/>
      <c r="ID43" s="92"/>
      <c r="IE43" s="92"/>
      <c r="IF43" s="92"/>
      <c r="IG43" s="92"/>
      <c r="IH43" s="92"/>
      <c r="II43" s="92"/>
      <c r="IJ43" s="92"/>
      <c r="IK43" s="92"/>
      <c r="IL43" s="92"/>
      <c r="IM43" s="92"/>
      <c r="IN43" s="92"/>
      <c r="IO43" s="92"/>
      <c r="IP43" s="92"/>
      <c r="IQ43" s="92"/>
      <c r="IR43" s="92"/>
      <c r="IS43" s="92"/>
      <c r="IT43" s="92"/>
      <c r="IU43" s="92"/>
      <c r="IV43" s="92"/>
    </row>
    <row r="44" spans="1:256" ht="12.75" customHeight="1">
      <c r="A44" s="115" t="s">
        <v>209</v>
      </c>
      <c r="B44" s="116"/>
      <c r="C44" s="140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18"/>
      <c r="AF44" s="118"/>
      <c r="AG44" s="118"/>
      <c r="AH44" s="118"/>
      <c r="AI44" s="118"/>
      <c r="AJ44" s="118"/>
      <c r="AK44" s="118"/>
      <c r="AL44" s="118"/>
      <c r="AM44" s="118"/>
      <c r="AN44" s="118"/>
      <c r="AO44" s="118"/>
      <c r="AP44" s="118"/>
      <c r="AQ44" s="118"/>
      <c r="AR44" s="118"/>
      <c r="AS44" s="118"/>
      <c r="AT44" s="118"/>
      <c r="AU44" s="118"/>
      <c r="AV44" s="118"/>
      <c r="AW44" s="118"/>
      <c r="AX44" s="118"/>
      <c r="AY44" s="118"/>
      <c r="AZ44" s="118"/>
      <c r="BA44" s="118"/>
      <c r="BB44" s="118"/>
      <c r="BC44" s="118"/>
      <c r="BD44" s="118"/>
      <c r="BE44" s="118"/>
      <c r="BF44" s="118"/>
      <c r="BG44" s="118"/>
      <c r="BH44" s="118"/>
      <c r="BI44" s="118"/>
      <c r="BJ44" s="118"/>
      <c r="BK44" s="118"/>
      <c r="BL44" s="118"/>
      <c r="BM44" s="118"/>
      <c r="BN44" s="118"/>
      <c r="BO44" s="118"/>
      <c r="BP44" s="118"/>
      <c r="BQ44" s="118"/>
      <c r="BR44" s="118"/>
      <c r="BS44" s="118"/>
      <c r="BT44" s="118"/>
      <c r="BU44" s="118"/>
      <c r="BV44" s="118"/>
      <c r="BW44" s="118"/>
      <c r="BX44" s="118"/>
      <c r="BY44" s="118"/>
      <c r="BZ44" s="118"/>
      <c r="CA44" s="118"/>
      <c r="CB44" s="118"/>
      <c r="CC44" s="118"/>
      <c r="CD44" s="118"/>
      <c r="CE44" s="118"/>
      <c r="CF44" s="118"/>
      <c r="CG44" s="118"/>
      <c r="CH44" s="118"/>
      <c r="CI44" s="118"/>
      <c r="CJ44" s="118"/>
      <c r="CK44" s="118"/>
      <c r="CL44" s="118"/>
      <c r="CM44" s="118"/>
      <c r="CN44" s="118"/>
      <c r="CO44" s="118"/>
      <c r="CP44" s="118"/>
      <c r="CQ44" s="118"/>
      <c r="CR44" s="118"/>
      <c r="CS44" s="118"/>
      <c r="CT44" s="118"/>
      <c r="CU44" s="118"/>
      <c r="CV44" s="118"/>
      <c r="CW44" s="118"/>
      <c r="CX44" s="118"/>
      <c r="CY44" s="118"/>
      <c r="CZ44" s="118"/>
      <c r="DA44" s="118"/>
      <c r="DB44" s="118"/>
      <c r="DC44" s="118"/>
      <c r="DD44" s="118"/>
      <c r="DE44" s="118"/>
      <c r="DF44" s="118"/>
      <c r="DG44" s="118"/>
      <c r="DH44" s="118"/>
      <c r="DI44" s="118"/>
      <c r="DJ44" s="118"/>
      <c r="DK44" s="118"/>
      <c r="DL44" s="118"/>
      <c r="DM44" s="118"/>
      <c r="DN44" s="118"/>
      <c r="DO44" s="118"/>
      <c r="DP44" s="118"/>
      <c r="DQ44" s="118"/>
      <c r="DR44" s="118"/>
      <c r="DS44" s="118"/>
      <c r="DT44" s="118"/>
      <c r="DU44" s="118"/>
      <c r="DV44" s="118"/>
      <c r="DW44" s="118"/>
      <c r="DX44" s="118"/>
      <c r="DY44" s="118"/>
      <c r="DZ44" s="118"/>
      <c r="EA44" s="118"/>
      <c r="EB44" s="118"/>
      <c r="EC44" s="118"/>
      <c r="ED44" s="118"/>
      <c r="EE44" s="118"/>
      <c r="EF44" s="118"/>
      <c r="EG44" s="118"/>
      <c r="EH44" s="118"/>
      <c r="EI44" s="118"/>
      <c r="EJ44" s="118"/>
      <c r="EK44" s="118"/>
      <c r="EL44" s="118"/>
      <c r="EM44" s="118"/>
      <c r="EN44" s="118"/>
      <c r="EO44" s="118"/>
      <c r="EP44" s="118"/>
      <c r="EQ44" s="118"/>
      <c r="ER44" s="118"/>
      <c r="ES44" s="118"/>
      <c r="ET44" s="118"/>
      <c r="EU44" s="118"/>
      <c r="EV44" s="118"/>
      <c r="EW44" s="118"/>
      <c r="EX44" s="118"/>
      <c r="EY44" s="118"/>
      <c r="EZ44" s="118"/>
      <c r="FA44" s="118"/>
      <c r="FB44" s="118"/>
      <c r="FC44" s="118"/>
      <c r="FD44" s="118"/>
      <c r="FE44" s="118"/>
      <c r="FF44" s="118"/>
      <c r="FG44" s="118"/>
      <c r="FH44" s="118"/>
      <c r="FI44" s="118"/>
      <c r="FJ44" s="118"/>
      <c r="FK44" s="118"/>
      <c r="FL44" s="118"/>
      <c r="FM44" s="118"/>
      <c r="FN44" s="118"/>
      <c r="FO44" s="118"/>
      <c r="FP44" s="118"/>
      <c r="FQ44" s="118"/>
      <c r="FR44" s="118"/>
      <c r="FS44" s="118"/>
      <c r="FT44" s="118"/>
      <c r="FU44" s="118"/>
      <c r="FV44" s="118"/>
      <c r="FW44" s="118"/>
      <c r="FX44" s="118"/>
      <c r="FY44" s="118"/>
      <c r="FZ44" s="118"/>
      <c r="GA44" s="118"/>
      <c r="GB44" s="118"/>
      <c r="GC44" s="118"/>
      <c r="GD44" s="118"/>
      <c r="GE44" s="118"/>
      <c r="GF44" s="118"/>
      <c r="GG44" s="118"/>
      <c r="GH44" s="118"/>
      <c r="GI44" s="118"/>
      <c r="GJ44" s="118"/>
      <c r="GK44" s="118"/>
      <c r="GL44" s="118"/>
      <c r="GM44" s="118"/>
      <c r="GN44" s="118"/>
      <c r="GO44" s="118"/>
      <c r="GP44" s="118"/>
      <c r="GQ44" s="118"/>
      <c r="GR44" s="118"/>
      <c r="GS44" s="118"/>
      <c r="GT44" s="118"/>
      <c r="GU44" s="118"/>
      <c r="GV44" s="118"/>
      <c r="GW44" s="118"/>
      <c r="GX44" s="118"/>
      <c r="GY44" s="118"/>
      <c r="GZ44" s="118"/>
      <c r="HA44" s="118"/>
      <c r="HB44" s="118"/>
      <c r="HC44" s="118"/>
      <c r="HD44" s="118"/>
      <c r="HE44" s="118"/>
      <c r="HF44" s="118"/>
      <c r="HG44" s="118"/>
      <c r="HH44" s="118"/>
      <c r="HI44" s="118"/>
      <c r="HJ44" s="118"/>
      <c r="HK44" s="118"/>
      <c r="HL44" s="118"/>
      <c r="HM44" s="118"/>
      <c r="HN44" s="118"/>
      <c r="HO44" s="118"/>
      <c r="HP44" s="118"/>
      <c r="HQ44" s="118"/>
      <c r="HR44" s="118"/>
      <c r="HS44" s="118"/>
      <c r="HT44" s="118"/>
      <c r="HU44" s="118"/>
      <c r="HV44" s="118"/>
      <c r="HW44" s="118"/>
      <c r="HX44" s="118"/>
      <c r="HY44" s="118"/>
      <c r="HZ44" s="118"/>
      <c r="IA44" s="118"/>
      <c r="IB44" s="118"/>
      <c r="IC44" s="118"/>
      <c r="ID44" s="118"/>
      <c r="IE44" s="118"/>
      <c r="IF44" s="118"/>
      <c r="IG44" s="118"/>
      <c r="IH44" s="118"/>
      <c r="II44" s="118"/>
      <c r="IJ44" s="118"/>
      <c r="IK44" s="118"/>
      <c r="IL44" s="118"/>
      <c r="IM44" s="118"/>
      <c r="IN44" s="118"/>
      <c r="IO44" s="118"/>
      <c r="IP44" s="118"/>
      <c r="IQ44" s="118"/>
      <c r="IR44" s="118"/>
      <c r="IS44" s="118"/>
      <c r="IT44" s="118"/>
      <c r="IU44" s="118"/>
      <c r="IV44" s="118"/>
    </row>
    <row r="45" spans="1:256" ht="12.75" customHeight="1">
      <c r="A45" s="119" t="s">
        <v>210</v>
      </c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18"/>
      <c r="AF45" s="118"/>
      <c r="AG45" s="118"/>
      <c r="AH45" s="118"/>
      <c r="AI45" s="118"/>
      <c r="AJ45" s="118"/>
      <c r="AK45" s="118"/>
      <c r="AL45" s="118"/>
      <c r="AM45" s="118"/>
      <c r="AN45" s="118"/>
      <c r="AO45" s="118"/>
      <c r="AP45" s="118"/>
      <c r="AQ45" s="118"/>
      <c r="AR45" s="118"/>
      <c r="AS45" s="118"/>
      <c r="AT45" s="118"/>
      <c r="AU45" s="118"/>
      <c r="AV45" s="118"/>
      <c r="AW45" s="118"/>
      <c r="AX45" s="118"/>
      <c r="AY45" s="118"/>
      <c r="AZ45" s="118"/>
      <c r="BA45" s="118"/>
      <c r="BB45" s="118"/>
      <c r="BC45" s="118"/>
      <c r="BD45" s="118"/>
      <c r="BE45" s="118"/>
      <c r="BF45" s="118"/>
      <c r="BG45" s="118"/>
      <c r="BH45" s="118"/>
      <c r="BI45" s="118"/>
      <c r="BJ45" s="118"/>
      <c r="BK45" s="118"/>
      <c r="BL45" s="118"/>
      <c r="BM45" s="118"/>
      <c r="BN45" s="118"/>
      <c r="BO45" s="118"/>
      <c r="BP45" s="118"/>
      <c r="BQ45" s="118"/>
      <c r="BR45" s="118"/>
      <c r="BS45" s="118"/>
      <c r="BT45" s="118"/>
      <c r="BU45" s="118"/>
      <c r="BV45" s="118"/>
      <c r="BW45" s="118"/>
      <c r="BX45" s="118"/>
      <c r="BY45" s="118"/>
      <c r="BZ45" s="118"/>
      <c r="CA45" s="118"/>
      <c r="CB45" s="118"/>
      <c r="CC45" s="118"/>
      <c r="CD45" s="118"/>
      <c r="CE45" s="118"/>
      <c r="CF45" s="118"/>
      <c r="CG45" s="118"/>
      <c r="CH45" s="118"/>
      <c r="CI45" s="118"/>
      <c r="CJ45" s="118"/>
      <c r="CK45" s="118"/>
      <c r="CL45" s="118"/>
      <c r="CM45" s="118"/>
      <c r="CN45" s="118"/>
      <c r="CO45" s="118"/>
      <c r="CP45" s="118"/>
      <c r="CQ45" s="118"/>
      <c r="CR45" s="118"/>
      <c r="CS45" s="118"/>
      <c r="CT45" s="118"/>
      <c r="CU45" s="118"/>
      <c r="CV45" s="118"/>
      <c r="CW45" s="118"/>
      <c r="CX45" s="118"/>
      <c r="CY45" s="118"/>
      <c r="CZ45" s="118"/>
      <c r="DA45" s="118"/>
      <c r="DB45" s="118"/>
      <c r="DC45" s="118"/>
      <c r="DD45" s="118"/>
      <c r="DE45" s="118"/>
      <c r="DF45" s="118"/>
      <c r="DG45" s="118"/>
      <c r="DH45" s="118"/>
      <c r="DI45" s="118"/>
      <c r="DJ45" s="118"/>
      <c r="DK45" s="118"/>
      <c r="DL45" s="118"/>
      <c r="DM45" s="118"/>
      <c r="DN45" s="118"/>
      <c r="DO45" s="118"/>
      <c r="DP45" s="118"/>
      <c r="DQ45" s="118"/>
      <c r="DR45" s="118"/>
      <c r="DS45" s="118"/>
      <c r="DT45" s="118"/>
      <c r="DU45" s="118"/>
      <c r="DV45" s="118"/>
      <c r="DW45" s="118"/>
      <c r="DX45" s="118"/>
      <c r="DY45" s="118"/>
      <c r="DZ45" s="118"/>
      <c r="EA45" s="118"/>
      <c r="EB45" s="118"/>
      <c r="EC45" s="118"/>
      <c r="ED45" s="118"/>
      <c r="EE45" s="118"/>
      <c r="EF45" s="118"/>
      <c r="EG45" s="118"/>
      <c r="EH45" s="118"/>
      <c r="EI45" s="118"/>
      <c r="EJ45" s="118"/>
      <c r="EK45" s="118"/>
      <c r="EL45" s="118"/>
      <c r="EM45" s="118"/>
      <c r="EN45" s="118"/>
      <c r="EO45" s="118"/>
      <c r="EP45" s="118"/>
      <c r="EQ45" s="118"/>
      <c r="ER45" s="118"/>
      <c r="ES45" s="118"/>
      <c r="ET45" s="118"/>
      <c r="EU45" s="118"/>
      <c r="EV45" s="118"/>
      <c r="EW45" s="118"/>
      <c r="EX45" s="118"/>
      <c r="EY45" s="118"/>
      <c r="EZ45" s="118"/>
      <c r="FA45" s="118"/>
      <c r="FB45" s="118"/>
      <c r="FC45" s="118"/>
      <c r="FD45" s="118"/>
      <c r="FE45" s="118"/>
      <c r="FF45" s="118"/>
      <c r="FG45" s="118"/>
      <c r="FH45" s="118"/>
      <c r="FI45" s="118"/>
      <c r="FJ45" s="118"/>
      <c r="FK45" s="118"/>
      <c r="FL45" s="118"/>
      <c r="FM45" s="118"/>
      <c r="FN45" s="118"/>
      <c r="FO45" s="118"/>
      <c r="FP45" s="118"/>
      <c r="FQ45" s="118"/>
      <c r="FR45" s="118"/>
      <c r="FS45" s="118"/>
      <c r="FT45" s="118"/>
      <c r="FU45" s="118"/>
      <c r="FV45" s="118"/>
      <c r="FW45" s="118"/>
      <c r="FX45" s="118"/>
      <c r="FY45" s="118"/>
      <c r="FZ45" s="118"/>
      <c r="GA45" s="118"/>
      <c r="GB45" s="118"/>
      <c r="GC45" s="118"/>
      <c r="GD45" s="118"/>
      <c r="GE45" s="118"/>
      <c r="GF45" s="118"/>
      <c r="GG45" s="118"/>
      <c r="GH45" s="118"/>
      <c r="GI45" s="118"/>
      <c r="GJ45" s="118"/>
      <c r="GK45" s="118"/>
      <c r="GL45" s="118"/>
      <c r="GM45" s="118"/>
      <c r="GN45" s="118"/>
      <c r="GO45" s="118"/>
      <c r="GP45" s="118"/>
      <c r="GQ45" s="118"/>
      <c r="GR45" s="118"/>
      <c r="GS45" s="118"/>
      <c r="GT45" s="118"/>
      <c r="GU45" s="118"/>
      <c r="GV45" s="118"/>
      <c r="GW45" s="118"/>
      <c r="GX45" s="118"/>
      <c r="GY45" s="118"/>
      <c r="GZ45" s="118"/>
      <c r="HA45" s="118"/>
      <c r="HB45" s="118"/>
      <c r="HC45" s="118"/>
      <c r="HD45" s="118"/>
      <c r="HE45" s="118"/>
      <c r="HF45" s="118"/>
      <c r="HG45" s="118"/>
      <c r="HH45" s="118"/>
      <c r="HI45" s="118"/>
      <c r="HJ45" s="118"/>
      <c r="HK45" s="118"/>
      <c r="HL45" s="118"/>
      <c r="HM45" s="118"/>
      <c r="HN45" s="118"/>
      <c r="HO45" s="118"/>
      <c r="HP45" s="118"/>
      <c r="HQ45" s="118"/>
      <c r="HR45" s="118"/>
      <c r="HS45" s="118"/>
      <c r="HT45" s="118"/>
      <c r="HU45" s="118"/>
      <c r="HV45" s="118"/>
      <c r="HW45" s="118"/>
      <c r="HX45" s="118"/>
      <c r="HY45" s="118"/>
      <c r="HZ45" s="118"/>
      <c r="IA45" s="118"/>
      <c r="IB45" s="118"/>
      <c r="IC45" s="118"/>
      <c r="ID45" s="118"/>
      <c r="IE45" s="118"/>
      <c r="IF45" s="118"/>
      <c r="IG45" s="118"/>
      <c r="IH45" s="118"/>
      <c r="II45" s="118"/>
      <c r="IJ45" s="118"/>
      <c r="IK45" s="118"/>
      <c r="IL45" s="118"/>
      <c r="IM45" s="118"/>
      <c r="IN45" s="118"/>
      <c r="IO45" s="118"/>
      <c r="IP45" s="118"/>
      <c r="IQ45" s="118"/>
      <c r="IR45" s="118"/>
      <c r="IS45" s="118"/>
      <c r="IT45" s="118"/>
      <c r="IU45" s="118"/>
      <c r="IV45" s="118"/>
    </row>
    <row r="46" spans="1:256" ht="12.75" customHeight="1">
      <c r="A46" s="146" t="s">
        <v>255</v>
      </c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18"/>
      <c r="AF46" s="118"/>
      <c r="AG46" s="118"/>
      <c r="AH46" s="118"/>
      <c r="AI46" s="118"/>
      <c r="AJ46" s="118"/>
      <c r="AK46" s="118"/>
      <c r="AL46" s="118"/>
      <c r="AM46" s="118"/>
      <c r="AN46" s="118"/>
      <c r="AO46" s="118"/>
      <c r="AP46" s="118"/>
      <c r="AQ46" s="118"/>
      <c r="AR46" s="118"/>
      <c r="AS46" s="118"/>
      <c r="AT46" s="118"/>
      <c r="AU46" s="118"/>
      <c r="AV46" s="118"/>
      <c r="AW46" s="118"/>
      <c r="AX46" s="118"/>
      <c r="AY46" s="118"/>
      <c r="AZ46" s="118"/>
      <c r="BA46" s="118"/>
      <c r="BB46" s="118"/>
      <c r="BC46" s="118"/>
      <c r="BD46" s="118"/>
      <c r="BE46" s="118"/>
      <c r="BF46" s="118"/>
      <c r="BG46" s="118"/>
      <c r="BH46" s="118"/>
      <c r="BI46" s="118"/>
      <c r="BJ46" s="118"/>
      <c r="BK46" s="118"/>
      <c r="BL46" s="118"/>
      <c r="BM46" s="118"/>
      <c r="BN46" s="118"/>
      <c r="BO46" s="118"/>
      <c r="BP46" s="118"/>
      <c r="BQ46" s="118"/>
      <c r="BR46" s="118"/>
      <c r="BS46" s="118"/>
      <c r="BT46" s="118"/>
      <c r="BU46" s="118"/>
      <c r="BV46" s="118"/>
      <c r="BW46" s="118"/>
      <c r="BX46" s="118"/>
      <c r="BY46" s="118"/>
      <c r="BZ46" s="118"/>
      <c r="CA46" s="118"/>
      <c r="CB46" s="118"/>
      <c r="CC46" s="118"/>
      <c r="CD46" s="118"/>
      <c r="CE46" s="118"/>
      <c r="CF46" s="118"/>
      <c r="CG46" s="118"/>
      <c r="CH46" s="118"/>
      <c r="CI46" s="118"/>
      <c r="CJ46" s="118"/>
      <c r="CK46" s="118"/>
      <c r="CL46" s="118"/>
      <c r="CM46" s="118"/>
      <c r="CN46" s="118"/>
      <c r="CO46" s="118"/>
      <c r="CP46" s="118"/>
      <c r="CQ46" s="118"/>
      <c r="CR46" s="118"/>
      <c r="CS46" s="118"/>
      <c r="CT46" s="118"/>
      <c r="CU46" s="118"/>
      <c r="CV46" s="118"/>
      <c r="CW46" s="118"/>
      <c r="CX46" s="118"/>
      <c r="CY46" s="118"/>
      <c r="CZ46" s="118"/>
      <c r="DA46" s="118"/>
      <c r="DB46" s="118"/>
      <c r="DC46" s="118"/>
      <c r="DD46" s="118"/>
      <c r="DE46" s="118"/>
      <c r="DF46" s="118"/>
      <c r="DG46" s="118"/>
      <c r="DH46" s="118"/>
      <c r="DI46" s="118"/>
      <c r="DJ46" s="118"/>
      <c r="DK46" s="118"/>
      <c r="DL46" s="118"/>
      <c r="DM46" s="118"/>
      <c r="DN46" s="118"/>
      <c r="DO46" s="118"/>
      <c r="DP46" s="118"/>
      <c r="DQ46" s="118"/>
      <c r="DR46" s="118"/>
      <c r="DS46" s="118"/>
      <c r="DT46" s="118"/>
      <c r="DU46" s="118"/>
      <c r="DV46" s="118"/>
      <c r="DW46" s="118"/>
      <c r="DX46" s="118"/>
      <c r="DY46" s="118"/>
      <c r="DZ46" s="118"/>
      <c r="EA46" s="118"/>
      <c r="EB46" s="118"/>
      <c r="EC46" s="118"/>
      <c r="ED46" s="118"/>
      <c r="EE46" s="118"/>
      <c r="EF46" s="118"/>
      <c r="EG46" s="118"/>
      <c r="EH46" s="118"/>
      <c r="EI46" s="118"/>
      <c r="EJ46" s="118"/>
      <c r="EK46" s="118"/>
      <c r="EL46" s="118"/>
      <c r="EM46" s="118"/>
      <c r="EN46" s="118"/>
      <c r="EO46" s="118"/>
      <c r="EP46" s="118"/>
      <c r="EQ46" s="118"/>
      <c r="ER46" s="118"/>
      <c r="ES46" s="118"/>
      <c r="ET46" s="118"/>
      <c r="EU46" s="118"/>
      <c r="EV46" s="118"/>
      <c r="EW46" s="118"/>
      <c r="EX46" s="118"/>
      <c r="EY46" s="118"/>
      <c r="EZ46" s="118"/>
      <c r="FA46" s="118"/>
      <c r="FB46" s="118"/>
      <c r="FC46" s="118"/>
      <c r="FD46" s="118"/>
      <c r="FE46" s="118"/>
      <c r="FF46" s="118"/>
      <c r="FG46" s="118"/>
      <c r="FH46" s="118"/>
      <c r="FI46" s="118"/>
      <c r="FJ46" s="118"/>
      <c r="FK46" s="118"/>
      <c r="FL46" s="118"/>
      <c r="FM46" s="118"/>
      <c r="FN46" s="118"/>
      <c r="FO46" s="118"/>
      <c r="FP46" s="118"/>
      <c r="FQ46" s="118"/>
      <c r="FR46" s="118"/>
      <c r="FS46" s="118"/>
      <c r="FT46" s="118"/>
      <c r="FU46" s="118"/>
      <c r="FV46" s="118"/>
      <c r="FW46" s="118"/>
      <c r="FX46" s="118"/>
      <c r="FY46" s="118"/>
      <c r="FZ46" s="118"/>
      <c r="GA46" s="118"/>
      <c r="GB46" s="118"/>
      <c r="GC46" s="118"/>
      <c r="GD46" s="118"/>
      <c r="GE46" s="118"/>
      <c r="GF46" s="118"/>
      <c r="GG46" s="118"/>
      <c r="GH46" s="118"/>
      <c r="GI46" s="118"/>
      <c r="GJ46" s="118"/>
      <c r="GK46" s="118"/>
      <c r="GL46" s="118"/>
      <c r="GM46" s="118"/>
      <c r="GN46" s="118"/>
      <c r="GO46" s="118"/>
      <c r="GP46" s="118"/>
      <c r="GQ46" s="118"/>
      <c r="GR46" s="118"/>
      <c r="GS46" s="118"/>
      <c r="GT46" s="118"/>
      <c r="GU46" s="118"/>
      <c r="GV46" s="118"/>
      <c r="GW46" s="118"/>
      <c r="GX46" s="118"/>
      <c r="GY46" s="118"/>
      <c r="GZ46" s="118"/>
      <c r="HA46" s="118"/>
      <c r="HB46" s="118"/>
      <c r="HC46" s="118"/>
      <c r="HD46" s="118"/>
      <c r="HE46" s="118"/>
      <c r="HF46" s="118"/>
      <c r="HG46" s="118"/>
      <c r="HH46" s="118"/>
      <c r="HI46" s="118"/>
      <c r="HJ46" s="118"/>
      <c r="HK46" s="118"/>
      <c r="HL46" s="118"/>
      <c r="HM46" s="118"/>
      <c r="HN46" s="118"/>
      <c r="HO46" s="118"/>
      <c r="HP46" s="118"/>
      <c r="HQ46" s="118"/>
      <c r="HR46" s="118"/>
      <c r="HS46" s="118"/>
      <c r="HT46" s="118"/>
      <c r="HU46" s="118"/>
      <c r="HV46" s="118"/>
      <c r="HW46" s="118"/>
      <c r="HX46" s="118"/>
      <c r="HY46" s="118"/>
      <c r="HZ46" s="118"/>
      <c r="IA46" s="118"/>
      <c r="IB46" s="118"/>
      <c r="IC46" s="118"/>
      <c r="ID46" s="118"/>
      <c r="IE46" s="118"/>
      <c r="IF46" s="118"/>
      <c r="IG46" s="118"/>
      <c r="IH46" s="118"/>
      <c r="II46" s="118"/>
      <c r="IJ46" s="118"/>
      <c r="IK46" s="118"/>
      <c r="IL46" s="118"/>
      <c r="IM46" s="118"/>
      <c r="IN46" s="118"/>
      <c r="IO46" s="118"/>
      <c r="IP46" s="118"/>
      <c r="IQ46" s="118"/>
      <c r="IR46" s="118"/>
      <c r="IS46" s="118"/>
      <c r="IT46" s="118"/>
      <c r="IU46" s="118"/>
      <c r="IV46" s="118"/>
    </row>
    <row r="47" spans="1:256" ht="12.75" customHeight="1">
      <c r="A47" s="119" t="s">
        <v>229</v>
      </c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18"/>
      <c r="AF47" s="118"/>
      <c r="AG47" s="118"/>
      <c r="AH47" s="118"/>
      <c r="AI47" s="118"/>
      <c r="AJ47" s="118"/>
      <c r="AK47" s="118"/>
      <c r="AL47" s="118"/>
      <c r="AM47" s="118"/>
      <c r="AN47" s="118"/>
      <c r="AO47" s="118"/>
      <c r="AP47" s="118"/>
      <c r="AQ47" s="118"/>
      <c r="AR47" s="118"/>
      <c r="AS47" s="118"/>
      <c r="AT47" s="118"/>
      <c r="AU47" s="118"/>
      <c r="AV47" s="118"/>
      <c r="AW47" s="118"/>
      <c r="AX47" s="118"/>
      <c r="AY47" s="118"/>
      <c r="AZ47" s="118"/>
      <c r="BA47" s="118"/>
      <c r="BB47" s="118"/>
      <c r="BC47" s="118"/>
      <c r="BD47" s="118"/>
      <c r="BE47" s="118"/>
      <c r="BF47" s="118"/>
      <c r="BG47" s="118"/>
      <c r="BH47" s="118"/>
      <c r="BI47" s="118"/>
      <c r="BJ47" s="118"/>
      <c r="BK47" s="118"/>
      <c r="BL47" s="118"/>
      <c r="BM47" s="118"/>
      <c r="BN47" s="118"/>
      <c r="BO47" s="118"/>
      <c r="BP47" s="118"/>
      <c r="BQ47" s="118"/>
      <c r="BR47" s="118"/>
      <c r="BS47" s="118"/>
      <c r="BT47" s="118"/>
      <c r="BU47" s="118"/>
      <c r="BV47" s="118"/>
      <c r="BW47" s="118"/>
      <c r="BX47" s="118"/>
      <c r="BY47" s="118"/>
      <c r="BZ47" s="118"/>
      <c r="CA47" s="118"/>
      <c r="CB47" s="118"/>
      <c r="CC47" s="118"/>
      <c r="CD47" s="118"/>
      <c r="CE47" s="118"/>
      <c r="CF47" s="118"/>
      <c r="CG47" s="118"/>
      <c r="CH47" s="118"/>
      <c r="CI47" s="118"/>
      <c r="CJ47" s="118"/>
      <c r="CK47" s="118"/>
      <c r="CL47" s="118"/>
      <c r="CM47" s="118"/>
      <c r="CN47" s="118"/>
      <c r="CO47" s="118"/>
      <c r="CP47" s="118"/>
      <c r="CQ47" s="118"/>
      <c r="CR47" s="118"/>
      <c r="CS47" s="118"/>
      <c r="CT47" s="118"/>
      <c r="CU47" s="118"/>
      <c r="CV47" s="118"/>
      <c r="CW47" s="118"/>
      <c r="CX47" s="118"/>
      <c r="CY47" s="118"/>
      <c r="CZ47" s="118"/>
      <c r="DA47" s="118"/>
      <c r="DB47" s="118"/>
      <c r="DC47" s="118"/>
      <c r="DD47" s="118"/>
      <c r="DE47" s="118"/>
      <c r="DF47" s="118"/>
      <c r="DG47" s="118"/>
      <c r="DH47" s="118"/>
      <c r="DI47" s="118"/>
      <c r="DJ47" s="118"/>
      <c r="DK47" s="118"/>
      <c r="DL47" s="118"/>
      <c r="DM47" s="118"/>
      <c r="DN47" s="118"/>
      <c r="DO47" s="118"/>
      <c r="DP47" s="118"/>
      <c r="DQ47" s="118"/>
      <c r="DR47" s="118"/>
      <c r="DS47" s="118"/>
      <c r="DT47" s="118"/>
      <c r="DU47" s="118"/>
      <c r="DV47" s="118"/>
      <c r="DW47" s="118"/>
      <c r="DX47" s="118"/>
      <c r="DY47" s="118"/>
      <c r="DZ47" s="118"/>
      <c r="EA47" s="118"/>
      <c r="EB47" s="118"/>
      <c r="EC47" s="118"/>
      <c r="ED47" s="118"/>
      <c r="EE47" s="118"/>
      <c r="EF47" s="118"/>
      <c r="EG47" s="118"/>
      <c r="EH47" s="118"/>
      <c r="EI47" s="118"/>
      <c r="EJ47" s="118"/>
      <c r="EK47" s="118"/>
      <c r="EL47" s="118"/>
      <c r="EM47" s="118"/>
      <c r="EN47" s="118"/>
      <c r="EO47" s="118"/>
      <c r="EP47" s="118"/>
      <c r="EQ47" s="118"/>
      <c r="ER47" s="118"/>
      <c r="ES47" s="118"/>
      <c r="ET47" s="118"/>
      <c r="EU47" s="118"/>
      <c r="EV47" s="118"/>
      <c r="EW47" s="118"/>
      <c r="EX47" s="118"/>
      <c r="EY47" s="118"/>
      <c r="EZ47" s="118"/>
      <c r="FA47" s="118"/>
      <c r="FB47" s="118"/>
      <c r="FC47" s="118"/>
      <c r="FD47" s="118"/>
      <c r="FE47" s="118"/>
      <c r="FF47" s="118"/>
      <c r="FG47" s="118"/>
      <c r="FH47" s="118"/>
      <c r="FI47" s="118"/>
      <c r="FJ47" s="118"/>
      <c r="FK47" s="118"/>
      <c r="FL47" s="118"/>
      <c r="FM47" s="118"/>
      <c r="FN47" s="118"/>
      <c r="FO47" s="118"/>
      <c r="FP47" s="118"/>
      <c r="FQ47" s="118"/>
      <c r="FR47" s="118"/>
      <c r="FS47" s="118"/>
      <c r="FT47" s="118"/>
      <c r="FU47" s="118"/>
      <c r="FV47" s="118"/>
      <c r="FW47" s="118"/>
      <c r="FX47" s="118"/>
      <c r="FY47" s="118"/>
      <c r="FZ47" s="118"/>
      <c r="GA47" s="118"/>
      <c r="GB47" s="118"/>
      <c r="GC47" s="118"/>
      <c r="GD47" s="118"/>
      <c r="GE47" s="118"/>
      <c r="GF47" s="118"/>
      <c r="GG47" s="118"/>
      <c r="GH47" s="118"/>
      <c r="GI47" s="118"/>
      <c r="GJ47" s="118"/>
      <c r="GK47" s="118"/>
      <c r="GL47" s="118"/>
      <c r="GM47" s="118"/>
      <c r="GN47" s="118"/>
      <c r="GO47" s="118"/>
      <c r="GP47" s="118"/>
      <c r="GQ47" s="118"/>
      <c r="GR47" s="118"/>
      <c r="GS47" s="118"/>
      <c r="GT47" s="118"/>
      <c r="GU47" s="118"/>
      <c r="GV47" s="118"/>
      <c r="GW47" s="118"/>
      <c r="GX47" s="118"/>
      <c r="GY47" s="118"/>
      <c r="GZ47" s="118"/>
      <c r="HA47" s="118"/>
      <c r="HB47" s="118"/>
      <c r="HC47" s="118"/>
      <c r="HD47" s="118"/>
      <c r="HE47" s="118"/>
      <c r="HF47" s="118"/>
      <c r="HG47" s="118"/>
      <c r="HH47" s="118"/>
      <c r="HI47" s="118"/>
      <c r="HJ47" s="118"/>
      <c r="HK47" s="118"/>
      <c r="HL47" s="118"/>
      <c r="HM47" s="118"/>
      <c r="HN47" s="118"/>
      <c r="HO47" s="118"/>
      <c r="HP47" s="118"/>
      <c r="HQ47" s="118"/>
      <c r="HR47" s="118"/>
      <c r="HS47" s="118"/>
      <c r="HT47" s="118"/>
      <c r="HU47" s="118"/>
      <c r="HV47" s="118"/>
      <c r="HW47" s="118"/>
      <c r="HX47" s="118"/>
      <c r="HY47" s="118"/>
      <c r="HZ47" s="118"/>
      <c r="IA47" s="118"/>
      <c r="IB47" s="118"/>
      <c r="IC47" s="118"/>
      <c r="ID47" s="118"/>
      <c r="IE47" s="118"/>
      <c r="IF47" s="118"/>
      <c r="IG47" s="118"/>
      <c r="IH47" s="118"/>
      <c r="II47" s="118"/>
      <c r="IJ47" s="118"/>
      <c r="IK47" s="118"/>
      <c r="IL47" s="118"/>
      <c r="IM47" s="118"/>
      <c r="IN47" s="118"/>
      <c r="IO47" s="118"/>
      <c r="IP47" s="118"/>
      <c r="IQ47" s="118"/>
      <c r="IR47" s="118"/>
      <c r="IS47" s="118"/>
      <c r="IT47" s="118"/>
      <c r="IU47" s="118"/>
      <c r="IV47" s="118"/>
    </row>
    <row r="48" spans="1:256" ht="12.75" customHeight="1">
      <c r="A48" s="118" t="s">
        <v>212</v>
      </c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18"/>
      <c r="AF48" s="118"/>
      <c r="AG48" s="118"/>
      <c r="AH48" s="118"/>
      <c r="AI48" s="118"/>
      <c r="AJ48" s="118"/>
      <c r="AK48" s="118"/>
      <c r="AL48" s="118"/>
      <c r="AM48" s="118"/>
      <c r="AN48" s="118"/>
      <c r="AO48" s="118"/>
      <c r="AP48" s="118"/>
      <c r="AQ48" s="118"/>
      <c r="AR48" s="118"/>
      <c r="AS48" s="118"/>
      <c r="AT48" s="118"/>
      <c r="AU48" s="118"/>
      <c r="AV48" s="118"/>
      <c r="AW48" s="118"/>
      <c r="AX48" s="118"/>
      <c r="AY48" s="118"/>
      <c r="AZ48" s="118"/>
      <c r="BA48" s="118"/>
      <c r="BB48" s="118"/>
      <c r="BC48" s="118"/>
      <c r="BD48" s="118"/>
      <c r="BE48" s="118"/>
      <c r="BF48" s="118"/>
      <c r="BG48" s="118"/>
      <c r="BH48" s="118"/>
      <c r="BI48" s="118"/>
      <c r="BJ48" s="118"/>
      <c r="BK48" s="118"/>
      <c r="BL48" s="118"/>
      <c r="BM48" s="118"/>
      <c r="BN48" s="118"/>
      <c r="BO48" s="118"/>
      <c r="BP48" s="118"/>
      <c r="BQ48" s="118"/>
      <c r="BR48" s="118"/>
      <c r="BS48" s="118"/>
      <c r="BT48" s="118"/>
      <c r="BU48" s="118"/>
      <c r="BV48" s="118"/>
      <c r="BW48" s="118"/>
      <c r="BX48" s="118"/>
      <c r="BY48" s="118"/>
      <c r="BZ48" s="118"/>
      <c r="CA48" s="118"/>
      <c r="CB48" s="118"/>
      <c r="CC48" s="118"/>
      <c r="CD48" s="118"/>
      <c r="CE48" s="118"/>
      <c r="CF48" s="118"/>
      <c r="CG48" s="118"/>
      <c r="CH48" s="118"/>
      <c r="CI48" s="118"/>
      <c r="CJ48" s="118"/>
      <c r="CK48" s="118"/>
      <c r="CL48" s="118"/>
      <c r="CM48" s="118"/>
      <c r="CN48" s="118"/>
      <c r="CO48" s="118"/>
      <c r="CP48" s="118"/>
      <c r="CQ48" s="118"/>
      <c r="CR48" s="118"/>
      <c r="CS48" s="118"/>
      <c r="CT48" s="118"/>
      <c r="CU48" s="118"/>
      <c r="CV48" s="118"/>
      <c r="CW48" s="118"/>
      <c r="CX48" s="118"/>
      <c r="CY48" s="118"/>
      <c r="CZ48" s="118"/>
      <c r="DA48" s="118"/>
      <c r="DB48" s="118"/>
      <c r="DC48" s="118"/>
      <c r="DD48" s="118"/>
      <c r="DE48" s="118"/>
      <c r="DF48" s="118"/>
      <c r="DG48" s="118"/>
      <c r="DH48" s="118"/>
      <c r="DI48" s="118"/>
      <c r="DJ48" s="118"/>
      <c r="DK48" s="118"/>
      <c r="DL48" s="118"/>
      <c r="DM48" s="118"/>
      <c r="DN48" s="118"/>
      <c r="DO48" s="118"/>
      <c r="DP48" s="118"/>
      <c r="DQ48" s="118"/>
      <c r="DR48" s="118"/>
      <c r="DS48" s="118"/>
      <c r="DT48" s="118"/>
      <c r="DU48" s="118"/>
      <c r="DV48" s="118"/>
      <c r="DW48" s="118"/>
      <c r="DX48" s="118"/>
      <c r="DY48" s="118"/>
      <c r="DZ48" s="118"/>
      <c r="EA48" s="118"/>
      <c r="EB48" s="118"/>
      <c r="EC48" s="118"/>
      <c r="ED48" s="118"/>
      <c r="EE48" s="118"/>
      <c r="EF48" s="118"/>
      <c r="EG48" s="118"/>
      <c r="EH48" s="118"/>
      <c r="EI48" s="118"/>
      <c r="EJ48" s="118"/>
      <c r="EK48" s="118"/>
      <c r="EL48" s="118"/>
      <c r="EM48" s="118"/>
      <c r="EN48" s="118"/>
      <c r="EO48" s="118"/>
      <c r="EP48" s="118"/>
      <c r="EQ48" s="118"/>
      <c r="ER48" s="118"/>
      <c r="ES48" s="118"/>
      <c r="ET48" s="118"/>
      <c r="EU48" s="118"/>
      <c r="EV48" s="118"/>
      <c r="EW48" s="118"/>
      <c r="EX48" s="118"/>
      <c r="EY48" s="118"/>
      <c r="EZ48" s="118"/>
      <c r="FA48" s="118"/>
      <c r="FB48" s="118"/>
      <c r="FC48" s="118"/>
      <c r="FD48" s="118"/>
      <c r="FE48" s="118"/>
      <c r="FF48" s="118"/>
      <c r="FG48" s="118"/>
      <c r="FH48" s="118"/>
      <c r="FI48" s="118"/>
      <c r="FJ48" s="118"/>
      <c r="FK48" s="118"/>
      <c r="FL48" s="118"/>
      <c r="FM48" s="118"/>
      <c r="FN48" s="118"/>
      <c r="FO48" s="118"/>
      <c r="FP48" s="118"/>
      <c r="FQ48" s="118"/>
      <c r="FR48" s="118"/>
      <c r="FS48" s="118"/>
      <c r="FT48" s="118"/>
      <c r="FU48" s="118"/>
      <c r="FV48" s="118"/>
      <c r="FW48" s="118"/>
      <c r="FX48" s="118"/>
      <c r="FY48" s="118"/>
      <c r="FZ48" s="118"/>
      <c r="GA48" s="118"/>
      <c r="GB48" s="118"/>
      <c r="GC48" s="118"/>
      <c r="GD48" s="118"/>
      <c r="GE48" s="118"/>
      <c r="GF48" s="118"/>
      <c r="GG48" s="118"/>
      <c r="GH48" s="118"/>
      <c r="GI48" s="118"/>
      <c r="GJ48" s="118"/>
      <c r="GK48" s="118"/>
      <c r="GL48" s="118"/>
      <c r="GM48" s="118"/>
      <c r="GN48" s="118"/>
      <c r="GO48" s="118"/>
      <c r="GP48" s="118"/>
      <c r="GQ48" s="118"/>
      <c r="GR48" s="118"/>
      <c r="GS48" s="118"/>
      <c r="GT48" s="118"/>
      <c r="GU48" s="118"/>
      <c r="GV48" s="118"/>
      <c r="GW48" s="118"/>
      <c r="GX48" s="118"/>
      <c r="GY48" s="118"/>
      <c r="GZ48" s="118"/>
      <c r="HA48" s="118"/>
      <c r="HB48" s="118"/>
      <c r="HC48" s="118"/>
      <c r="HD48" s="118"/>
      <c r="HE48" s="118"/>
      <c r="HF48" s="118"/>
      <c r="HG48" s="118"/>
      <c r="HH48" s="118"/>
      <c r="HI48" s="118"/>
      <c r="HJ48" s="118"/>
      <c r="HK48" s="118"/>
      <c r="HL48" s="118"/>
      <c r="HM48" s="118"/>
      <c r="HN48" s="118"/>
      <c r="HO48" s="118"/>
      <c r="HP48" s="118"/>
      <c r="HQ48" s="118"/>
      <c r="HR48" s="118"/>
      <c r="HS48" s="118"/>
      <c r="HT48" s="118"/>
      <c r="HU48" s="118"/>
      <c r="HV48" s="118"/>
      <c r="HW48" s="118"/>
      <c r="HX48" s="118"/>
      <c r="HY48" s="118"/>
      <c r="HZ48" s="118"/>
      <c r="IA48" s="118"/>
      <c r="IB48" s="118"/>
      <c r="IC48" s="118"/>
      <c r="ID48" s="118"/>
      <c r="IE48" s="118"/>
      <c r="IF48" s="118"/>
      <c r="IG48" s="118"/>
      <c r="IH48" s="118"/>
      <c r="II48" s="118"/>
      <c r="IJ48" s="118"/>
      <c r="IK48" s="118"/>
      <c r="IL48" s="118"/>
      <c r="IM48" s="118"/>
      <c r="IN48" s="118"/>
      <c r="IO48" s="118"/>
      <c r="IP48" s="118"/>
      <c r="IQ48" s="118"/>
      <c r="IR48" s="118"/>
      <c r="IS48" s="118"/>
      <c r="IT48" s="118"/>
      <c r="IU48" s="118"/>
      <c r="IV48" s="118"/>
    </row>
    <row r="49" spans="1:256" ht="12.75" customHeight="1">
      <c r="A49" s="118" t="s">
        <v>213</v>
      </c>
      <c r="B49" s="120"/>
      <c r="C49" s="121"/>
      <c r="D49" s="121"/>
      <c r="E49" s="121"/>
      <c r="F49" s="121"/>
      <c r="G49" s="121"/>
      <c r="H49" s="121"/>
      <c r="I49" s="121"/>
      <c r="J49" s="121"/>
      <c r="K49" s="121"/>
      <c r="L49" s="121"/>
      <c r="M49" s="121"/>
      <c r="N49" s="121"/>
      <c r="O49" s="121"/>
      <c r="P49" s="121"/>
      <c r="Q49" s="121"/>
      <c r="R49" s="121"/>
      <c r="S49" s="121"/>
      <c r="T49" s="121"/>
      <c r="U49" s="121"/>
      <c r="V49" s="121"/>
      <c r="W49" s="121"/>
      <c r="X49" s="121"/>
      <c r="Y49" s="121"/>
      <c r="Z49" s="121"/>
      <c r="AA49" s="121"/>
      <c r="AB49" s="121"/>
      <c r="AC49" s="121"/>
      <c r="AD49" s="121"/>
      <c r="AE49" s="121"/>
      <c r="AF49" s="121"/>
      <c r="AG49" s="121"/>
      <c r="AH49" s="121"/>
      <c r="AI49" s="121"/>
      <c r="AJ49" s="121"/>
      <c r="AK49" s="121"/>
      <c r="AL49" s="121"/>
      <c r="AM49" s="121"/>
      <c r="AN49" s="121"/>
      <c r="AO49" s="121"/>
      <c r="AP49" s="121"/>
      <c r="AQ49" s="121"/>
      <c r="AR49" s="121"/>
      <c r="AS49" s="121"/>
      <c r="AT49" s="121"/>
      <c r="AU49" s="121"/>
      <c r="AV49" s="121"/>
      <c r="AW49" s="121"/>
      <c r="AX49" s="121"/>
      <c r="AY49" s="121"/>
      <c r="AZ49" s="121"/>
      <c r="BA49" s="121"/>
      <c r="BB49" s="121"/>
      <c r="BC49" s="121"/>
      <c r="BD49" s="121"/>
      <c r="BE49" s="121"/>
      <c r="BF49" s="121"/>
      <c r="BG49" s="121"/>
      <c r="BH49" s="121"/>
      <c r="BI49" s="121"/>
      <c r="BJ49" s="121"/>
      <c r="BK49" s="121"/>
      <c r="BL49" s="121"/>
      <c r="BM49" s="121"/>
      <c r="BN49" s="121"/>
      <c r="BO49" s="121"/>
      <c r="BP49" s="121"/>
      <c r="BQ49" s="121"/>
      <c r="BR49" s="121"/>
      <c r="BS49" s="121"/>
      <c r="BT49" s="121"/>
      <c r="BU49" s="121"/>
      <c r="BV49" s="121"/>
      <c r="BW49" s="121"/>
      <c r="BX49" s="121"/>
      <c r="BY49" s="121"/>
      <c r="BZ49" s="121"/>
      <c r="CA49" s="121"/>
      <c r="CB49" s="121"/>
      <c r="CC49" s="121"/>
      <c r="CD49" s="121"/>
      <c r="CE49" s="121"/>
      <c r="CF49" s="121"/>
      <c r="CG49" s="121"/>
      <c r="CH49" s="121"/>
      <c r="CI49" s="121"/>
      <c r="CJ49" s="121"/>
      <c r="CK49" s="121"/>
      <c r="CL49" s="121"/>
      <c r="CM49" s="121"/>
      <c r="CN49" s="121"/>
      <c r="CO49" s="121"/>
      <c r="CP49" s="121"/>
      <c r="CQ49" s="121"/>
      <c r="CR49" s="121"/>
      <c r="CS49" s="121"/>
      <c r="CT49" s="121"/>
      <c r="CU49" s="121"/>
      <c r="CV49" s="121"/>
      <c r="CW49" s="121"/>
      <c r="CX49" s="121"/>
      <c r="CY49" s="121"/>
      <c r="CZ49" s="121"/>
      <c r="DA49" s="121"/>
      <c r="DB49" s="121"/>
      <c r="DC49" s="121"/>
      <c r="DD49" s="121"/>
      <c r="DE49" s="121"/>
      <c r="DF49" s="121"/>
      <c r="DG49" s="121"/>
      <c r="DH49" s="121"/>
      <c r="DI49" s="121"/>
      <c r="DJ49" s="121"/>
      <c r="DK49" s="121"/>
      <c r="DL49" s="121"/>
      <c r="DM49" s="121"/>
      <c r="DN49" s="121"/>
      <c r="DO49" s="121"/>
      <c r="DP49" s="121"/>
      <c r="DQ49" s="121"/>
      <c r="DR49" s="121"/>
      <c r="DS49" s="121"/>
      <c r="DT49" s="121"/>
      <c r="DU49" s="121"/>
      <c r="DV49" s="121"/>
      <c r="DW49" s="121"/>
      <c r="DX49" s="121"/>
      <c r="DY49" s="121"/>
      <c r="DZ49" s="121"/>
      <c r="EA49" s="121"/>
      <c r="EB49" s="121"/>
      <c r="EC49" s="121"/>
      <c r="ED49" s="121"/>
      <c r="EE49" s="121"/>
      <c r="EF49" s="121"/>
      <c r="EG49" s="121"/>
      <c r="EH49" s="121"/>
      <c r="EI49" s="121"/>
      <c r="EJ49" s="121"/>
      <c r="EK49" s="121"/>
      <c r="EL49" s="121"/>
      <c r="EM49" s="121"/>
      <c r="EN49" s="121"/>
      <c r="EO49" s="121"/>
      <c r="EP49" s="121"/>
      <c r="EQ49" s="121"/>
      <c r="ER49" s="121"/>
      <c r="ES49" s="121"/>
      <c r="ET49" s="121"/>
      <c r="EU49" s="121"/>
      <c r="EV49" s="121"/>
      <c r="EW49" s="121"/>
      <c r="EX49" s="121"/>
      <c r="EY49" s="121"/>
      <c r="EZ49" s="121"/>
      <c r="FA49" s="121"/>
      <c r="FB49" s="121"/>
      <c r="FC49" s="121"/>
      <c r="FD49" s="121"/>
      <c r="FE49" s="121"/>
      <c r="FF49" s="121"/>
      <c r="FG49" s="121"/>
      <c r="FH49" s="121"/>
      <c r="FI49" s="121"/>
      <c r="FJ49" s="121"/>
      <c r="FK49" s="121"/>
      <c r="FL49" s="121"/>
      <c r="FM49" s="121"/>
      <c r="FN49" s="121"/>
      <c r="FO49" s="121"/>
      <c r="FP49" s="121"/>
      <c r="FQ49" s="121"/>
      <c r="FR49" s="121"/>
      <c r="FS49" s="121"/>
      <c r="FT49" s="121"/>
      <c r="FU49" s="121"/>
      <c r="FV49" s="121"/>
      <c r="FW49" s="121"/>
      <c r="FX49" s="121"/>
      <c r="FY49" s="121"/>
      <c r="FZ49" s="121"/>
      <c r="GA49" s="121"/>
      <c r="GB49" s="121"/>
      <c r="GC49" s="121"/>
      <c r="GD49" s="121"/>
      <c r="GE49" s="121"/>
      <c r="GF49" s="121"/>
      <c r="GG49" s="121"/>
      <c r="GH49" s="121"/>
      <c r="GI49" s="121"/>
      <c r="GJ49" s="121"/>
      <c r="GK49" s="121"/>
      <c r="GL49" s="121"/>
      <c r="GM49" s="121"/>
      <c r="GN49" s="121"/>
      <c r="GO49" s="121"/>
      <c r="GP49" s="121"/>
      <c r="GQ49" s="121"/>
      <c r="GR49" s="121"/>
      <c r="GS49" s="121"/>
      <c r="GT49" s="121"/>
      <c r="GU49" s="121"/>
      <c r="GV49" s="121"/>
      <c r="GW49" s="121"/>
      <c r="GX49" s="121"/>
      <c r="GY49" s="121"/>
      <c r="GZ49" s="121"/>
      <c r="HA49" s="121"/>
      <c r="HB49" s="121"/>
      <c r="HC49" s="121"/>
      <c r="HD49" s="121"/>
      <c r="HE49" s="121"/>
      <c r="HF49" s="121"/>
      <c r="HG49" s="121"/>
      <c r="HH49" s="121"/>
      <c r="HI49" s="121"/>
      <c r="HJ49" s="121"/>
      <c r="HK49" s="121"/>
      <c r="HL49" s="121"/>
      <c r="HM49" s="121"/>
      <c r="HN49" s="121"/>
      <c r="HO49" s="121"/>
      <c r="HP49" s="121"/>
      <c r="HQ49" s="121"/>
      <c r="HR49" s="121"/>
      <c r="HS49" s="121"/>
      <c r="HT49" s="121"/>
      <c r="HU49" s="121"/>
      <c r="HV49" s="121"/>
      <c r="HW49" s="121"/>
      <c r="HX49" s="121"/>
      <c r="HY49" s="121"/>
      <c r="HZ49" s="121"/>
      <c r="IA49" s="121"/>
      <c r="IB49" s="121"/>
      <c r="IC49" s="121"/>
      <c r="ID49" s="121"/>
      <c r="IE49" s="121"/>
      <c r="IF49" s="121"/>
      <c r="IG49" s="121"/>
      <c r="IH49" s="121"/>
      <c r="II49" s="121"/>
      <c r="IJ49" s="121"/>
      <c r="IK49" s="121"/>
      <c r="IL49" s="121"/>
      <c r="IM49" s="121"/>
      <c r="IN49" s="121"/>
      <c r="IO49" s="121"/>
      <c r="IP49" s="121"/>
      <c r="IQ49" s="121"/>
      <c r="IR49" s="121"/>
      <c r="IS49" s="121"/>
      <c r="IT49" s="121"/>
      <c r="IU49" s="121"/>
      <c r="IV49" s="121"/>
    </row>
    <row r="50" spans="1:256" ht="12.75" customHeight="1">
      <c r="A50" s="122" t="s">
        <v>214</v>
      </c>
      <c r="B50" s="120"/>
      <c r="C50" s="121"/>
      <c r="D50" s="121"/>
      <c r="E50" s="121"/>
      <c r="F50" s="121"/>
      <c r="G50" s="121"/>
      <c r="H50" s="121"/>
      <c r="I50" s="121"/>
      <c r="J50" s="121"/>
      <c r="K50" s="121"/>
      <c r="L50" s="121"/>
      <c r="M50" s="121"/>
      <c r="N50" s="121"/>
      <c r="O50" s="121"/>
      <c r="P50" s="121"/>
      <c r="Q50" s="121"/>
      <c r="R50" s="121"/>
      <c r="S50" s="121"/>
      <c r="T50" s="121"/>
      <c r="U50" s="121"/>
      <c r="V50" s="121"/>
      <c r="W50" s="121"/>
      <c r="X50" s="121"/>
      <c r="Y50" s="121"/>
      <c r="Z50" s="121"/>
      <c r="AA50" s="121"/>
      <c r="AB50" s="121"/>
      <c r="AC50" s="121"/>
      <c r="AD50" s="121"/>
      <c r="AE50" s="121"/>
      <c r="AF50" s="121"/>
      <c r="AG50" s="121"/>
      <c r="AH50" s="121"/>
      <c r="AI50" s="121"/>
      <c r="AJ50" s="121"/>
      <c r="AK50" s="121"/>
      <c r="AL50" s="121"/>
      <c r="AM50" s="121"/>
      <c r="AN50" s="121"/>
      <c r="AO50" s="121"/>
      <c r="AP50" s="121"/>
      <c r="AQ50" s="121"/>
      <c r="AR50" s="121"/>
      <c r="AS50" s="121"/>
      <c r="AT50" s="121"/>
      <c r="AU50" s="121"/>
      <c r="AV50" s="121"/>
      <c r="AW50" s="121"/>
      <c r="AX50" s="121"/>
      <c r="AY50" s="121"/>
      <c r="AZ50" s="121"/>
      <c r="BA50" s="121"/>
      <c r="BB50" s="121"/>
      <c r="BC50" s="121"/>
      <c r="BD50" s="121"/>
      <c r="BE50" s="121"/>
      <c r="BF50" s="121"/>
      <c r="BG50" s="121"/>
      <c r="BH50" s="121"/>
      <c r="BI50" s="121"/>
      <c r="BJ50" s="121"/>
      <c r="BK50" s="121"/>
      <c r="BL50" s="121"/>
      <c r="BM50" s="121"/>
      <c r="BN50" s="121"/>
      <c r="BO50" s="121"/>
      <c r="BP50" s="121"/>
      <c r="BQ50" s="121"/>
      <c r="BR50" s="121"/>
      <c r="BS50" s="121"/>
      <c r="BT50" s="121"/>
      <c r="BU50" s="121"/>
      <c r="BV50" s="121"/>
      <c r="BW50" s="121"/>
      <c r="BX50" s="121"/>
      <c r="BY50" s="121"/>
      <c r="BZ50" s="121"/>
      <c r="CA50" s="121"/>
      <c r="CB50" s="121"/>
      <c r="CC50" s="121"/>
      <c r="CD50" s="121"/>
      <c r="CE50" s="121"/>
      <c r="CF50" s="121"/>
      <c r="CG50" s="121"/>
      <c r="CH50" s="121"/>
      <c r="CI50" s="121"/>
      <c r="CJ50" s="121"/>
      <c r="CK50" s="121"/>
      <c r="CL50" s="121"/>
      <c r="CM50" s="121"/>
      <c r="CN50" s="121"/>
      <c r="CO50" s="121"/>
      <c r="CP50" s="121"/>
      <c r="CQ50" s="121"/>
      <c r="CR50" s="121"/>
      <c r="CS50" s="121"/>
      <c r="CT50" s="121"/>
      <c r="CU50" s="121"/>
      <c r="CV50" s="121"/>
      <c r="CW50" s="121"/>
      <c r="CX50" s="121"/>
      <c r="CY50" s="121"/>
      <c r="CZ50" s="121"/>
      <c r="DA50" s="121"/>
      <c r="DB50" s="121"/>
      <c r="DC50" s="121"/>
      <c r="DD50" s="121"/>
      <c r="DE50" s="121"/>
      <c r="DF50" s="121"/>
      <c r="DG50" s="121"/>
      <c r="DH50" s="121"/>
      <c r="DI50" s="121"/>
      <c r="DJ50" s="121"/>
      <c r="DK50" s="121"/>
      <c r="DL50" s="121"/>
      <c r="DM50" s="121"/>
      <c r="DN50" s="121"/>
      <c r="DO50" s="121"/>
      <c r="DP50" s="121"/>
      <c r="DQ50" s="121"/>
      <c r="DR50" s="121"/>
      <c r="DS50" s="121"/>
      <c r="DT50" s="121"/>
      <c r="DU50" s="121"/>
      <c r="DV50" s="121"/>
      <c r="DW50" s="121"/>
      <c r="DX50" s="121"/>
      <c r="DY50" s="121"/>
      <c r="DZ50" s="121"/>
      <c r="EA50" s="121"/>
      <c r="EB50" s="121"/>
      <c r="EC50" s="121"/>
      <c r="ED50" s="121"/>
      <c r="EE50" s="121"/>
      <c r="EF50" s="121"/>
      <c r="EG50" s="121"/>
      <c r="EH50" s="121"/>
      <c r="EI50" s="121"/>
      <c r="EJ50" s="121"/>
      <c r="EK50" s="121"/>
      <c r="EL50" s="121"/>
      <c r="EM50" s="121"/>
      <c r="EN50" s="121"/>
      <c r="EO50" s="121"/>
      <c r="EP50" s="121"/>
      <c r="EQ50" s="121"/>
      <c r="ER50" s="121"/>
      <c r="ES50" s="121"/>
      <c r="ET50" s="121"/>
      <c r="EU50" s="121"/>
      <c r="EV50" s="121"/>
      <c r="EW50" s="121"/>
      <c r="EX50" s="121"/>
      <c r="EY50" s="121"/>
      <c r="EZ50" s="121"/>
      <c r="FA50" s="121"/>
      <c r="FB50" s="121"/>
      <c r="FC50" s="121"/>
      <c r="FD50" s="121"/>
      <c r="FE50" s="121"/>
      <c r="FF50" s="121"/>
      <c r="FG50" s="121"/>
      <c r="FH50" s="121"/>
      <c r="FI50" s="121"/>
      <c r="FJ50" s="121"/>
      <c r="FK50" s="121"/>
      <c r="FL50" s="121"/>
      <c r="FM50" s="121"/>
      <c r="FN50" s="121"/>
      <c r="FO50" s="121"/>
      <c r="FP50" s="121"/>
      <c r="FQ50" s="121"/>
      <c r="FR50" s="121"/>
      <c r="FS50" s="121"/>
      <c r="FT50" s="121"/>
      <c r="FU50" s="121"/>
      <c r="FV50" s="121"/>
      <c r="FW50" s="121"/>
      <c r="FX50" s="121"/>
      <c r="FY50" s="121"/>
      <c r="FZ50" s="121"/>
      <c r="GA50" s="121"/>
      <c r="GB50" s="121"/>
      <c r="GC50" s="121"/>
      <c r="GD50" s="121"/>
      <c r="GE50" s="121"/>
      <c r="GF50" s="121"/>
      <c r="GG50" s="121"/>
      <c r="GH50" s="121"/>
      <c r="GI50" s="121"/>
      <c r="GJ50" s="121"/>
      <c r="GK50" s="121"/>
      <c r="GL50" s="121"/>
      <c r="GM50" s="121"/>
      <c r="GN50" s="121"/>
      <c r="GO50" s="121"/>
      <c r="GP50" s="121"/>
      <c r="GQ50" s="121"/>
      <c r="GR50" s="121"/>
      <c r="GS50" s="121"/>
      <c r="GT50" s="121"/>
      <c r="GU50" s="121"/>
      <c r="GV50" s="121"/>
      <c r="GW50" s="121"/>
      <c r="GX50" s="121"/>
      <c r="GY50" s="121"/>
      <c r="GZ50" s="121"/>
      <c r="HA50" s="121"/>
      <c r="HB50" s="121"/>
      <c r="HC50" s="121"/>
      <c r="HD50" s="121"/>
      <c r="HE50" s="121"/>
      <c r="HF50" s="121"/>
      <c r="HG50" s="121"/>
      <c r="HH50" s="121"/>
      <c r="HI50" s="121"/>
      <c r="HJ50" s="121"/>
      <c r="HK50" s="121"/>
      <c r="HL50" s="121"/>
      <c r="HM50" s="121"/>
      <c r="HN50" s="121"/>
      <c r="HO50" s="121"/>
      <c r="HP50" s="121"/>
      <c r="HQ50" s="121"/>
      <c r="HR50" s="121"/>
      <c r="HS50" s="121"/>
      <c r="HT50" s="121"/>
      <c r="HU50" s="121"/>
      <c r="HV50" s="121"/>
      <c r="HW50" s="121"/>
      <c r="HX50" s="121"/>
      <c r="HY50" s="121"/>
      <c r="HZ50" s="121"/>
      <c r="IA50" s="121"/>
      <c r="IB50" s="121"/>
      <c r="IC50" s="121"/>
      <c r="ID50" s="121"/>
      <c r="IE50" s="121"/>
      <c r="IF50" s="121"/>
      <c r="IG50" s="121"/>
      <c r="IH50" s="121"/>
      <c r="II50" s="121"/>
      <c r="IJ50" s="121"/>
      <c r="IK50" s="121"/>
      <c r="IL50" s="121"/>
      <c r="IM50" s="121"/>
      <c r="IN50" s="121"/>
      <c r="IO50" s="121"/>
      <c r="IP50" s="121"/>
      <c r="IQ50" s="121"/>
      <c r="IR50" s="121"/>
      <c r="IS50" s="121"/>
      <c r="IT50" s="121"/>
      <c r="IU50" s="121"/>
      <c r="IV50" s="121"/>
    </row>
    <row r="51" spans="1:256" ht="12.75" customHeight="1">
      <c r="A51" s="143" t="s">
        <v>249</v>
      </c>
      <c r="B51" s="120"/>
      <c r="C51" s="121"/>
      <c r="D51" s="121"/>
      <c r="E51" s="121"/>
      <c r="F51" s="121"/>
      <c r="G51" s="121"/>
      <c r="H51" s="121"/>
      <c r="I51" s="121"/>
      <c r="J51" s="121"/>
      <c r="K51" s="121"/>
      <c r="L51" s="121"/>
      <c r="M51" s="121"/>
      <c r="N51" s="121"/>
      <c r="O51" s="121"/>
      <c r="P51" s="121"/>
      <c r="Q51" s="121"/>
      <c r="R51" s="121"/>
      <c r="S51" s="121"/>
      <c r="T51" s="121"/>
      <c r="U51" s="121"/>
      <c r="V51" s="121"/>
      <c r="W51" s="121"/>
      <c r="X51" s="121"/>
      <c r="Y51" s="121"/>
      <c r="Z51" s="121"/>
      <c r="AA51" s="121"/>
      <c r="AB51" s="121"/>
      <c r="AC51" s="121"/>
      <c r="AD51" s="121"/>
      <c r="AE51" s="121"/>
      <c r="AF51" s="121"/>
      <c r="AG51" s="121"/>
      <c r="AH51" s="121"/>
      <c r="AI51" s="121"/>
      <c r="AJ51" s="121"/>
      <c r="AK51" s="121"/>
      <c r="AL51" s="121"/>
      <c r="AM51" s="121"/>
      <c r="AN51" s="121"/>
      <c r="AO51" s="121"/>
      <c r="AP51" s="121"/>
      <c r="AQ51" s="121"/>
      <c r="AR51" s="121"/>
      <c r="AS51" s="121"/>
      <c r="AT51" s="121"/>
      <c r="AU51" s="121"/>
      <c r="AV51" s="121"/>
      <c r="AW51" s="121"/>
      <c r="AX51" s="121"/>
      <c r="AY51" s="121"/>
      <c r="AZ51" s="121"/>
      <c r="BA51" s="121"/>
      <c r="BB51" s="121"/>
      <c r="BC51" s="121"/>
      <c r="BD51" s="121"/>
      <c r="BE51" s="121"/>
      <c r="BF51" s="121"/>
      <c r="BG51" s="121"/>
      <c r="BH51" s="121"/>
      <c r="BI51" s="121"/>
      <c r="BJ51" s="121"/>
      <c r="BK51" s="121"/>
      <c r="BL51" s="121"/>
      <c r="BM51" s="121"/>
      <c r="BN51" s="121"/>
      <c r="BO51" s="121"/>
      <c r="BP51" s="121"/>
      <c r="BQ51" s="121"/>
      <c r="BR51" s="121"/>
      <c r="BS51" s="121"/>
      <c r="BT51" s="121"/>
      <c r="BU51" s="121"/>
      <c r="BV51" s="121"/>
      <c r="BW51" s="121"/>
      <c r="BX51" s="121"/>
      <c r="BY51" s="121"/>
      <c r="BZ51" s="121"/>
      <c r="CA51" s="121"/>
      <c r="CB51" s="121"/>
      <c r="CC51" s="121"/>
      <c r="CD51" s="121"/>
      <c r="CE51" s="121"/>
      <c r="CF51" s="121"/>
      <c r="CG51" s="121"/>
      <c r="CH51" s="121"/>
      <c r="CI51" s="121"/>
      <c r="CJ51" s="121"/>
      <c r="CK51" s="121"/>
      <c r="CL51" s="121"/>
      <c r="CM51" s="121"/>
      <c r="CN51" s="121"/>
      <c r="CO51" s="121"/>
      <c r="CP51" s="121"/>
      <c r="CQ51" s="121"/>
      <c r="CR51" s="121"/>
      <c r="CS51" s="121"/>
      <c r="CT51" s="121"/>
      <c r="CU51" s="121"/>
      <c r="CV51" s="121"/>
      <c r="CW51" s="121"/>
      <c r="CX51" s="121"/>
      <c r="CY51" s="121"/>
      <c r="CZ51" s="121"/>
      <c r="DA51" s="121"/>
      <c r="DB51" s="121"/>
      <c r="DC51" s="121"/>
      <c r="DD51" s="121"/>
      <c r="DE51" s="121"/>
      <c r="DF51" s="121"/>
      <c r="DG51" s="121"/>
      <c r="DH51" s="121"/>
      <c r="DI51" s="121"/>
      <c r="DJ51" s="121"/>
      <c r="DK51" s="121"/>
      <c r="DL51" s="121"/>
      <c r="DM51" s="121"/>
      <c r="DN51" s="121"/>
      <c r="DO51" s="121"/>
      <c r="DP51" s="121"/>
      <c r="DQ51" s="121"/>
      <c r="DR51" s="121"/>
      <c r="DS51" s="121"/>
      <c r="DT51" s="121"/>
      <c r="DU51" s="121"/>
      <c r="DV51" s="121"/>
      <c r="DW51" s="121"/>
      <c r="DX51" s="121"/>
      <c r="DY51" s="121"/>
      <c r="DZ51" s="121"/>
      <c r="EA51" s="121"/>
      <c r="EB51" s="121"/>
      <c r="EC51" s="121"/>
      <c r="ED51" s="121"/>
      <c r="EE51" s="121"/>
      <c r="EF51" s="121"/>
      <c r="EG51" s="121"/>
      <c r="EH51" s="121"/>
      <c r="EI51" s="121"/>
      <c r="EJ51" s="121"/>
      <c r="EK51" s="121"/>
      <c r="EL51" s="121"/>
      <c r="EM51" s="121"/>
      <c r="EN51" s="121"/>
      <c r="EO51" s="121"/>
      <c r="EP51" s="121"/>
      <c r="EQ51" s="121"/>
      <c r="ER51" s="121"/>
      <c r="ES51" s="121"/>
      <c r="ET51" s="121"/>
      <c r="EU51" s="121"/>
      <c r="EV51" s="121"/>
      <c r="EW51" s="121"/>
      <c r="EX51" s="121"/>
      <c r="EY51" s="121"/>
      <c r="EZ51" s="121"/>
      <c r="FA51" s="121"/>
      <c r="FB51" s="121"/>
      <c r="FC51" s="121"/>
      <c r="FD51" s="121"/>
      <c r="FE51" s="121"/>
      <c r="FF51" s="121"/>
      <c r="FG51" s="121"/>
      <c r="FH51" s="121"/>
      <c r="FI51" s="121"/>
      <c r="FJ51" s="121"/>
      <c r="FK51" s="121"/>
      <c r="FL51" s="121"/>
      <c r="FM51" s="121"/>
      <c r="FN51" s="121"/>
      <c r="FO51" s="121"/>
      <c r="FP51" s="121"/>
      <c r="FQ51" s="121"/>
      <c r="FR51" s="121"/>
      <c r="FS51" s="121"/>
      <c r="FT51" s="121"/>
      <c r="FU51" s="121"/>
      <c r="FV51" s="121"/>
      <c r="FW51" s="121"/>
      <c r="FX51" s="121"/>
      <c r="FY51" s="121"/>
      <c r="FZ51" s="121"/>
      <c r="GA51" s="121"/>
      <c r="GB51" s="121"/>
      <c r="GC51" s="121"/>
      <c r="GD51" s="121"/>
      <c r="GE51" s="121"/>
      <c r="GF51" s="121"/>
      <c r="GG51" s="121"/>
      <c r="GH51" s="121"/>
      <c r="GI51" s="121"/>
      <c r="GJ51" s="121"/>
      <c r="GK51" s="121"/>
      <c r="GL51" s="121"/>
      <c r="GM51" s="121"/>
      <c r="GN51" s="121"/>
      <c r="GO51" s="121"/>
      <c r="GP51" s="121"/>
      <c r="GQ51" s="121"/>
      <c r="GR51" s="121"/>
      <c r="GS51" s="121"/>
      <c r="GT51" s="121"/>
      <c r="GU51" s="121"/>
      <c r="GV51" s="121"/>
      <c r="GW51" s="121"/>
      <c r="GX51" s="121"/>
      <c r="GY51" s="121"/>
      <c r="GZ51" s="121"/>
      <c r="HA51" s="121"/>
      <c r="HB51" s="121"/>
      <c r="HC51" s="121"/>
      <c r="HD51" s="121"/>
      <c r="HE51" s="121"/>
      <c r="HF51" s="121"/>
      <c r="HG51" s="121"/>
      <c r="HH51" s="121"/>
      <c r="HI51" s="121"/>
      <c r="HJ51" s="121"/>
      <c r="HK51" s="121"/>
      <c r="HL51" s="121"/>
      <c r="HM51" s="121"/>
      <c r="HN51" s="121"/>
      <c r="HO51" s="121"/>
      <c r="HP51" s="121"/>
      <c r="HQ51" s="121"/>
      <c r="HR51" s="121"/>
      <c r="HS51" s="121"/>
      <c r="HT51" s="121"/>
      <c r="HU51" s="121"/>
      <c r="HV51" s="121"/>
      <c r="HW51" s="121"/>
      <c r="HX51" s="121"/>
      <c r="HY51" s="121"/>
      <c r="HZ51" s="121"/>
      <c r="IA51" s="121"/>
      <c r="IB51" s="121"/>
      <c r="IC51" s="121"/>
      <c r="ID51" s="121"/>
      <c r="IE51" s="121"/>
      <c r="IF51" s="121"/>
      <c r="IG51" s="121"/>
      <c r="IH51" s="121"/>
      <c r="II51" s="121"/>
      <c r="IJ51" s="121"/>
      <c r="IK51" s="121"/>
      <c r="IL51" s="121"/>
      <c r="IM51" s="121"/>
      <c r="IN51" s="121"/>
      <c r="IO51" s="121"/>
      <c r="IP51" s="121"/>
      <c r="IQ51" s="121"/>
      <c r="IR51" s="121"/>
      <c r="IS51" s="121"/>
      <c r="IT51" s="121"/>
      <c r="IU51" s="121"/>
      <c r="IV51" s="121"/>
    </row>
    <row r="53" spans="1:256">
      <c r="C53" s="68"/>
    </row>
  </sheetData>
  <mergeCells count="2">
    <mergeCell ref="A3:C3"/>
    <mergeCell ref="A4:C4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53"/>
  <sheetViews>
    <sheetView zoomScale="70" zoomScaleNormal="70" workbookViewId="0">
      <selection activeCell="B6" sqref="B6"/>
    </sheetView>
  </sheetViews>
  <sheetFormatPr defaultColWidth="9.33203125" defaultRowHeight="18.75"/>
  <cols>
    <col min="1" max="1" width="35" style="1" customWidth="1"/>
    <col min="2" max="3" width="34.83203125" style="1" customWidth="1"/>
    <col min="4" max="4" width="13.83203125" style="1" bestFit="1" customWidth="1"/>
    <col min="5" max="5" width="19.33203125" style="1" customWidth="1"/>
    <col min="6" max="16384" width="9.33203125" style="1"/>
  </cols>
  <sheetData>
    <row r="1" spans="1:256" ht="17.25" customHeight="1">
      <c r="A1" s="49"/>
      <c r="B1" s="50"/>
      <c r="C1" s="100" t="s">
        <v>196</v>
      </c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50"/>
      <c r="AR1" s="50"/>
      <c r="AS1" s="50"/>
      <c r="AT1" s="50"/>
      <c r="AU1" s="50"/>
      <c r="AV1" s="50"/>
      <c r="AW1" s="50"/>
      <c r="AX1" s="50"/>
      <c r="AY1" s="50"/>
      <c r="AZ1" s="50"/>
      <c r="BA1" s="50"/>
      <c r="BB1" s="50"/>
      <c r="BC1" s="50"/>
      <c r="BD1" s="50"/>
      <c r="BE1" s="50"/>
      <c r="BF1" s="50"/>
      <c r="BG1" s="50"/>
      <c r="BH1" s="50"/>
      <c r="BI1" s="50"/>
      <c r="BJ1" s="50"/>
      <c r="BK1" s="50"/>
      <c r="BL1" s="50"/>
      <c r="BM1" s="50"/>
      <c r="BN1" s="50"/>
      <c r="BO1" s="50"/>
      <c r="BP1" s="50"/>
      <c r="BQ1" s="50"/>
      <c r="BR1" s="50"/>
      <c r="BS1" s="50"/>
      <c r="BT1" s="50"/>
      <c r="BU1" s="50"/>
      <c r="BV1" s="50"/>
      <c r="BW1" s="50"/>
      <c r="BX1" s="50"/>
      <c r="BY1" s="50"/>
      <c r="BZ1" s="50"/>
      <c r="CA1" s="50"/>
      <c r="CB1" s="50"/>
      <c r="CC1" s="50"/>
      <c r="CD1" s="50"/>
      <c r="CE1" s="50"/>
      <c r="CF1" s="50"/>
      <c r="CG1" s="50"/>
      <c r="CH1" s="50"/>
      <c r="CI1" s="50"/>
      <c r="CJ1" s="50"/>
      <c r="CK1" s="50"/>
      <c r="CL1" s="50"/>
      <c r="CM1" s="50"/>
      <c r="CN1" s="50"/>
      <c r="CO1" s="50"/>
      <c r="CP1" s="50"/>
      <c r="CQ1" s="50"/>
      <c r="CR1" s="50"/>
      <c r="CS1" s="50"/>
      <c r="CT1" s="50"/>
      <c r="CU1" s="50"/>
      <c r="CV1" s="50"/>
      <c r="CW1" s="50"/>
      <c r="CX1" s="50"/>
      <c r="CY1" s="50"/>
      <c r="CZ1" s="50"/>
      <c r="DA1" s="50"/>
      <c r="DB1" s="50"/>
      <c r="DC1" s="50"/>
      <c r="DD1" s="50"/>
      <c r="DE1" s="50"/>
      <c r="DF1" s="50"/>
      <c r="DG1" s="50"/>
      <c r="DH1" s="50"/>
      <c r="DI1" s="50"/>
      <c r="DJ1" s="50"/>
      <c r="DK1" s="50"/>
      <c r="DL1" s="50"/>
      <c r="DM1" s="50"/>
      <c r="DN1" s="50"/>
      <c r="DO1" s="50"/>
      <c r="DP1" s="50"/>
      <c r="DQ1" s="50"/>
      <c r="DR1" s="50"/>
      <c r="DS1" s="50"/>
      <c r="DT1" s="50"/>
      <c r="DU1" s="50"/>
      <c r="DV1" s="50"/>
      <c r="DW1" s="50"/>
      <c r="DX1" s="50"/>
      <c r="DY1" s="50"/>
      <c r="DZ1" s="50"/>
      <c r="EA1" s="50"/>
      <c r="EB1" s="50"/>
      <c r="EC1" s="50"/>
      <c r="ED1" s="50"/>
      <c r="EE1" s="50"/>
      <c r="EF1" s="50"/>
      <c r="EG1" s="50"/>
      <c r="EH1" s="50"/>
      <c r="EI1" s="50"/>
      <c r="EJ1" s="50"/>
      <c r="EK1" s="50"/>
      <c r="EL1" s="50"/>
      <c r="EM1" s="50"/>
      <c r="EN1" s="50"/>
      <c r="EO1" s="50"/>
      <c r="EP1" s="50"/>
      <c r="EQ1" s="50"/>
      <c r="ER1" s="50"/>
      <c r="ES1" s="50"/>
      <c r="ET1" s="50"/>
      <c r="EU1" s="50"/>
      <c r="EV1" s="50"/>
      <c r="EW1" s="50"/>
      <c r="EX1" s="50"/>
      <c r="EY1" s="50"/>
      <c r="EZ1" s="50"/>
      <c r="FA1" s="50"/>
      <c r="FB1" s="50"/>
      <c r="FC1" s="50"/>
      <c r="FD1" s="50"/>
      <c r="FE1" s="50"/>
      <c r="FF1" s="50"/>
      <c r="FG1" s="50"/>
      <c r="FH1" s="50"/>
      <c r="FI1" s="50"/>
      <c r="FJ1" s="50"/>
      <c r="FK1" s="50"/>
      <c r="FL1" s="50"/>
      <c r="FM1" s="50"/>
      <c r="FN1" s="50"/>
      <c r="FO1" s="50"/>
      <c r="FP1" s="50"/>
      <c r="FQ1" s="50"/>
      <c r="FR1" s="50"/>
      <c r="FS1" s="50"/>
      <c r="FT1" s="50"/>
      <c r="FU1" s="50"/>
      <c r="FV1" s="50"/>
      <c r="FW1" s="50"/>
      <c r="FX1" s="50"/>
      <c r="FY1" s="50"/>
      <c r="FZ1" s="50"/>
      <c r="GA1" s="50"/>
      <c r="GB1" s="50"/>
      <c r="GC1" s="50"/>
      <c r="GD1" s="50"/>
      <c r="GE1" s="50"/>
      <c r="GF1" s="50"/>
      <c r="GG1" s="50"/>
      <c r="GH1" s="50"/>
      <c r="GI1" s="50"/>
      <c r="GJ1" s="50"/>
      <c r="GK1" s="50"/>
      <c r="GL1" s="50"/>
      <c r="GM1" s="50"/>
      <c r="GN1" s="50"/>
      <c r="GO1" s="50"/>
      <c r="GP1" s="50"/>
      <c r="GQ1" s="50"/>
      <c r="GR1" s="50"/>
      <c r="GS1" s="50"/>
      <c r="GT1" s="50"/>
      <c r="GU1" s="50"/>
      <c r="GV1" s="50"/>
      <c r="GW1" s="50"/>
      <c r="GX1" s="50"/>
      <c r="GY1" s="50"/>
      <c r="GZ1" s="50"/>
      <c r="HA1" s="50"/>
      <c r="HB1" s="50"/>
      <c r="HC1" s="50"/>
      <c r="HD1" s="50"/>
      <c r="HE1" s="50"/>
      <c r="HF1" s="50"/>
      <c r="HG1" s="50"/>
      <c r="HH1" s="50"/>
      <c r="HI1" s="50"/>
      <c r="HJ1" s="50"/>
      <c r="HK1" s="50"/>
      <c r="HL1" s="50"/>
      <c r="HM1" s="50"/>
      <c r="HN1" s="50"/>
      <c r="HO1" s="50"/>
      <c r="HP1" s="50"/>
      <c r="HQ1" s="50"/>
      <c r="HR1" s="50"/>
      <c r="HS1" s="50"/>
      <c r="HT1" s="50"/>
      <c r="HU1" s="50"/>
      <c r="HV1" s="50"/>
      <c r="HW1" s="50"/>
      <c r="HX1" s="50"/>
      <c r="HY1" s="50"/>
      <c r="HZ1" s="50"/>
      <c r="IA1" s="50"/>
      <c r="IB1" s="50"/>
      <c r="IC1" s="50"/>
      <c r="ID1" s="50"/>
      <c r="IE1" s="50"/>
      <c r="IF1" s="50"/>
      <c r="IG1" s="50"/>
      <c r="IH1" s="50"/>
      <c r="II1" s="50"/>
      <c r="IJ1" s="50"/>
      <c r="IK1" s="50"/>
      <c r="IL1" s="50"/>
      <c r="IM1" s="50"/>
      <c r="IN1" s="50"/>
      <c r="IO1" s="50"/>
      <c r="IP1" s="50"/>
      <c r="IQ1" s="50"/>
      <c r="IR1" s="50"/>
      <c r="IS1" s="50"/>
      <c r="IT1" s="50"/>
      <c r="IU1" s="50"/>
      <c r="IV1" s="50"/>
    </row>
    <row r="2" spans="1:256" ht="13.5" customHeight="1">
      <c r="A2" s="49"/>
      <c r="B2" s="50"/>
      <c r="C2" s="145" t="s">
        <v>250</v>
      </c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50"/>
      <c r="AY2" s="50"/>
      <c r="AZ2" s="50"/>
      <c r="BA2" s="50"/>
      <c r="BB2" s="50"/>
      <c r="BC2" s="50"/>
      <c r="BD2" s="50"/>
      <c r="BE2" s="50"/>
      <c r="BF2" s="50"/>
      <c r="BG2" s="50"/>
      <c r="BH2" s="50"/>
      <c r="BI2" s="50"/>
      <c r="BJ2" s="50"/>
      <c r="BK2" s="50"/>
      <c r="BL2" s="50"/>
      <c r="BM2" s="50"/>
      <c r="BN2" s="50"/>
      <c r="BO2" s="50"/>
      <c r="BP2" s="50"/>
      <c r="BQ2" s="50"/>
      <c r="BR2" s="50"/>
      <c r="BS2" s="50"/>
      <c r="BT2" s="50"/>
      <c r="BU2" s="50"/>
      <c r="BV2" s="50"/>
      <c r="BW2" s="50"/>
      <c r="BX2" s="50"/>
      <c r="BY2" s="50"/>
      <c r="BZ2" s="50"/>
      <c r="CA2" s="50"/>
      <c r="CB2" s="50"/>
      <c r="CC2" s="50"/>
      <c r="CD2" s="50"/>
      <c r="CE2" s="50"/>
      <c r="CF2" s="50"/>
      <c r="CG2" s="50"/>
      <c r="CH2" s="50"/>
      <c r="CI2" s="50"/>
      <c r="CJ2" s="50"/>
      <c r="CK2" s="50"/>
      <c r="CL2" s="50"/>
      <c r="CM2" s="50"/>
      <c r="CN2" s="50"/>
      <c r="CO2" s="50"/>
      <c r="CP2" s="50"/>
      <c r="CQ2" s="50"/>
      <c r="CR2" s="50"/>
      <c r="CS2" s="50"/>
      <c r="CT2" s="50"/>
      <c r="CU2" s="50"/>
      <c r="CV2" s="50"/>
      <c r="CW2" s="50"/>
      <c r="CX2" s="50"/>
      <c r="CY2" s="50"/>
      <c r="CZ2" s="50"/>
      <c r="DA2" s="50"/>
      <c r="DB2" s="50"/>
      <c r="DC2" s="50"/>
      <c r="DD2" s="50"/>
      <c r="DE2" s="50"/>
      <c r="DF2" s="50"/>
      <c r="DG2" s="50"/>
      <c r="DH2" s="50"/>
      <c r="DI2" s="50"/>
      <c r="DJ2" s="50"/>
      <c r="DK2" s="50"/>
      <c r="DL2" s="50"/>
      <c r="DM2" s="50"/>
      <c r="DN2" s="50"/>
      <c r="DO2" s="50"/>
      <c r="DP2" s="50"/>
      <c r="DQ2" s="50"/>
      <c r="DR2" s="50"/>
      <c r="DS2" s="50"/>
      <c r="DT2" s="50"/>
      <c r="DU2" s="50"/>
      <c r="DV2" s="50"/>
      <c r="DW2" s="50"/>
      <c r="DX2" s="50"/>
      <c r="DY2" s="50"/>
      <c r="DZ2" s="50"/>
      <c r="EA2" s="50"/>
      <c r="EB2" s="50"/>
      <c r="EC2" s="50"/>
      <c r="ED2" s="50"/>
      <c r="EE2" s="50"/>
      <c r="EF2" s="50"/>
      <c r="EG2" s="50"/>
      <c r="EH2" s="50"/>
      <c r="EI2" s="50"/>
      <c r="EJ2" s="50"/>
      <c r="EK2" s="50"/>
      <c r="EL2" s="50"/>
      <c r="EM2" s="50"/>
      <c r="EN2" s="50"/>
      <c r="EO2" s="50"/>
      <c r="EP2" s="50"/>
      <c r="EQ2" s="50"/>
      <c r="ER2" s="50"/>
      <c r="ES2" s="50"/>
      <c r="ET2" s="50"/>
      <c r="EU2" s="50"/>
      <c r="EV2" s="50"/>
      <c r="EW2" s="50"/>
      <c r="EX2" s="50"/>
      <c r="EY2" s="50"/>
      <c r="EZ2" s="50"/>
      <c r="FA2" s="50"/>
      <c r="FB2" s="50"/>
      <c r="FC2" s="50"/>
      <c r="FD2" s="50"/>
      <c r="FE2" s="50"/>
      <c r="FF2" s="50"/>
      <c r="FG2" s="50"/>
      <c r="FH2" s="50"/>
      <c r="FI2" s="50"/>
      <c r="FJ2" s="50"/>
      <c r="FK2" s="50"/>
      <c r="FL2" s="50"/>
      <c r="FM2" s="50"/>
      <c r="FN2" s="50"/>
      <c r="FO2" s="50"/>
      <c r="FP2" s="50"/>
      <c r="FQ2" s="50"/>
      <c r="FR2" s="50"/>
      <c r="FS2" s="50"/>
      <c r="FT2" s="50"/>
      <c r="FU2" s="50"/>
      <c r="FV2" s="50"/>
      <c r="FW2" s="50"/>
      <c r="FX2" s="50"/>
      <c r="FY2" s="50"/>
      <c r="FZ2" s="50"/>
      <c r="GA2" s="50"/>
      <c r="GB2" s="50"/>
      <c r="GC2" s="50"/>
      <c r="GD2" s="50"/>
      <c r="GE2" s="50"/>
      <c r="GF2" s="50"/>
      <c r="GG2" s="50"/>
      <c r="GH2" s="50"/>
      <c r="GI2" s="50"/>
      <c r="GJ2" s="50"/>
      <c r="GK2" s="50"/>
      <c r="GL2" s="50"/>
      <c r="GM2" s="50"/>
      <c r="GN2" s="50"/>
      <c r="GO2" s="50"/>
      <c r="GP2" s="50"/>
      <c r="GQ2" s="50"/>
      <c r="GR2" s="50"/>
      <c r="GS2" s="50"/>
      <c r="GT2" s="50"/>
      <c r="GU2" s="50"/>
      <c r="GV2" s="50"/>
      <c r="GW2" s="50"/>
      <c r="GX2" s="50"/>
      <c r="GY2" s="50"/>
      <c r="GZ2" s="50"/>
      <c r="HA2" s="50"/>
      <c r="HB2" s="50"/>
      <c r="HC2" s="50"/>
      <c r="HD2" s="50"/>
      <c r="HE2" s="50"/>
      <c r="HF2" s="50"/>
      <c r="HG2" s="50"/>
      <c r="HH2" s="50"/>
      <c r="HI2" s="50"/>
      <c r="HJ2" s="50"/>
      <c r="HK2" s="50"/>
      <c r="HL2" s="50"/>
      <c r="HM2" s="50"/>
      <c r="HN2" s="50"/>
      <c r="HO2" s="50"/>
      <c r="HP2" s="50"/>
      <c r="HQ2" s="50"/>
      <c r="HR2" s="50"/>
      <c r="HS2" s="50"/>
      <c r="HT2" s="50"/>
      <c r="HU2" s="50"/>
      <c r="HV2" s="50"/>
      <c r="HW2" s="50"/>
      <c r="HX2" s="50"/>
      <c r="HY2" s="50"/>
      <c r="HZ2" s="50"/>
      <c r="IA2" s="50"/>
      <c r="IB2" s="50"/>
      <c r="IC2" s="50"/>
      <c r="ID2" s="50"/>
      <c r="IE2" s="50"/>
      <c r="IF2" s="50"/>
      <c r="IG2" s="50"/>
      <c r="IH2" s="50"/>
      <c r="II2" s="50"/>
      <c r="IJ2" s="50"/>
      <c r="IK2" s="50"/>
      <c r="IL2" s="50"/>
      <c r="IM2" s="50"/>
      <c r="IN2" s="50"/>
      <c r="IO2" s="50"/>
      <c r="IP2" s="50"/>
      <c r="IQ2" s="50"/>
      <c r="IR2" s="50"/>
      <c r="IS2" s="50"/>
      <c r="IT2" s="50"/>
      <c r="IU2" s="50"/>
      <c r="IV2" s="50"/>
    </row>
    <row r="3" spans="1:256" ht="20.25">
      <c r="A3" s="148" t="s">
        <v>236</v>
      </c>
      <c r="B3" s="149"/>
      <c r="C3" s="149"/>
    </row>
    <row r="4" spans="1:256" ht="19.5" thickBot="1">
      <c r="A4" s="151" t="s">
        <v>251</v>
      </c>
      <c r="B4" s="151"/>
      <c r="C4" s="151"/>
    </row>
    <row r="5" spans="1:256" ht="31.5" customHeight="1" thickBot="1">
      <c r="A5" s="37"/>
      <c r="B5" s="113" t="s">
        <v>83</v>
      </c>
      <c r="C5" s="114" t="s">
        <v>84</v>
      </c>
      <c r="D5" s="18"/>
      <c r="E5" s="18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19"/>
      <c r="CT5" s="19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9"/>
      <c r="DY5" s="19"/>
      <c r="DZ5" s="19"/>
      <c r="EA5" s="19"/>
      <c r="EB5" s="19"/>
      <c r="EC5" s="19"/>
      <c r="ED5" s="19"/>
      <c r="EE5" s="19"/>
      <c r="EF5" s="19"/>
      <c r="EG5" s="19"/>
      <c r="EH5" s="19"/>
      <c r="EI5" s="19"/>
      <c r="EJ5" s="19"/>
      <c r="EK5" s="19"/>
      <c r="EL5" s="19"/>
      <c r="EM5" s="19"/>
      <c r="EN5" s="19"/>
      <c r="EO5" s="19"/>
      <c r="EP5" s="19"/>
      <c r="EQ5" s="19"/>
      <c r="ER5" s="19"/>
      <c r="ES5" s="19"/>
      <c r="ET5" s="19"/>
      <c r="EU5" s="19"/>
      <c r="EV5" s="19"/>
      <c r="EW5" s="19"/>
      <c r="EX5" s="19"/>
      <c r="EY5" s="19"/>
      <c r="EZ5" s="19"/>
      <c r="FA5" s="19"/>
      <c r="FB5" s="19"/>
      <c r="FC5" s="19"/>
      <c r="FD5" s="19"/>
      <c r="FE5" s="19"/>
      <c r="FF5" s="19"/>
      <c r="FG5" s="19"/>
      <c r="FH5" s="19"/>
      <c r="FI5" s="19"/>
      <c r="FJ5" s="19"/>
      <c r="FK5" s="19"/>
      <c r="FL5" s="19"/>
      <c r="FM5" s="19"/>
      <c r="FN5" s="19"/>
      <c r="FO5" s="19"/>
      <c r="FP5" s="19"/>
      <c r="FQ5" s="19"/>
      <c r="FR5" s="19"/>
      <c r="FS5" s="19"/>
      <c r="FT5" s="19"/>
      <c r="FU5" s="19"/>
      <c r="FV5" s="19"/>
      <c r="FW5" s="19"/>
      <c r="FX5" s="19"/>
      <c r="FY5" s="19"/>
      <c r="FZ5" s="19"/>
      <c r="GA5" s="19"/>
      <c r="GB5" s="19"/>
      <c r="GC5" s="19"/>
      <c r="GD5" s="19"/>
      <c r="GE5" s="19"/>
      <c r="GF5" s="19"/>
      <c r="GG5" s="19"/>
      <c r="GH5" s="19"/>
      <c r="GI5" s="19"/>
      <c r="GJ5" s="19"/>
      <c r="GK5" s="19"/>
      <c r="GL5" s="19"/>
      <c r="GM5" s="19"/>
      <c r="GN5" s="19"/>
      <c r="GO5" s="19"/>
      <c r="GP5" s="19"/>
      <c r="GQ5" s="19"/>
      <c r="GR5" s="19"/>
      <c r="GS5" s="19"/>
      <c r="GT5" s="19"/>
      <c r="GU5" s="19"/>
      <c r="GV5" s="19"/>
      <c r="GW5" s="19"/>
      <c r="GX5" s="19"/>
      <c r="GY5" s="19"/>
      <c r="GZ5" s="19"/>
      <c r="HA5" s="19"/>
      <c r="HB5" s="19"/>
      <c r="HC5" s="19"/>
      <c r="HD5" s="19"/>
      <c r="HE5" s="19"/>
      <c r="HF5" s="19"/>
      <c r="HG5" s="19"/>
      <c r="HH5" s="19"/>
      <c r="HI5" s="19"/>
      <c r="HJ5" s="19"/>
      <c r="HK5" s="19"/>
      <c r="HL5" s="19"/>
      <c r="HM5" s="19"/>
      <c r="HN5" s="19"/>
      <c r="HO5" s="19"/>
      <c r="HP5" s="19"/>
      <c r="HQ5" s="19"/>
      <c r="HR5" s="19"/>
      <c r="HS5" s="19"/>
      <c r="HT5" s="19"/>
      <c r="HU5" s="19"/>
      <c r="HV5" s="19"/>
      <c r="HW5" s="19"/>
      <c r="HX5" s="19"/>
      <c r="HY5" s="19"/>
      <c r="HZ5" s="19"/>
      <c r="IA5" s="19"/>
      <c r="IB5" s="19"/>
      <c r="IC5" s="19"/>
      <c r="ID5" s="19"/>
      <c r="IE5" s="19"/>
      <c r="IF5" s="19"/>
      <c r="IG5" s="19"/>
      <c r="IH5" s="19"/>
      <c r="II5" s="19"/>
      <c r="IJ5" s="19"/>
      <c r="IK5" s="19"/>
      <c r="IL5" s="19"/>
      <c r="IM5" s="19"/>
      <c r="IN5" s="19"/>
      <c r="IO5" s="19"/>
      <c r="IP5" s="19"/>
      <c r="IQ5" s="19"/>
      <c r="IR5" s="19"/>
      <c r="IS5" s="19"/>
      <c r="IT5" s="19"/>
      <c r="IU5" s="19"/>
      <c r="IV5" s="19"/>
    </row>
    <row r="6" spans="1:256" ht="16.5" customHeight="1">
      <c r="A6" s="123" t="s">
        <v>90</v>
      </c>
      <c r="B6" s="86">
        <v>22936</v>
      </c>
      <c r="C6" s="76">
        <v>1.8937431423437449E-3</v>
      </c>
      <c r="D6" s="138"/>
      <c r="E6" s="39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  <c r="CP6" s="22"/>
      <c r="CQ6" s="22"/>
      <c r="CR6" s="22"/>
      <c r="CS6" s="22"/>
      <c r="CT6" s="22"/>
      <c r="CU6" s="22"/>
      <c r="CV6" s="22"/>
      <c r="CW6" s="22"/>
      <c r="CX6" s="22"/>
      <c r="CY6" s="22"/>
      <c r="CZ6" s="22"/>
      <c r="DA6" s="22"/>
      <c r="DB6" s="22"/>
      <c r="DC6" s="22"/>
      <c r="DD6" s="22"/>
      <c r="DE6" s="22"/>
      <c r="DF6" s="22"/>
      <c r="DG6" s="22"/>
      <c r="DH6" s="22"/>
      <c r="DI6" s="22"/>
      <c r="DJ6" s="22"/>
      <c r="DK6" s="22"/>
      <c r="DL6" s="22"/>
      <c r="DM6" s="22"/>
      <c r="DN6" s="22"/>
      <c r="DO6" s="22"/>
      <c r="DP6" s="22"/>
      <c r="DQ6" s="22"/>
      <c r="DR6" s="22"/>
      <c r="DS6" s="22"/>
      <c r="DT6" s="22"/>
      <c r="DU6" s="22"/>
      <c r="DV6" s="22"/>
      <c r="DW6" s="22"/>
      <c r="DX6" s="22"/>
      <c r="DY6" s="22"/>
      <c r="DZ6" s="22"/>
      <c r="EA6" s="22"/>
      <c r="EB6" s="22"/>
      <c r="EC6" s="22"/>
      <c r="ED6" s="22"/>
      <c r="EE6" s="22"/>
      <c r="EF6" s="22"/>
      <c r="EG6" s="22"/>
      <c r="EH6" s="22"/>
      <c r="EI6" s="22"/>
      <c r="EJ6" s="22"/>
      <c r="EK6" s="22"/>
      <c r="EL6" s="22"/>
      <c r="EM6" s="22"/>
      <c r="EN6" s="22"/>
      <c r="EO6" s="22"/>
      <c r="EP6" s="22"/>
      <c r="EQ6" s="22"/>
      <c r="ER6" s="22"/>
      <c r="ES6" s="22"/>
      <c r="ET6" s="22"/>
      <c r="EU6" s="22"/>
      <c r="EV6" s="22"/>
      <c r="EW6" s="22"/>
      <c r="EX6" s="22"/>
      <c r="EY6" s="22"/>
      <c r="EZ6" s="22"/>
      <c r="FA6" s="22"/>
      <c r="FB6" s="22"/>
      <c r="FC6" s="22"/>
      <c r="FD6" s="22"/>
      <c r="FE6" s="22"/>
      <c r="FF6" s="22"/>
      <c r="FG6" s="22"/>
      <c r="FH6" s="22"/>
      <c r="FI6" s="22"/>
      <c r="FJ6" s="22"/>
      <c r="FK6" s="22"/>
      <c r="FL6" s="22"/>
      <c r="FM6" s="22"/>
      <c r="FN6" s="22"/>
      <c r="FO6" s="22"/>
      <c r="FP6" s="22"/>
      <c r="FQ6" s="22"/>
      <c r="FR6" s="22"/>
      <c r="FS6" s="22"/>
      <c r="FT6" s="22"/>
      <c r="FU6" s="22"/>
      <c r="FV6" s="22"/>
      <c r="FW6" s="22"/>
      <c r="FX6" s="22"/>
      <c r="FY6" s="22"/>
      <c r="FZ6" s="22"/>
      <c r="GA6" s="22"/>
      <c r="GB6" s="22"/>
      <c r="GC6" s="22"/>
      <c r="GD6" s="22"/>
      <c r="GE6" s="22"/>
      <c r="GF6" s="22"/>
      <c r="GG6" s="22"/>
      <c r="GH6" s="22"/>
      <c r="GI6" s="22"/>
      <c r="GJ6" s="22"/>
      <c r="GK6" s="22"/>
      <c r="GL6" s="22"/>
      <c r="GM6" s="22"/>
      <c r="GN6" s="22"/>
      <c r="GO6" s="22"/>
      <c r="GP6" s="22"/>
      <c r="GQ6" s="22"/>
      <c r="GR6" s="22"/>
      <c r="GS6" s="22"/>
      <c r="GT6" s="22"/>
      <c r="GU6" s="22"/>
      <c r="GV6" s="22"/>
      <c r="GW6" s="22"/>
      <c r="GX6" s="22"/>
      <c r="GY6" s="22"/>
      <c r="GZ6" s="22"/>
      <c r="HA6" s="22"/>
      <c r="HB6" s="22"/>
      <c r="HC6" s="22"/>
      <c r="HD6" s="22"/>
      <c r="HE6" s="22"/>
      <c r="HF6" s="22"/>
      <c r="HG6" s="22"/>
      <c r="HH6" s="22"/>
      <c r="HI6" s="22"/>
      <c r="HJ6" s="22"/>
      <c r="HK6" s="22"/>
      <c r="HL6" s="22"/>
      <c r="HM6" s="22"/>
      <c r="HN6" s="22"/>
      <c r="HO6" s="22"/>
      <c r="HP6" s="22"/>
      <c r="HQ6" s="22"/>
      <c r="HR6" s="22"/>
      <c r="HS6" s="22"/>
      <c r="HT6" s="22"/>
      <c r="HU6" s="22"/>
      <c r="HV6" s="22"/>
      <c r="HW6" s="22"/>
      <c r="HX6" s="22"/>
      <c r="HY6" s="22"/>
      <c r="HZ6" s="22"/>
      <c r="IA6" s="22"/>
      <c r="IB6" s="22"/>
      <c r="IC6" s="22"/>
      <c r="ID6" s="22"/>
      <c r="IE6" s="22"/>
      <c r="IF6" s="22"/>
      <c r="IG6" s="22"/>
      <c r="IH6" s="22"/>
      <c r="II6" s="22"/>
      <c r="IJ6" s="22"/>
      <c r="IK6" s="22"/>
      <c r="IL6" s="22"/>
      <c r="IM6" s="22"/>
      <c r="IN6" s="22"/>
      <c r="IO6" s="22"/>
      <c r="IP6" s="22"/>
      <c r="IQ6" s="22"/>
      <c r="IR6" s="22"/>
      <c r="IS6" s="22"/>
      <c r="IT6" s="22"/>
      <c r="IU6" s="22"/>
      <c r="IV6" s="22"/>
    </row>
    <row r="7" spans="1:256" ht="3" customHeight="1">
      <c r="A7" s="90"/>
      <c r="B7" s="85"/>
      <c r="C7" s="79"/>
      <c r="D7" s="138"/>
    </row>
    <row r="8" spans="1:256" ht="16.5" customHeight="1">
      <c r="A8" s="91" t="s">
        <v>124</v>
      </c>
      <c r="B8" s="96"/>
      <c r="C8" s="79"/>
      <c r="D8" s="138"/>
      <c r="E8" s="63"/>
    </row>
    <row r="9" spans="1:256" ht="15" customHeight="1">
      <c r="A9" s="90" t="s">
        <v>125</v>
      </c>
      <c r="B9" s="96">
        <v>4363</v>
      </c>
      <c r="C9" s="79">
        <v>3.6023723971249385E-4</v>
      </c>
      <c r="D9" s="138"/>
    </row>
    <row r="10" spans="1:256" ht="15" customHeight="1">
      <c r="A10" s="90" t="s">
        <v>126</v>
      </c>
      <c r="B10" s="87">
        <v>6139</v>
      </c>
      <c r="C10" s="79">
        <v>5.0687518097524635E-4</v>
      </c>
      <c r="D10" s="138"/>
    </row>
    <row r="11" spans="1:256" ht="15" customHeight="1">
      <c r="A11" s="90" t="s">
        <v>127</v>
      </c>
      <c r="B11" s="87">
        <v>7574</v>
      </c>
      <c r="C11" s="79">
        <v>6.253579769842834E-4</v>
      </c>
      <c r="D11" s="138"/>
    </row>
    <row r="12" spans="1:256" ht="15" customHeight="1">
      <c r="A12" s="90" t="s">
        <v>128</v>
      </c>
      <c r="B12" s="87">
        <v>3468</v>
      </c>
      <c r="C12" s="79">
        <v>2.8634030422253697E-4</v>
      </c>
      <c r="D12" s="138"/>
    </row>
    <row r="13" spans="1:256" ht="15" customHeight="1">
      <c r="A13" s="90" t="s">
        <v>129</v>
      </c>
      <c r="B13" s="87">
        <v>1392</v>
      </c>
      <c r="C13" s="79">
        <v>1.1493244044918438E-4</v>
      </c>
      <c r="D13" s="138"/>
    </row>
    <row r="14" spans="1:256" ht="3" customHeight="1">
      <c r="A14" s="90"/>
      <c r="B14" s="85"/>
      <c r="C14" s="79"/>
      <c r="D14" s="138"/>
    </row>
    <row r="15" spans="1:256" ht="16.5" customHeight="1">
      <c r="A15" s="73" t="s">
        <v>199</v>
      </c>
      <c r="B15" s="85"/>
      <c r="C15" s="79"/>
      <c r="D15" s="138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50"/>
      <c r="AH15" s="50"/>
      <c r="AI15" s="50"/>
      <c r="AJ15" s="50"/>
      <c r="AK15" s="50"/>
      <c r="AL15" s="50"/>
      <c r="AM15" s="50"/>
      <c r="AN15" s="50"/>
      <c r="AO15" s="50"/>
      <c r="AP15" s="50"/>
      <c r="AQ15" s="50"/>
      <c r="AR15" s="50"/>
      <c r="AS15" s="50"/>
      <c r="AT15" s="50"/>
      <c r="AU15" s="50"/>
      <c r="AV15" s="50"/>
      <c r="AW15" s="50"/>
      <c r="AX15" s="50"/>
      <c r="AY15" s="50"/>
      <c r="AZ15" s="50"/>
      <c r="BA15" s="50"/>
      <c r="BB15" s="50"/>
      <c r="BC15" s="50"/>
      <c r="BD15" s="50"/>
      <c r="BE15" s="50"/>
      <c r="BF15" s="50"/>
      <c r="BG15" s="50"/>
      <c r="BH15" s="50"/>
      <c r="BI15" s="50"/>
      <c r="BJ15" s="50"/>
      <c r="BK15" s="50"/>
      <c r="BL15" s="50"/>
      <c r="BM15" s="50"/>
      <c r="BN15" s="50"/>
      <c r="BO15" s="50"/>
      <c r="BP15" s="50"/>
      <c r="BQ15" s="50"/>
      <c r="BR15" s="50"/>
      <c r="BS15" s="50"/>
      <c r="BT15" s="50"/>
      <c r="BU15" s="50"/>
      <c r="BV15" s="50"/>
      <c r="BW15" s="50"/>
      <c r="BX15" s="50"/>
      <c r="BY15" s="50"/>
      <c r="BZ15" s="50"/>
      <c r="CA15" s="50"/>
      <c r="CB15" s="50"/>
      <c r="CC15" s="50"/>
      <c r="CD15" s="50"/>
      <c r="CE15" s="50"/>
      <c r="CF15" s="50"/>
      <c r="CG15" s="50"/>
      <c r="CH15" s="50"/>
      <c r="CI15" s="50"/>
      <c r="CJ15" s="50"/>
      <c r="CK15" s="50"/>
      <c r="CL15" s="50"/>
      <c r="CM15" s="50"/>
      <c r="CN15" s="50"/>
      <c r="CO15" s="50"/>
      <c r="CP15" s="50"/>
      <c r="CQ15" s="50"/>
      <c r="CR15" s="50"/>
      <c r="CS15" s="50"/>
      <c r="CT15" s="50"/>
      <c r="CU15" s="50"/>
      <c r="CV15" s="50"/>
      <c r="CW15" s="50"/>
      <c r="CX15" s="50"/>
      <c r="CY15" s="50"/>
      <c r="CZ15" s="50"/>
      <c r="DA15" s="50"/>
      <c r="DB15" s="50"/>
      <c r="DC15" s="50"/>
      <c r="DD15" s="50"/>
      <c r="DE15" s="50"/>
      <c r="DF15" s="50"/>
      <c r="DG15" s="50"/>
      <c r="DH15" s="50"/>
      <c r="DI15" s="50"/>
      <c r="DJ15" s="50"/>
      <c r="DK15" s="50"/>
      <c r="DL15" s="50"/>
      <c r="DM15" s="50"/>
      <c r="DN15" s="50"/>
      <c r="DO15" s="50"/>
      <c r="DP15" s="50"/>
      <c r="DQ15" s="50"/>
      <c r="DR15" s="50"/>
      <c r="DS15" s="50"/>
      <c r="DT15" s="50"/>
      <c r="DU15" s="50"/>
      <c r="DV15" s="50"/>
      <c r="DW15" s="50"/>
      <c r="DX15" s="50"/>
      <c r="DY15" s="50"/>
      <c r="DZ15" s="50"/>
      <c r="EA15" s="50"/>
      <c r="EB15" s="50"/>
      <c r="EC15" s="50"/>
      <c r="ED15" s="50"/>
      <c r="EE15" s="50"/>
      <c r="EF15" s="50"/>
      <c r="EG15" s="50"/>
      <c r="EH15" s="50"/>
      <c r="EI15" s="50"/>
      <c r="EJ15" s="50"/>
      <c r="EK15" s="50"/>
      <c r="EL15" s="50"/>
      <c r="EM15" s="50"/>
      <c r="EN15" s="50"/>
      <c r="EO15" s="50"/>
      <c r="EP15" s="50"/>
      <c r="EQ15" s="50"/>
      <c r="ER15" s="50"/>
      <c r="ES15" s="50"/>
      <c r="ET15" s="50"/>
      <c r="EU15" s="50"/>
      <c r="EV15" s="50"/>
      <c r="EW15" s="50"/>
      <c r="EX15" s="50"/>
      <c r="EY15" s="50"/>
      <c r="EZ15" s="50"/>
      <c r="FA15" s="50"/>
      <c r="FB15" s="50"/>
      <c r="FC15" s="50"/>
      <c r="FD15" s="50"/>
      <c r="FE15" s="50"/>
      <c r="FF15" s="50"/>
      <c r="FG15" s="50"/>
      <c r="FH15" s="50"/>
      <c r="FI15" s="50"/>
      <c r="FJ15" s="50"/>
      <c r="FK15" s="50"/>
      <c r="FL15" s="50"/>
      <c r="FM15" s="50"/>
      <c r="FN15" s="50"/>
      <c r="FO15" s="50"/>
      <c r="FP15" s="50"/>
      <c r="FQ15" s="50"/>
      <c r="FR15" s="50"/>
      <c r="FS15" s="50"/>
      <c r="FT15" s="50"/>
      <c r="FU15" s="50"/>
      <c r="FV15" s="50"/>
      <c r="FW15" s="50"/>
      <c r="FX15" s="50"/>
      <c r="FY15" s="50"/>
      <c r="FZ15" s="50"/>
      <c r="GA15" s="50"/>
      <c r="GB15" s="50"/>
      <c r="GC15" s="50"/>
      <c r="GD15" s="50"/>
      <c r="GE15" s="50"/>
      <c r="GF15" s="50"/>
      <c r="GG15" s="50"/>
      <c r="GH15" s="50"/>
      <c r="GI15" s="50"/>
      <c r="GJ15" s="50"/>
      <c r="GK15" s="50"/>
      <c r="GL15" s="50"/>
      <c r="GM15" s="50"/>
      <c r="GN15" s="50"/>
      <c r="GO15" s="50"/>
      <c r="GP15" s="50"/>
      <c r="GQ15" s="50"/>
      <c r="GR15" s="50"/>
      <c r="GS15" s="50"/>
      <c r="GT15" s="50"/>
      <c r="GU15" s="50"/>
      <c r="GV15" s="50"/>
      <c r="GW15" s="50"/>
      <c r="GX15" s="50"/>
      <c r="GY15" s="50"/>
      <c r="GZ15" s="50"/>
      <c r="HA15" s="50"/>
      <c r="HB15" s="50"/>
      <c r="HC15" s="50"/>
      <c r="HD15" s="50"/>
      <c r="HE15" s="50"/>
      <c r="HF15" s="50"/>
      <c r="HG15" s="50"/>
      <c r="HH15" s="50"/>
      <c r="HI15" s="50"/>
      <c r="HJ15" s="50"/>
      <c r="HK15" s="50"/>
      <c r="HL15" s="50"/>
      <c r="HM15" s="50"/>
      <c r="HN15" s="50"/>
      <c r="HO15" s="50"/>
      <c r="HP15" s="50"/>
      <c r="HQ15" s="50"/>
      <c r="HR15" s="50"/>
      <c r="HS15" s="50"/>
      <c r="HT15" s="50"/>
      <c r="HU15" s="50"/>
      <c r="HV15" s="50"/>
      <c r="HW15" s="50"/>
      <c r="HX15" s="50"/>
      <c r="HY15" s="50"/>
      <c r="HZ15" s="50"/>
      <c r="IA15" s="50"/>
      <c r="IB15" s="50"/>
      <c r="IC15" s="50"/>
      <c r="ID15" s="50"/>
      <c r="IE15" s="50"/>
      <c r="IF15" s="50"/>
      <c r="IG15" s="50"/>
      <c r="IH15" s="50"/>
      <c r="II15" s="50"/>
      <c r="IJ15" s="50"/>
      <c r="IK15" s="50"/>
      <c r="IL15" s="50"/>
      <c r="IM15" s="50"/>
      <c r="IN15" s="50"/>
      <c r="IO15" s="50"/>
      <c r="IP15" s="50"/>
      <c r="IQ15" s="50"/>
      <c r="IR15" s="50"/>
      <c r="IS15" s="50"/>
      <c r="IT15" s="50"/>
      <c r="IU15" s="50"/>
      <c r="IV15" s="50"/>
    </row>
    <row r="16" spans="1:256" ht="16.5" customHeight="1">
      <c r="A16" s="103" t="s">
        <v>194</v>
      </c>
      <c r="B16" s="104">
        <v>6964</v>
      </c>
      <c r="C16" s="77">
        <v>5.7499246787939655E-4</v>
      </c>
      <c r="D16" s="138"/>
      <c r="E16" s="139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2"/>
      <c r="BG16" s="22"/>
      <c r="BH16" s="22"/>
      <c r="BI16" s="22"/>
      <c r="BJ16" s="22"/>
      <c r="BK16" s="22"/>
      <c r="BL16" s="22"/>
      <c r="BM16" s="22"/>
      <c r="BN16" s="22"/>
      <c r="BO16" s="22"/>
      <c r="BP16" s="22"/>
      <c r="BQ16" s="22"/>
      <c r="BR16" s="22"/>
      <c r="BS16" s="22"/>
      <c r="BT16" s="22"/>
      <c r="BU16" s="22"/>
      <c r="BV16" s="22"/>
      <c r="BW16" s="22"/>
      <c r="BX16" s="22"/>
      <c r="BY16" s="22"/>
      <c r="BZ16" s="22"/>
      <c r="CA16" s="22"/>
      <c r="CB16" s="22"/>
      <c r="CC16" s="22"/>
      <c r="CD16" s="22"/>
      <c r="CE16" s="22"/>
      <c r="CF16" s="22"/>
      <c r="CG16" s="22"/>
      <c r="CH16" s="22"/>
      <c r="CI16" s="22"/>
      <c r="CJ16" s="22"/>
      <c r="CK16" s="22"/>
      <c r="CL16" s="22"/>
      <c r="CM16" s="22"/>
      <c r="CN16" s="22"/>
      <c r="CO16" s="22"/>
      <c r="CP16" s="22"/>
      <c r="CQ16" s="22"/>
      <c r="CR16" s="22"/>
      <c r="CS16" s="22"/>
      <c r="CT16" s="22"/>
      <c r="CU16" s="22"/>
      <c r="CV16" s="22"/>
      <c r="CW16" s="22"/>
      <c r="CX16" s="22"/>
      <c r="CY16" s="22"/>
      <c r="CZ16" s="22"/>
      <c r="DA16" s="22"/>
      <c r="DB16" s="22"/>
      <c r="DC16" s="22"/>
      <c r="DD16" s="22"/>
      <c r="DE16" s="22"/>
      <c r="DF16" s="22"/>
      <c r="DG16" s="22"/>
      <c r="DH16" s="22"/>
      <c r="DI16" s="22"/>
      <c r="DJ16" s="22"/>
      <c r="DK16" s="22"/>
      <c r="DL16" s="22"/>
      <c r="DM16" s="22"/>
      <c r="DN16" s="22"/>
      <c r="DO16" s="22"/>
      <c r="DP16" s="22"/>
      <c r="DQ16" s="22"/>
      <c r="DR16" s="22"/>
      <c r="DS16" s="22"/>
      <c r="DT16" s="22"/>
      <c r="DU16" s="22"/>
      <c r="DV16" s="22"/>
      <c r="DW16" s="22"/>
      <c r="DX16" s="22"/>
      <c r="DY16" s="22"/>
      <c r="DZ16" s="22"/>
      <c r="EA16" s="22"/>
      <c r="EB16" s="22"/>
      <c r="EC16" s="22"/>
      <c r="ED16" s="22"/>
      <c r="EE16" s="22"/>
      <c r="EF16" s="22"/>
      <c r="EG16" s="22"/>
      <c r="EH16" s="22"/>
      <c r="EI16" s="22"/>
      <c r="EJ16" s="22"/>
      <c r="EK16" s="22"/>
      <c r="EL16" s="22"/>
      <c r="EM16" s="22"/>
      <c r="EN16" s="22"/>
      <c r="EO16" s="22"/>
      <c r="EP16" s="22"/>
      <c r="EQ16" s="22"/>
      <c r="ER16" s="22"/>
      <c r="ES16" s="22"/>
      <c r="ET16" s="22"/>
      <c r="EU16" s="22"/>
      <c r="EV16" s="22"/>
      <c r="EW16" s="22"/>
      <c r="EX16" s="22"/>
      <c r="EY16" s="22"/>
      <c r="EZ16" s="22"/>
      <c r="FA16" s="22"/>
      <c r="FB16" s="22"/>
      <c r="FC16" s="22"/>
      <c r="FD16" s="22"/>
      <c r="FE16" s="22"/>
      <c r="FF16" s="22"/>
      <c r="FG16" s="22"/>
      <c r="FH16" s="22"/>
      <c r="FI16" s="22"/>
      <c r="FJ16" s="22"/>
      <c r="FK16" s="22"/>
      <c r="FL16" s="22"/>
      <c r="FM16" s="22"/>
      <c r="FN16" s="22"/>
      <c r="FO16" s="22"/>
      <c r="FP16" s="22"/>
      <c r="FQ16" s="22"/>
      <c r="FR16" s="22"/>
      <c r="FS16" s="22"/>
      <c r="FT16" s="22"/>
      <c r="FU16" s="22"/>
      <c r="FV16" s="22"/>
      <c r="FW16" s="22"/>
      <c r="FX16" s="22"/>
      <c r="FY16" s="22"/>
      <c r="FZ16" s="22"/>
      <c r="GA16" s="22"/>
      <c r="GB16" s="22"/>
      <c r="GC16" s="22"/>
      <c r="GD16" s="22"/>
      <c r="GE16" s="22"/>
      <c r="GF16" s="22"/>
      <c r="GG16" s="22"/>
      <c r="GH16" s="22"/>
      <c r="GI16" s="22"/>
      <c r="GJ16" s="22"/>
      <c r="GK16" s="22"/>
      <c r="GL16" s="22"/>
      <c r="GM16" s="22"/>
      <c r="GN16" s="22"/>
      <c r="GO16" s="22"/>
      <c r="GP16" s="22"/>
      <c r="GQ16" s="22"/>
      <c r="GR16" s="22"/>
      <c r="GS16" s="22"/>
      <c r="GT16" s="22"/>
      <c r="GU16" s="22"/>
      <c r="GV16" s="22"/>
      <c r="GW16" s="22"/>
      <c r="GX16" s="22"/>
      <c r="GY16" s="22"/>
      <c r="GZ16" s="22"/>
      <c r="HA16" s="22"/>
      <c r="HB16" s="22"/>
      <c r="HC16" s="22"/>
      <c r="HD16" s="22"/>
      <c r="HE16" s="22"/>
      <c r="HF16" s="22"/>
      <c r="HG16" s="22"/>
      <c r="HH16" s="22"/>
      <c r="HI16" s="22"/>
      <c r="HJ16" s="22"/>
      <c r="HK16" s="22"/>
      <c r="HL16" s="22"/>
      <c r="HM16" s="22"/>
      <c r="HN16" s="22"/>
      <c r="HO16" s="22"/>
      <c r="HP16" s="22"/>
      <c r="HQ16" s="22"/>
      <c r="HR16" s="22"/>
      <c r="HS16" s="22"/>
      <c r="HT16" s="22"/>
      <c r="HU16" s="22"/>
      <c r="HV16" s="22"/>
      <c r="HW16" s="22"/>
      <c r="HX16" s="22"/>
      <c r="HY16" s="22"/>
      <c r="HZ16" s="22"/>
      <c r="IA16" s="22"/>
      <c r="IB16" s="22"/>
      <c r="IC16" s="22"/>
      <c r="ID16" s="22"/>
      <c r="IE16" s="22"/>
      <c r="IF16" s="22"/>
      <c r="IG16" s="22"/>
      <c r="IH16" s="22"/>
      <c r="II16" s="22"/>
      <c r="IJ16" s="22"/>
      <c r="IK16" s="22"/>
      <c r="IL16" s="22"/>
      <c r="IM16" s="22"/>
      <c r="IN16" s="22"/>
      <c r="IO16" s="22"/>
      <c r="IP16" s="22"/>
      <c r="IQ16" s="22"/>
      <c r="IR16" s="22"/>
      <c r="IS16" s="22"/>
      <c r="IT16" s="22"/>
      <c r="IU16" s="22"/>
      <c r="IV16" s="22"/>
    </row>
    <row r="17" spans="1:256" ht="15" customHeight="1">
      <c r="A17" s="108" t="s">
        <v>170</v>
      </c>
      <c r="B17" s="87">
        <v>1674</v>
      </c>
      <c r="C17" s="79">
        <v>1.3821616760914846E-4</v>
      </c>
      <c r="D17" s="138"/>
      <c r="E17" s="93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  <c r="Z17" s="92"/>
      <c r="AA17" s="92"/>
      <c r="AB17" s="92"/>
      <c r="AC17" s="92"/>
      <c r="AD17" s="92"/>
      <c r="AE17" s="92"/>
      <c r="AF17" s="92"/>
      <c r="AG17" s="92"/>
      <c r="AH17" s="92"/>
      <c r="AI17" s="92"/>
      <c r="AJ17" s="92"/>
      <c r="AK17" s="92"/>
      <c r="AL17" s="92"/>
      <c r="AM17" s="92"/>
      <c r="AN17" s="92"/>
      <c r="AO17" s="92"/>
      <c r="AP17" s="92"/>
      <c r="AQ17" s="92"/>
      <c r="AR17" s="92"/>
      <c r="AS17" s="92"/>
      <c r="AT17" s="92"/>
      <c r="AU17" s="92"/>
      <c r="AV17" s="92"/>
      <c r="AW17" s="92"/>
      <c r="AX17" s="92"/>
      <c r="AY17" s="92"/>
      <c r="AZ17" s="92"/>
      <c r="BA17" s="92"/>
      <c r="BB17" s="92"/>
      <c r="BC17" s="92"/>
      <c r="BD17" s="92"/>
      <c r="BE17" s="92"/>
      <c r="BF17" s="92"/>
      <c r="BG17" s="92"/>
      <c r="BH17" s="92"/>
      <c r="BI17" s="92"/>
      <c r="BJ17" s="92"/>
      <c r="BK17" s="92"/>
      <c r="BL17" s="92"/>
      <c r="BM17" s="92"/>
      <c r="BN17" s="92"/>
      <c r="BO17" s="92"/>
      <c r="BP17" s="92"/>
      <c r="BQ17" s="92"/>
      <c r="BR17" s="92"/>
      <c r="BS17" s="92"/>
      <c r="BT17" s="92"/>
      <c r="BU17" s="92"/>
      <c r="BV17" s="92"/>
      <c r="BW17" s="92"/>
      <c r="BX17" s="92"/>
      <c r="BY17" s="92"/>
      <c r="BZ17" s="92"/>
      <c r="CA17" s="92"/>
      <c r="CB17" s="92"/>
      <c r="CC17" s="92"/>
      <c r="CD17" s="92"/>
      <c r="CE17" s="92"/>
      <c r="CF17" s="92"/>
      <c r="CG17" s="92"/>
      <c r="CH17" s="92"/>
      <c r="CI17" s="92"/>
      <c r="CJ17" s="92"/>
      <c r="CK17" s="92"/>
      <c r="CL17" s="92"/>
      <c r="CM17" s="92"/>
      <c r="CN17" s="92"/>
      <c r="CO17" s="92"/>
      <c r="CP17" s="92"/>
      <c r="CQ17" s="92"/>
      <c r="CR17" s="92"/>
      <c r="CS17" s="92"/>
      <c r="CT17" s="92"/>
      <c r="CU17" s="92"/>
      <c r="CV17" s="92"/>
      <c r="CW17" s="92"/>
      <c r="CX17" s="92"/>
      <c r="CY17" s="92"/>
      <c r="CZ17" s="92"/>
      <c r="DA17" s="92"/>
      <c r="DB17" s="92"/>
      <c r="DC17" s="92"/>
      <c r="DD17" s="92"/>
      <c r="DE17" s="92"/>
      <c r="DF17" s="92"/>
      <c r="DG17" s="92"/>
      <c r="DH17" s="92"/>
      <c r="DI17" s="92"/>
      <c r="DJ17" s="92"/>
      <c r="DK17" s="92"/>
      <c r="DL17" s="92"/>
      <c r="DM17" s="92"/>
      <c r="DN17" s="92"/>
      <c r="DO17" s="92"/>
      <c r="DP17" s="92"/>
      <c r="DQ17" s="92"/>
      <c r="DR17" s="92"/>
      <c r="DS17" s="92"/>
      <c r="DT17" s="92"/>
      <c r="DU17" s="92"/>
      <c r="DV17" s="92"/>
      <c r="DW17" s="92"/>
      <c r="DX17" s="92"/>
      <c r="DY17" s="92"/>
      <c r="DZ17" s="92"/>
      <c r="EA17" s="92"/>
      <c r="EB17" s="92"/>
      <c r="EC17" s="92"/>
      <c r="ED17" s="92"/>
      <c r="EE17" s="92"/>
      <c r="EF17" s="92"/>
      <c r="EG17" s="92"/>
      <c r="EH17" s="92"/>
      <c r="EI17" s="92"/>
      <c r="EJ17" s="92"/>
      <c r="EK17" s="92"/>
      <c r="EL17" s="92"/>
      <c r="EM17" s="92"/>
      <c r="EN17" s="92"/>
      <c r="EO17" s="92"/>
      <c r="EP17" s="92"/>
      <c r="EQ17" s="92"/>
      <c r="ER17" s="92"/>
      <c r="ES17" s="92"/>
      <c r="ET17" s="92"/>
      <c r="EU17" s="92"/>
      <c r="EV17" s="92"/>
      <c r="EW17" s="92"/>
      <c r="EX17" s="92"/>
      <c r="EY17" s="92"/>
      <c r="EZ17" s="92"/>
      <c r="FA17" s="92"/>
      <c r="FB17" s="92"/>
      <c r="FC17" s="92"/>
      <c r="FD17" s="92"/>
      <c r="FE17" s="92"/>
      <c r="FF17" s="92"/>
      <c r="FG17" s="92"/>
      <c r="FH17" s="92"/>
      <c r="FI17" s="92"/>
      <c r="FJ17" s="92"/>
      <c r="FK17" s="92"/>
      <c r="FL17" s="92"/>
      <c r="FM17" s="92"/>
      <c r="FN17" s="92"/>
      <c r="FO17" s="92"/>
      <c r="FP17" s="92"/>
      <c r="FQ17" s="92"/>
      <c r="FR17" s="92"/>
      <c r="FS17" s="92"/>
      <c r="FT17" s="92"/>
      <c r="FU17" s="92"/>
      <c r="FV17" s="92"/>
      <c r="FW17" s="92"/>
      <c r="FX17" s="92"/>
      <c r="FY17" s="92"/>
      <c r="FZ17" s="92"/>
      <c r="GA17" s="92"/>
      <c r="GB17" s="92"/>
      <c r="GC17" s="92"/>
      <c r="GD17" s="92"/>
      <c r="GE17" s="92"/>
      <c r="GF17" s="92"/>
      <c r="GG17" s="92"/>
      <c r="GH17" s="92"/>
      <c r="GI17" s="92"/>
      <c r="GJ17" s="92"/>
      <c r="GK17" s="92"/>
      <c r="GL17" s="92"/>
      <c r="GM17" s="92"/>
      <c r="GN17" s="92"/>
      <c r="GO17" s="92"/>
      <c r="GP17" s="92"/>
      <c r="GQ17" s="92"/>
      <c r="GR17" s="92"/>
      <c r="GS17" s="92"/>
      <c r="GT17" s="92"/>
      <c r="GU17" s="92"/>
      <c r="GV17" s="92"/>
      <c r="GW17" s="92"/>
      <c r="GX17" s="92"/>
      <c r="GY17" s="92"/>
      <c r="GZ17" s="92"/>
      <c r="HA17" s="92"/>
      <c r="HB17" s="92"/>
      <c r="HC17" s="92"/>
      <c r="HD17" s="92"/>
      <c r="HE17" s="92"/>
      <c r="HF17" s="92"/>
      <c r="HG17" s="92"/>
      <c r="HH17" s="92"/>
      <c r="HI17" s="92"/>
      <c r="HJ17" s="92"/>
      <c r="HK17" s="92"/>
      <c r="HL17" s="92"/>
      <c r="HM17" s="92"/>
      <c r="HN17" s="92"/>
      <c r="HO17" s="92"/>
      <c r="HP17" s="92"/>
      <c r="HQ17" s="92"/>
      <c r="HR17" s="92"/>
      <c r="HS17" s="92"/>
      <c r="HT17" s="92"/>
      <c r="HU17" s="92"/>
      <c r="HV17" s="92"/>
      <c r="HW17" s="92"/>
      <c r="HX17" s="92"/>
      <c r="HY17" s="92"/>
      <c r="HZ17" s="92"/>
      <c r="IA17" s="92"/>
      <c r="IB17" s="92"/>
      <c r="IC17" s="92"/>
      <c r="ID17" s="92"/>
      <c r="IE17" s="92"/>
      <c r="IF17" s="92"/>
      <c r="IG17" s="92"/>
      <c r="IH17" s="92"/>
      <c r="II17" s="92"/>
      <c r="IJ17" s="92"/>
      <c r="IK17" s="92"/>
      <c r="IL17" s="92"/>
      <c r="IM17" s="92"/>
      <c r="IN17" s="92"/>
      <c r="IO17" s="92"/>
      <c r="IP17" s="92"/>
      <c r="IQ17" s="92"/>
      <c r="IR17" s="92"/>
      <c r="IS17" s="92"/>
      <c r="IT17" s="92"/>
      <c r="IU17" s="92"/>
      <c r="IV17" s="92"/>
    </row>
    <row r="18" spans="1:256" ht="15" customHeight="1">
      <c r="A18" s="108" t="s">
        <v>171</v>
      </c>
      <c r="B18" s="87">
        <v>4852</v>
      </c>
      <c r="C18" s="79">
        <v>4.00612213404772E-4</v>
      </c>
      <c r="D18" s="138"/>
      <c r="E18" s="92"/>
      <c r="F18" s="92"/>
      <c r="G18" s="92"/>
      <c r="H18" s="92"/>
      <c r="I18" s="92"/>
      <c r="J18" s="92"/>
      <c r="K18" s="92"/>
      <c r="L18" s="92"/>
      <c r="M18" s="92"/>
      <c r="N18" s="92"/>
      <c r="O18" s="92"/>
      <c r="P18" s="92"/>
      <c r="Q18" s="92"/>
      <c r="R18" s="92"/>
      <c r="S18" s="92"/>
      <c r="T18" s="92"/>
      <c r="U18" s="92"/>
      <c r="V18" s="92"/>
      <c r="W18" s="92"/>
      <c r="X18" s="92"/>
      <c r="Y18" s="92"/>
      <c r="Z18" s="92"/>
      <c r="AA18" s="92"/>
      <c r="AB18" s="92"/>
      <c r="AC18" s="92"/>
      <c r="AD18" s="92"/>
      <c r="AE18" s="92"/>
      <c r="AF18" s="92"/>
      <c r="AG18" s="92"/>
      <c r="AH18" s="92"/>
      <c r="AI18" s="92"/>
      <c r="AJ18" s="92"/>
      <c r="AK18" s="92"/>
      <c r="AL18" s="92"/>
      <c r="AM18" s="92"/>
      <c r="AN18" s="92"/>
      <c r="AO18" s="92"/>
      <c r="AP18" s="92"/>
      <c r="AQ18" s="92"/>
      <c r="AR18" s="92"/>
      <c r="AS18" s="92"/>
      <c r="AT18" s="92"/>
      <c r="AU18" s="92"/>
      <c r="AV18" s="92"/>
      <c r="AW18" s="92"/>
      <c r="AX18" s="92"/>
      <c r="AY18" s="92"/>
      <c r="AZ18" s="92"/>
      <c r="BA18" s="92"/>
      <c r="BB18" s="92"/>
      <c r="BC18" s="92"/>
      <c r="BD18" s="92"/>
      <c r="BE18" s="92"/>
      <c r="BF18" s="92"/>
      <c r="BG18" s="92"/>
      <c r="BH18" s="92"/>
      <c r="BI18" s="92"/>
      <c r="BJ18" s="92"/>
      <c r="BK18" s="92"/>
      <c r="BL18" s="92"/>
      <c r="BM18" s="92"/>
      <c r="BN18" s="92"/>
      <c r="BO18" s="92"/>
      <c r="BP18" s="92"/>
      <c r="BQ18" s="92"/>
      <c r="BR18" s="92"/>
      <c r="BS18" s="92"/>
      <c r="BT18" s="92"/>
      <c r="BU18" s="92"/>
      <c r="BV18" s="92"/>
      <c r="BW18" s="92"/>
      <c r="BX18" s="92"/>
      <c r="BY18" s="92"/>
      <c r="BZ18" s="92"/>
      <c r="CA18" s="92"/>
      <c r="CB18" s="92"/>
      <c r="CC18" s="92"/>
      <c r="CD18" s="92"/>
      <c r="CE18" s="92"/>
      <c r="CF18" s="92"/>
      <c r="CG18" s="92"/>
      <c r="CH18" s="92"/>
      <c r="CI18" s="92"/>
      <c r="CJ18" s="92"/>
      <c r="CK18" s="92"/>
      <c r="CL18" s="92"/>
      <c r="CM18" s="92"/>
      <c r="CN18" s="92"/>
      <c r="CO18" s="92"/>
      <c r="CP18" s="92"/>
      <c r="CQ18" s="92"/>
      <c r="CR18" s="92"/>
      <c r="CS18" s="92"/>
      <c r="CT18" s="92"/>
      <c r="CU18" s="92"/>
      <c r="CV18" s="92"/>
      <c r="CW18" s="92"/>
      <c r="CX18" s="92"/>
      <c r="CY18" s="92"/>
      <c r="CZ18" s="92"/>
      <c r="DA18" s="92"/>
      <c r="DB18" s="92"/>
      <c r="DC18" s="92"/>
      <c r="DD18" s="92"/>
      <c r="DE18" s="92"/>
      <c r="DF18" s="92"/>
      <c r="DG18" s="92"/>
      <c r="DH18" s="92"/>
      <c r="DI18" s="92"/>
      <c r="DJ18" s="92"/>
      <c r="DK18" s="92"/>
      <c r="DL18" s="92"/>
      <c r="DM18" s="92"/>
      <c r="DN18" s="92"/>
      <c r="DO18" s="92"/>
      <c r="DP18" s="92"/>
      <c r="DQ18" s="92"/>
      <c r="DR18" s="92"/>
      <c r="DS18" s="92"/>
      <c r="DT18" s="92"/>
      <c r="DU18" s="92"/>
      <c r="DV18" s="92"/>
      <c r="DW18" s="92"/>
      <c r="DX18" s="92"/>
      <c r="DY18" s="92"/>
      <c r="DZ18" s="92"/>
      <c r="EA18" s="92"/>
      <c r="EB18" s="92"/>
      <c r="EC18" s="92"/>
      <c r="ED18" s="92"/>
      <c r="EE18" s="92"/>
      <c r="EF18" s="92"/>
      <c r="EG18" s="92"/>
      <c r="EH18" s="92"/>
      <c r="EI18" s="92"/>
      <c r="EJ18" s="92"/>
      <c r="EK18" s="92"/>
      <c r="EL18" s="92"/>
      <c r="EM18" s="92"/>
      <c r="EN18" s="92"/>
      <c r="EO18" s="92"/>
      <c r="EP18" s="92"/>
      <c r="EQ18" s="92"/>
      <c r="ER18" s="92"/>
      <c r="ES18" s="92"/>
      <c r="ET18" s="92"/>
      <c r="EU18" s="92"/>
      <c r="EV18" s="92"/>
      <c r="EW18" s="92"/>
      <c r="EX18" s="92"/>
      <c r="EY18" s="92"/>
      <c r="EZ18" s="92"/>
      <c r="FA18" s="92"/>
      <c r="FB18" s="92"/>
      <c r="FC18" s="92"/>
      <c r="FD18" s="92"/>
      <c r="FE18" s="92"/>
      <c r="FF18" s="92"/>
      <c r="FG18" s="92"/>
      <c r="FH18" s="92"/>
      <c r="FI18" s="92"/>
      <c r="FJ18" s="92"/>
      <c r="FK18" s="92"/>
      <c r="FL18" s="92"/>
      <c r="FM18" s="92"/>
      <c r="FN18" s="92"/>
      <c r="FO18" s="92"/>
      <c r="FP18" s="92"/>
      <c r="FQ18" s="92"/>
      <c r="FR18" s="92"/>
      <c r="FS18" s="92"/>
      <c r="FT18" s="92"/>
      <c r="FU18" s="92"/>
      <c r="FV18" s="92"/>
      <c r="FW18" s="92"/>
      <c r="FX18" s="92"/>
      <c r="FY18" s="92"/>
      <c r="FZ18" s="92"/>
      <c r="GA18" s="92"/>
      <c r="GB18" s="92"/>
      <c r="GC18" s="92"/>
      <c r="GD18" s="92"/>
      <c r="GE18" s="92"/>
      <c r="GF18" s="92"/>
      <c r="GG18" s="92"/>
      <c r="GH18" s="92"/>
      <c r="GI18" s="92"/>
      <c r="GJ18" s="92"/>
      <c r="GK18" s="92"/>
      <c r="GL18" s="92"/>
      <c r="GM18" s="92"/>
      <c r="GN18" s="92"/>
      <c r="GO18" s="92"/>
      <c r="GP18" s="92"/>
      <c r="GQ18" s="92"/>
      <c r="GR18" s="92"/>
      <c r="GS18" s="92"/>
      <c r="GT18" s="92"/>
      <c r="GU18" s="92"/>
      <c r="GV18" s="92"/>
      <c r="GW18" s="92"/>
      <c r="GX18" s="92"/>
      <c r="GY18" s="92"/>
      <c r="GZ18" s="92"/>
      <c r="HA18" s="92"/>
      <c r="HB18" s="92"/>
      <c r="HC18" s="92"/>
      <c r="HD18" s="92"/>
      <c r="HE18" s="92"/>
      <c r="HF18" s="92"/>
      <c r="HG18" s="92"/>
      <c r="HH18" s="92"/>
      <c r="HI18" s="92"/>
      <c r="HJ18" s="92"/>
      <c r="HK18" s="92"/>
      <c r="HL18" s="92"/>
      <c r="HM18" s="92"/>
      <c r="HN18" s="92"/>
      <c r="HO18" s="92"/>
      <c r="HP18" s="92"/>
      <c r="HQ18" s="92"/>
      <c r="HR18" s="92"/>
      <c r="HS18" s="92"/>
      <c r="HT18" s="92"/>
      <c r="HU18" s="92"/>
      <c r="HV18" s="92"/>
      <c r="HW18" s="92"/>
      <c r="HX18" s="92"/>
      <c r="HY18" s="92"/>
      <c r="HZ18" s="92"/>
      <c r="IA18" s="92"/>
      <c r="IB18" s="92"/>
      <c r="IC18" s="92"/>
      <c r="ID18" s="92"/>
      <c r="IE18" s="92"/>
      <c r="IF18" s="92"/>
      <c r="IG18" s="92"/>
      <c r="IH18" s="92"/>
      <c r="II18" s="92"/>
      <c r="IJ18" s="92"/>
      <c r="IK18" s="92"/>
      <c r="IL18" s="92"/>
      <c r="IM18" s="92"/>
      <c r="IN18" s="92"/>
      <c r="IO18" s="92"/>
      <c r="IP18" s="92"/>
      <c r="IQ18" s="92"/>
      <c r="IR18" s="92"/>
      <c r="IS18" s="92"/>
      <c r="IT18" s="92"/>
      <c r="IU18" s="92"/>
      <c r="IV18" s="92"/>
    </row>
    <row r="19" spans="1:256" ht="15" customHeight="1">
      <c r="A19" s="108" t="s">
        <v>172</v>
      </c>
      <c r="B19" s="87">
        <v>243</v>
      </c>
      <c r="C19" s="79">
        <v>2.0063637233586066E-5</v>
      </c>
      <c r="D19" s="138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92"/>
      <c r="AD19" s="92"/>
      <c r="AE19" s="92"/>
      <c r="AF19" s="92"/>
      <c r="AG19" s="92"/>
      <c r="AH19" s="92"/>
      <c r="AI19" s="92"/>
      <c r="AJ19" s="92"/>
      <c r="AK19" s="92"/>
      <c r="AL19" s="92"/>
      <c r="AM19" s="92"/>
      <c r="AN19" s="92"/>
      <c r="AO19" s="92"/>
      <c r="AP19" s="92"/>
      <c r="AQ19" s="92"/>
      <c r="AR19" s="92"/>
      <c r="AS19" s="92"/>
      <c r="AT19" s="92"/>
      <c r="AU19" s="92"/>
      <c r="AV19" s="92"/>
      <c r="AW19" s="92"/>
      <c r="AX19" s="92"/>
      <c r="AY19" s="92"/>
      <c r="AZ19" s="92"/>
      <c r="BA19" s="92"/>
      <c r="BB19" s="92"/>
      <c r="BC19" s="92"/>
      <c r="BD19" s="92"/>
      <c r="BE19" s="92"/>
      <c r="BF19" s="92"/>
      <c r="BG19" s="92"/>
      <c r="BH19" s="92"/>
      <c r="BI19" s="92"/>
      <c r="BJ19" s="92"/>
      <c r="BK19" s="92"/>
      <c r="BL19" s="92"/>
      <c r="BM19" s="92"/>
      <c r="BN19" s="92"/>
      <c r="BO19" s="92"/>
      <c r="BP19" s="92"/>
      <c r="BQ19" s="92"/>
      <c r="BR19" s="92"/>
      <c r="BS19" s="92"/>
      <c r="BT19" s="92"/>
      <c r="BU19" s="92"/>
      <c r="BV19" s="92"/>
      <c r="BW19" s="92"/>
      <c r="BX19" s="92"/>
      <c r="BY19" s="92"/>
      <c r="BZ19" s="92"/>
      <c r="CA19" s="92"/>
      <c r="CB19" s="92"/>
      <c r="CC19" s="92"/>
      <c r="CD19" s="92"/>
      <c r="CE19" s="92"/>
      <c r="CF19" s="92"/>
      <c r="CG19" s="92"/>
      <c r="CH19" s="92"/>
      <c r="CI19" s="92"/>
      <c r="CJ19" s="92"/>
      <c r="CK19" s="92"/>
      <c r="CL19" s="92"/>
      <c r="CM19" s="92"/>
      <c r="CN19" s="92"/>
      <c r="CO19" s="92"/>
      <c r="CP19" s="92"/>
      <c r="CQ19" s="92"/>
      <c r="CR19" s="92"/>
      <c r="CS19" s="92"/>
      <c r="CT19" s="92"/>
      <c r="CU19" s="92"/>
      <c r="CV19" s="92"/>
      <c r="CW19" s="92"/>
      <c r="CX19" s="92"/>
      <c r="CY19" s="92"/>
      <c r="CZ19" s="92"/>
      <c r="DA19" s="92"/>
      <c r="DB19" s="92"/>
      <c r="DC19" s="92"/>
      <c r="DD19" s="92"/>
      <c r="DE19" s="92"/>
      <c r="DF19" s="92"/>
      <c r="DG19" s="92"/>
      <c r="DH19" s="92"/>
      <c r="DI19" s="92"/>
      <c r="DJ19" s="92"/>
      <c r="DK19" s="92"/>
      <c r="DL19" s="92"/>
      <c r="DM19" s="92"/>
      <c r="DN19" s="92"/>
      <c r="DO19" s="92"/>
      <c r="DP19" s="92"/>
      <c r="DQ19" s="92"/>
      <c r="DR19" s="92"/>
      <c r="DS19" s="92"/>
      <c r="DT19" s="92"/>
      <c r="DU19" s="92"/>
      <c r="DV19" s="92"/>
      <c r="DW19" s="92"/>
      <c r="DX19" s="92"/>
      <c r="DY19" s="92"/>
      <c r="DZ19" s="92"/>
      <c r="EA19" s="92"/>
      <c r="EB19" s="92"/>
      <c r="EC19" s="92"/>
      <c r="ED19" s="92"/>
      <c r="EE19" s="92"/>
      <c r="EF19" s="92"/>
      <c r="EG19" s="92"/>
      <c r="EH19" s="92"/>
      <c r="EI19" s="92"/>
      <c r="EJ19" s="92"/>
      <c r="EK19" s="92"/>
      <c r="EL19" s="92"/>
      <c r="EM19" s="92"/>
      <c r="EN19" s="92"/>
      <c r="EO19" s="92"/>
      <c r="EP19" s="92"/>
      <c r="EQ19" s="92"/>
      <c r="ER19" s="92"/>
      <c r="ES19" s="92"/>
      <c r="ET19" s="92"/>
      <c r="EU19" s="92"/>
      <c r="EV19" s="92"/>
      <c r="EW19" s="92"/>
      <c r="EX19" s="92"/>
      <c r="EY19" s="92"/>
      <c r="EZ19" s="92"/>
      <c r="FA19" s="92"/>
      <c r="FB19" s="92"/>
      <c r="FC19" s="92"/>
      <c r="FD19" s="92"/>
      <c r="FE19" s="92"/>
      <c r="FF19" s="92"/>
      <c r="FG19" s="92"/>
      <c r="FH19" s="92"/>
      <c r="FI19" s="92"/>
      <c r="FJ19" s="92"/>
      <c r="FK19" s="92"/>
      <c r="FL19" s="92"/>
      <c r="FM19" s="92"/>
      <c r="FN19" s="92"/>
      <c r="FO19" s="92"/>
      <c r="FP19" s="92"/>
      <c r="FQ19" s="92"/>
      <c r="FR19" s="92"/>
      <c r="FS19" s="92"/>
      <c r="FT19" s="92"/>
      <c r="FU19" s="92"/>
      <c r="FV19" s="92"/>
      <c r="FW19" s="92"/>
      <c r="FX19" s="92"/>
      <c r="FY19" s="92"/>
      <c r="FZ19" s="92"/>
      <c r="GA19" s="92"/>
      <c r="GB19" s="92"/>
      <c r="GC19" s="92"/>
      <c r="GD19" s="92"/>
      <c r="GE19" s="92"/>
      <c r="GF19" s="92"/>
      <c r="GG19" s="92"/>
      <c r="GH19" s="92"/>
      <c r="GI19" s="92"/>
      <c r="GJ19" s="92"/>
      <c r="GK19" s="92"/>
      <c r="GL19" s="92"/>
      <c r="GM19" s="92"/>
      <c r="GN19" s="92"/>
      <c r="GO19" s="92"/>
      <c r="GP19" s="92"/>
      <c r="GQ19" s="92"/>
      <c r="GR19" s="92"/>
      <c r="GS19" s="92"/>
      <c r="GT19" s="92"/>
      <c r="GU19" s="92"/>
      <c r="GV19" s="92"/>
      <c r="GW19" s="92"/>
      <c r="GX19" s="92"/>
      <c r="GY19" s="92"/>
      <c r="GZ19" s="92"/>
      <c r="HA19" s="92"/>
      <c r="HB19" s="92"/>
      <c r="HC19" s="92"/>
      <c r="HD19" s="92"/>
      <c r="HE19" s="92"/>
      <c r="HF19" s="92"/>
      <c r="HG19" s="92"/>
      <c r="HH19" s="92"/>
      <c r="HI19" s="92"/>
      <c r="HJ19" s="92"/>
      <c r="HK19" s="92"/>
      <c r="HL19" s="92"/>
      <c r="HM19" s="92"/>
      <c r="HN19" s="92"/>
      <c r="HO19" s="92"/>
      <c r="HP19" s="92"/>
      <c r="HQ19" s="92"/>
      <c r="HR19" s="92"/>
      <c r="HS19" s="92"/>
      <c r="HT19" s="92"/>
      <c r="HU19" s="92"/>
      <c r="HV19" s="92"/>
      <c r="HW19" s="92"/>
      <c r="HX19" s="92"/>
      <c r="HY19" s="92"/>
      <c r="HZ19" s="92"/>
      <c r="IA19" s="92"/>
      <c r="IB19" s="92"/>
      <c r="IC19" s="92"/>
      <c r="ID19" s="92"/>
      <c r="IE19" s="92"/>
      <c r="IF19" s="92"/>
      <c r="IG19" s="92"/>
      <c r="IH19" s="92"/>
      <c r="II19" s="92"/>
      <c r="IJ19" s="92"/>
      <c r="IK19" s="92"/>
      <c r="IL19" s="92"/>
      <c r="IM19" s="92"/>
      <c r="IN19" s="92"/>
      <c r="IO19" s="92"/>
      <c r="IP19" s="92"/>
      <c r="IQ19" s="92"/>
      <c r="IR19" s="92"/>
      <c r="IS19" s="92"/>
      <c r="IT19" s="92"/>
      <c r="IU19" s="92"/>
      <c r="IV19" s="92"/>
    </row>
    <row r="20" spans="1:256" ht="15" customHeight="1">
      <c r="A20" s="108" t="s">
        <v>173</v>
      </c>
      <c r="B20" s="87">
        <v>192</v>
      </c>
      <c r="C20" s="79">
        <v>1.5852750406784051E-5</v>
      </c>
      <c r="D20" s="138"/>
      <c r="E20" s="92"/>
      <c r="F20" s="92"/>
      <c r="G20" s="92"/>
      <c r="H20" s="92"/>
      <c r="I20" s="92"/>
      <c r="J20" s="92"/>
      <c r="K20" s="92"/>
      <c r="L20" s="92"/>
      <c r="M20" s="92"/>
      <c r="N20" s="92"/>
      <c r="O20" s="92"/>
      <c r="P20" s="92"/>
      <c r="Q20" s="92"/>
      <c r="R20" s="92"/>
      <c r="S20" s="92"/>
      <c r="T20" s="92"/>
      <c r="U20" s="92"/>
      <c r="V20" s="92"/>
      <c r="W20" s="92"/>
      <c r="X20" s="92"/>
      <c r="Y20" s="92"/>
      <c r="Z20" s="92"/>
      <c r="AA20" s="92"/>
      <c r="AB20" s="92"/>
      <c r="AC20" s="92"/>
      <c r="AD20" s="92"/>
      <c r="AE20" s="92"/>
      <c r="AF20" s="92"/>
      <c r="AG20" s="92"/>
      <c r="AH20" s="92"/>
      <c r="AI20" s="92"/>
      <c r="AJ20" s="92"/>
      <c r="AK20" s="92"/>
      <c r="AL20" s="92"/>
      <c r="AM20" s="92"/>
      <c r="AN20" s="92"/>
      <c r="AO20" s="92"/>
      <c r="AP20" s="92"/>
      <c r="AQ20" s="92"/>
      <c r="AR20" s="92"/>
      <c r="AS20" s="92"/>
      <c r="AT20" s="92"/>
      <c r="AU20" s="92"/>
      <c r="AV20" s="92"/>
      <c r="AW20" s="92"/>
      <c r="AX20" s="92"/>
      <c r="AY20" s="92"/>
      <c r="AZ20" s="92"/>
      <c r="BA20" s="92"/>
      <c r="BB20" s="92"/>
      <c r="BC20" s="92"/>
      <c r="BD20" s="92"/>
      <c r="BE20" s="92"/>
      <c r="BF20" s="92"/>
      <c r="BG20" s="92"/>
      <c r="BH20" s="92"/>
      <c r="BI20" s="92"/>
      <c r="BJ20" s="92"/>
      <c r="BK20" s="92"/>
      <c r="BL20" s="92"/>
      <c r="BM20" s="92"/>
      <c r="BN20" s="92"/>
      <c r="BO20" s="92"/>
      <c r="BP20" s="92"/>
      <c r="BQ20" s="92"/>
      <c r="BR20" s="92"/>
      <c r="BS20" s="92"/>
      <c r="BT20" s="92"/>
      <c r="BU20" s="92"/>
      <c r="BV20" s="92"/>
      <c r="BW20" s="92"/>
      <c r="BX20" s="92"/>
      <c r="BY20" s="92"/>
      <c r="BZ20" s="92"/>
      <c r="CA20" s="92"/>
      <c r="CB20" s="92"/>
      <c r="CC20" s="92"/>
      <c r="CD20" s="92"/>
      <c r="CE20" s="92"/>
      <c r="CF20" s="92"/>
      <c r="CG20" s="92"/>
      <c r="CH20" s="92"/>
      <c r="CI20" s="92"/>
      <c r="CJ20" s="92"/>
      <c r="CK20" s="92"/>
      <c r="CL20" s="92"/>
      <c r="CM20" s="92"/>
      <c r="CN20" s="92"/>
      <c r="CO20" s="92"/>
      <c r="CP20" s="92"/>
      <c r="CQ20" s="92"/>
      <c r="CR20" s="92"/>
      <c r="CS20" s="92"/>
      <c r="CT20" s="92"/>
      <c r="CU20" s="92"/>
      <c r="CV20" s="92"/>
      <c r="CW20" s="92"/>
      <c r="CX20" s="92"/>
      <c r="CY20" s="92"/>
      <c r="CZ20" s="92"/>
      <c r="DA20" s="92"/>
      <c r="DB20" s="92"/>
      <c r="DC20" s="92"/>
      <c r="DD20" s="92"/>
      <c r="DE20" s="92"/>
      <c r="DF20" s="92"/>
      <c r="DG20" s="92"/>
      <c r="DH20" s="92"/>
      <c r="DI20" s="92"/>
      <c r="DJ20" s="92"/>
      <c r="DK20" s="92"/>
      <c r="DL20" s="92"/>
      <c r="DM20" s="92"/>
      <c r="DN20" s="92"/>
      <c r="DO20" s="92"/>
      <c r="DP20" s="92"/>
      <c r="DQ20" s="92"/>
      <c r="DR20" s="92"/>
      <c r="DS20" s="92"/>
      <c r="DT20" s="92"/>
      <c r="DU20" s="92"/>
      <c r="DV20" s="92"/>
      <c r="DW20" s="92"/>
      <c r="DX20" s="92"/>
      <c r="DY20" s="92"/>
      <c r="DZ20" s="92"/>
      <c r="EA20" s="92"/>
      <c r="EB20" s="92"/>
      <c r="EC20" s="92"/>
      <c r="ED20" s="92"/>
      <c r="EE20" s="92"/>
      <c r="EF20" s="92"/>
      <c r="EG20" s="92"/>
      <c r="EH20" s="92"/>
      <c r="EI20" s="92"/>
      <c r="EJ20" s="92"/>
      <c r="EK20" s="92"/>
      <c r="EL20" s="92"/>
      <c r="EM20" s="92"/>
      <c r="EN20" s="92"/>
      <c r="EO20" s="92"/>
      <c r="EP20" s="92"/>
      <c r="EQ20" s="92"/>
      <c r="ER20" s="92"/>
      <c r="ES20" s="92"/>
      <c r="ET20" s="92"/>
      <c r="EU20" s="92"/>
      <c r="EV20" s="92"/>
      <c r="EW20" s="92"/>
      <c r="EX20" s="92"/>
      <c r="EY20" s="92"/>
      <c r="EZ20" s="92"/>
      <c r="FA20" s="92"/>
      <c r="FB20" s="92"/>
      <c r="FC20" s="92"/>
      <c r="FD20" s="92"/>
      <c r="FE20" s="92"/>
      <c r="FF20" s="92"/>
      <c r="FG20" s="92"/>
      <c r="FH20" s="92"/>
      <c r="FI20" s="92"/>
      <c r="FJ20" s="92"/>
      <c r="FK20" s="92"/>
      <c r="FL20" s="92"/>
      <c r="FM20" s="92"/>
      <c r="FN20" s="92"/>
      <c r="FO20" s="92"/>
      <c r="FP20" s="92"/>
      <c r="FQ20" s="92"/>
      <c r="FR20" s="92"/>
      <c r="FS20" s="92"/>
      <c r="FT20" s="92"/>
      <c r="FU20" s="92"/>
      <c r="FV20" s="92"/>
      <c r="FW20" s="92"/>
      <c r="FX20" s="92"/>
      <c r="FY20" s="92"/>
      <c r="FZ20" s="92"/>
      <c r="GA20" s="92"/>
      <c r="GB20" s="92"/>
      <c r="GC20" s="92"/>
      <c r="GD20" s="92"/>
      <c r="GE20" s="92"/>
      <c r="GF20" s="92"/>
      <c r="GG20" s="92"/>
      <c r="GH20" s="92"/>
      <c r="GI20" s="92"/>
      <c r="GJ20" s="92"/>
      <c r="GK20" s="92"/>
      <c r="GL20" s="92"/>
      <c r="GM20" s="92"/>
      <c r="GN20" s="92"/>
      <c r="GO20" s="92"/>
      <c r="GP20" s="92"/>
      <c r="GQ20" s="92"/>
      <c r="GR20" s="92"/>
      <c r="GS20" s="92"/>
      <c r="GT20" s="92"/>
      <c r="GU20" s="92"/>
      <c r="GV20" s="92"/>
      <c r="GW20" s="92"/>
      <c r="GX20" s="92"/>
      <c r="GY20" s="92"/>
      <c r="GZ20" s="92"/>
      <c r="HA20" s="92"/>
      <c r="HB20" s="92"/>
      <c r="HC20" s="92"/>
      <c r="HD20" s="92"/>
      <c r="HE20" s="92"/>
      <c r="HF20" s="92"/>
      <c r="HG20" s="92"/>
      <c r="HH20" s="92"/>
      <c r="HI20" s="92"/>
      <c r="HJ20" s="92"/>
      <c r="HK20" s="92"/>
      <c r="HL20" s="92"/>
      <c r="HM20" s="92"/>
      <c r="HN20" s="92"/>
      <c r="HO20" s="92"/>
      <c r="HP20" s="92"/>
      <c r="HQ20" s="92"/>
      <c r="HR20" s="92"/>
      <c r="HS20" s="92"/>
      <c r="HT20" s="92"/>
      <c r="HU20" s="92"/>
      <c r="HV20" s="92"/>
      <c r="HW20" s="92"/>
      <c r="HX20" s="92"/>
      <c r="HY20" s="92"/>
      <c r="HZ20" s="92"/>
      <c r="IA20" s="92"/>
      <c r="IB20" s="92"/>
      <c r="IC20" s="92"/>
      <c r="ID20" s="92"/>
      <c r="IE20" s="92"/>
      <c r="IF20" s="92"/>
      <c r="IG20" s="92"/>
      <c r="IH20" s="92"/>
      <c r="II20" s="92"/>
      <c r="IJ20" s="92"/>
      <c r="IK20" s="92"/>
      <c r="IL20" s="92"/>
      <c r="IM20" s="92"/>
      <c r="IN20" s="92"/>
      <c r="IO20" s="92"/>
      <c r="IP20" s="92"/>
      <c r="IQ20" s="92"/>
      <c r="IR20" s="92"/>
      <c r="IS20" s="92"/>
      <c r="IT20" s="92"/>
      <c r="IU20" s="92"/>
      <c r="IV20" s="92"/>
    </row>
    <row r="21" spans="1:256" ht="15" customHeight="1">
      <c r="A21" s="108" t="s">
        <v>174</v>
      </c>
      <c r="B21" s="87">
        <v>8</v>
      </c>
      <c r="C21" s="144">
        <v>6.6053126694933556E-7</v>
      </c>
      <c r="D21" s="138"/>
      <c r="E21" s="92"/>
      <c r="F21" s="92"/>
      <c r="G21" s="92"/>
      <c r="H21" s="92"/>
      <c r="I21" s="92"/>
      <c r="J21" s="92"/>
      <c r="K21" s="92"/>
      <c r="L21" s="92"/>
      <c r="M21" s="92"/>
      <c r="N21" s="92"/>
      <c r="O21" s="92"/>
      <c r="P21" s="92"/>
      <c r="Q21" s="92"/>
      <c r="R21" s="92"/>
      <c r="S21" s="92"/>
      <c r="T21" s="92"/>
      <c r="U21" s="92"/>
      <c r="V21" s="92"/>
      <c r="W21" s="92"/>
      <c r="X21" s="92"/>
      <c r="Y21" s="92"/>
      <c r="Z21" s="92"/>
      <c r="AA21" s="92"/>
      <c r="AB21" s="92"/>
      <c r="AC21" s="92"/>
      <c r="AD21" s="92"/>
      <c r="AE21" s="92"/>
      <c r="AF21" s="92"/>
      <c r="AG21" s="92"/>
      <c r="AH21" s="92"/>
      <c r="AI21" s="92"/>
      <c r="AJ21" s="92"/>
      <c r="AK21" s="92"/>
      <c r="AL21" s="92"/>
      <c r="AM21" s="92"/>
      <c r="AN21" s="92"/>
      <c r="AO21" s="92"/>
      <c r="AP21" s="92"/>
      <c r="AQ21" s="92"/>
      <c r="AR21" s="92"/>
      <c r="AS21" s="92"/>
      <c r="AT21" s="92"/>
      <c r="AU21" s="92"/>
      <c r="AV21" s="92"/>
      <c r="AW21" s="92"/>
      <c r="AX21" s="92"/>
      <c r="AY21" s="92"/>
      <c r="AZ21" s="92"/>
      <c r="BA21" s="92"/>
      <c r="BB21" s="92"/>
      <c r="BC21" s="92"/>
      <c r="BD21" s="92"/>
      <c r="BE21" s="92"/>
      <c r="BF21" s="92"/>
      <c r="BG21" s="92"/>
      <c r="BH21" s="92"/>
      <c r="BI21" s="92"/>
      <c r="BJ21" s="92"/>
      <c r="BK21" s="92"/>
      <c r="BL21" s="92"/>
      <c r="BM21" s="92"/>
      <c r="BN21" s="92"/>
      <c r="BO21" s="92"/>
      <c r="BP21" s="92"/>
      <c r="BQ21" s="92"/>
      <c r="BR21" s="92"/>
      <c r="BS21" s="92"/>
      <c r="BT21" s="92"/>
      <c r="BU21" s="92"/>
      <c r="BV21" s="92"/>
      <c r="BW21" s="92"/>
      <c r="BX21" s="92"/>
      <c r="BY21" s="92"/>
      <c r="BZ21" s="92"/>
      <c r="CA21" s="92"/>
      <c r="CB21" s="92"/>
      <c r="CC21" s="92"/>
      <c r="CD21" s="92"/>
      <c r="CE21" s="92"/>
      <c r="CF21" s="92"/>
      <c r="CG21" s="92"/>
      <c r="CH21" s="92"/>
      <c r="CI21" s="92"/>
      <c r="CJ21" s="92"/>
      <c r="CK21" s="92"/>
      <c r="CL21" s="92"/>
      <c r="CM21" s="92"/>
      <c r="CN21" s="92"/>
      <c r="CO21" s="92"/>
      <c r="CP21" s="92"/>
      <c r="CQ21" s="92"/>
      <c r="CR21" s="92"/>
      <c r="CS21" s="92"/>
      <c r="CT21" s="92"/>
      <c r="CU21" s="92"/>
      <c r="CV21" s="92"/>
      <c r="CW21" s="92"/>
      <c r="CX21" s="92"/>
      <c r="CY21" s="92"/>
      <c r="CZ21" s="92"/>
      <c r="DA21" s="92"/>
      <c r="DB21" s="92"/>
      <c r="DC21" s="92"/>
      <c r="DD21" s="92"/>
      <c r="DE21" s="92"/>
      <c r="DF21" s="92"/>
      <c r="DG21" s="92"/>
      <c r="DH21" s="92"/>
      <c r="DI21" s="92"/>
      <c r="DJ21" s="92"/>
      <c r="DK21" s="92"/>
      <c r="DL21" s="92"/>
      <c r="DM21" s="92"/>
      <c r="DN21" s="92"/>
      <c r="DO21" s="92"/>
      <c r="DP21" s="92"/>
      <c r="DQ21" s="92"/>
      <c r="DR21" s="92"/>
      <c r="DS21" s="92"/>
      <c r="DT21" s="92"/>
      <c r="DU21" s="92"/>
      <c r="DV21" s="92"/>
      <c r="DW21" s="92"/>
      <c r="DX21" s="92"/>
      <c r="DY21" s="92"/>
      <c r="DZ21" s="92"/>
      <c r="EA21" s="92"/>
      <c r="EB21" s="92"/>
      <c r="EC21" s="92"/>
      <c r="ED21" s="92"/>
      <c r="EE21" s="92"/>
      <c r="EF21" s="92"/>
      <c r="EG21" s="92"/>
      <c r="EH21" s="92"/>
      <c r="EI21" s="92"/>
      <c r="EJ21" s="92"/>
      <c r="EK21" s="92"/>
      <c r="EL21" s="92"/>
      <c r="EM21" s="92"/>
      <c r="EN21" s="92"/>
      <c r="EO21" s="92"/>
      <c r="EP21" s="92"/>
      <c r="EQ21" s="92"/>
      <c r="ER21" s="92"/>
      <c r="ES21" s="92"/>
      <c r="ET21" s="92"/>
      <c r="EU21" s="92"/>
      <c r="EV21" s="92"/>
      <c r="EW21" s="92"/>
      <c r="EX21" s="92"/>
      <c r="EY21" s="92"/>
      <c r="EZ21" s="92"/>
      <c r="FA21" s="92"/>
      <c r="FB21" s="92"/>
      <c r="FC21" s="92"/>
      <c r="FD21" s="92"/>
      <c r="FE21" s="92"/>
      <c r="FF21" s="92"/>
      <c r="FG21" s="92"/>
      <c r="FH21" s="92"/>
      <c r="FI21" s="92"/>
      <c r="FJ21" s="92"/>
      <c r="FK21" s="92"/>
      <c r="FL21" s="92"/>
      <c r="FM21" s="92"/>
      <c r="FN21" s="92"/>
      <c r="FO21" s="92"/>
      <c r="FP21" s="92"/>
      <c r="FQ21" s="92"/>
      <c r="FR21" s="92"/>
      <c r="FS21" s="92"/>
      <c r="FT21" s="92"/>
      <c r="FU21" s="92"/>
      <c r="FV21" s="92"/>
      <c r="FW21" s="92"/>
      <c r="FX21" s="92"/>
      <c r="FY21" s="92"/>
      <c r="FZ21" s="92"/>
      <c r="GA21" s="92"/>
      <c r="GB21" s="92"/>
      <c r="GC21" s="92"/>
      <c r="GD21" s="92"/>
      <c r="GE21" s="92"/>
      <c r="GF21" s="92"/>
      <c r="GG21" s="92"/>
      <c r="GH21" s="92"/>
      <c r="GI21" s="92"/>
      <c r="GJ21" s="92"/>
      <c r="GK21" s="92"/>
      <c r="GL21" s="92"/>
      <c r="GM21" s="92"/>
      <c r="GN21" s="92"/>
      <c r="GO21" s="92"/>
      <c r="GP21" s="92"/>
      <c r="GQ21" s="92"/>
      <c r="GR21" s="92"/>
      <c r="GS21" s="92"/>
      <c r="GT21" s="92"/>
      <c r="GU21" s="92"/>
      <c r="GV21" s="92"/>
      <c r="GW21" s="92"/>
      <c r="GX21" s="92"/>
      <c r="GY21" s="92"/>
      <c r="GZ21" s="92"/>
      <c r="HA21" s="92"/>
      <c r="HB21" s="92"/>
      <c r="HC21" s="92"/>
      <c r="HD21" s="92"/>
      <c r="HE21" s="92"/>
      <c r="HF21" s="92"/>
      <c r="HG21" s="92"/>
      <c r="HH21" s="92"/>
      <c r="HI21" s="92"/>
      <c r="HJ21" s="92"/>
      <c r="HK21" s="92"/>
      <c r="HL21" s="92"/>
      <c r="HM21" s="92"/>
      <c r="HN21" s="92"/>
      <c r="HO21" s="92"/>
      <c r="HP21" s="92"/>
      <c r="HQ21" s="92"/>
      <c r="HR21" s="92"/>
      <c r="HS21" s="92"/>
      <c r="HT21" s="92"/>
      <c r="HU21" s="92"/>
      <c r="HV21" s="92"/>
      <c r="HW21" s="92"/>
      <c r="HX21" s="92"/>
      <c r="HY21" s="92"/>
      <c r="HZ21" s="92"/>
      <c r="IA21" s="92"/>
      <c r="IB21" s="92"/>
      <c r="IC21" s="92"/>
      <c r="ID21" s="92"/>
      <c r="IE21" s="92"/>
      <c r="IF21" s="92"/>
      <c r="IG21" s="92"/>
      <c r="IH21" s="92"/>
      <c r="II21" s="92"/>
      <c r="IJ21" s="92"/>
      <c r="IK21" s="92"/>
      <c r="IL21" s="92"/>
      <c r="IM21" s="92"/>
      <c r="IN21" s="92"/>
      <c r="IO21" s="92"/>
      <c r="IP21" s="92"/>
      <c r="IQ21" s="92"/>
      <c r="IR21" s="92"/>
      <c r="IS21" s="92"/>
      <c r="IT21" s="92"/>
      <c r="IU21" s="92"/>
      <c r="IV21" s="92"/>
    </row>
    <row r="22" spans="1:256" ht="15" customHeight="1">
      <c r="A22" s="108" t="s">
        <v>175</v>
      </c>
      <c r="B22" s="97">
        <v>0</v>
      </c>
      <c r="C22" s="125">
        <v>0</v>
      </c>
      <c r="D22" s="138"/>
      <c r="E22" s="92"/>
      <c r="F22" s="92"/>
      <c r="G22" s="92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  <c r="T22" s="92"/>
      <c r="U22" s="92"/>
      <c r="V22" s="92"/>
      <c r="W22" s="92"/>
      <c r="X22" s="92"/>
      <c r="Y22" s="92"/>
      <c r="Z22" s="92"/>
      <c r="AA22" s="92"/>
      <c r="AB22" s="92"/>
      <c r="AC22" s="92"/>
      <c r="AD22" s="92"/>
      <c r="AE22" s="92"/>
      <c r="AF22" s="92"/>
      <c r="AG22" s="92"/>
      <c r="AH22" s="92"/>
      <c r="AI22" s="92"/>
      <c r="AJ22" s="92"/>
      <c r="AK22" s="92"/>
      <c r="AL22" s="92"/>
      <c r="AM22" s="92"/>
      <c r="AN22" s="92"/>
      <c r="AO22" s="92"/>
      <c r="AP22" s="92"/>
      <c r="AQ22" s="92"/>
      <c r="AR22" s="92"/>
      <c r="AS22" s="92"/>
      <c r="AT22" s="92"/>
      <c r="AU22" s="92"/>
      <c r="AV22" s="92"/>
      <c r="AW22" s="92"/>
      <c r="AX22" s="92"/>
      <c r="AY22" s="92"/>
      <c r="AZ22" s="92"/>
      <c r="BA22" s="92"/>
      <c r="BB22" s="92"/>
      <c r="BC22" s="92"/>
      <c r="BD22" s="92"/>
      <c r="BE22" s="92"/>
      <c r="BF22" s="92"/>
      <c r="BG22" s="92"/>
      <c r="BH22" s="92"/>
      <c r="BI22" s="92"/>
      <c r="BJ22" s="92"/>
      <c r="BK22" s="92"/>
      <c r="BL22" s="92"/>
      <c r="BM22" s="92"/>
      <c r="BN22" s="92"/>
      <c r="BO22" s="92"/>
      <c r="BP22" s="92"/>
      <c r="BQ22" s="92"/>
      <c r="BR22" s="92"/>
      <c r="BS22" s="92"/>
      <c r="BT22" s="92"/>
      <c r="BU22" s="92"/>
      <c r="BV22" s="92"/>
      <c r="BW22" s="92"/>
      <c r="BX22" s="92"/>
      <c r="BY22" s="92"/>
      <c r="BZ22" s="92"/>
      <c r="CA22" s="92"/>
      <c r="CB22" s="92"/>
      <c r="CC22" s="92"/>
      <c r="CD22" s="92"/>
      <c r="CE22" s="92"/>
      <c r="CF22" s="92"/>
      <c r="CG22" s="92"/>
      <c r="CH22" s="92"/>
      <c r="CI22" s="92"/>
      <c r="CJ22" s="92"/>
      <c r="CK22" s="92"/>
      <c r="CL22" s="92"/>
      <c r="CM22" s="92"/>
      <c r="CN22" s="92"/>
      <c r="CO22" s="92"/>
      <c r="CP22" s="92"/>
      <c r="CQ22" s="92"/>
      <c r="CR22" s="92"/>
      <c r="CS22" s="92"/>
      <c r="CT22" s="92"/>
      <c r="CU22" s="92"/>
      <c r="CV22" s="92"/>
      <c r="CW22" s="92"/>
      <c r="CX22" s="92"/>
      <c r="CY22" s="92"/>
      <c r="CZ22" s="92"/>
      <c r="DA22" s="92"/>
      <c r="DB22" s="92"/>
      <c r="DC22" s="92"/>
      <c r="DD22" s="92"/>
      <c r="DE22" s="92"/>
      <c r="DF22" s="92"/>
      <c r="DG22" s="92"/>
      <c r="DH22" s="92"/>
      <c r="DI22" s="92"/>
      <c r="DJ22" s="92"/>
      <c r="DK22" s="92"/>
      <c r="DL22" s="92"/>
      <c r="DM22" s="92"/>
      <c r="DN22" s="92"/>
      <c r="DO22" s="92"/>
      <c r="DP22" s="92"/>
      <c r="DQ22" s="92"/>
      <c r="DR22" s="92"/>
      <c r="DS22" s="92"/>
      <c r="DT22" s="92"/>
      <c r="DU22" s="92"/>
      <c r="DV22" s="92"/>
      <c r="DW22" s="92"/>
      <c r="DX22" s="92"/>
      <c r="DY22" s="92"/>
      <c r="DZ22" s="92"/>
      <c r="EA22" s="92"/>
      <c r="EB22" s="92"/>
      <c r="EC22" s="92"/>
      <c r="ED22" s="92"/>
      <c r="EE22" s="92"/>
      <c r="EF22" s="92"/>
      <c r="EG22" s="92"/>
      <c r="EH22" s="92"/>
      <c r="EI22" s="92"/>
      <c r="EJ22" s="92"/>
      <c r="EK22" s="92"/>
      <c r="EL22" s="92"/>
      <c r="EM22" s="92"/>
      <c r="EN22" s="92"/>
      <c r="EO22" s="92"/>
      <c r="EP22" s="92"/>
      <c r="EQ22" s="92"/>
      <c r="ER22" s="92"/>
      <c r="ES22" s="92"/>
      <c r="ET22" s="92"/>
      <c r="EU22" s="92"/>
      <c r="EV22" s="92"/>
      <c r="EW22" s="92"/>
      <c r="EX22" s="92"/>
      <c r="EY22" s="92"/>
      <c r="EZ22" s="92"/>
      <c r="FA22" s="92"/>
      <c r="FB22" s="92"/>
      <c r="FC22" s="92"/>
      <c r="FD22" s="92"/>
      <c r="FE22" s="92"/>
      <c r="FF22" s="92"/>
      <c r="FG22" s="92"/>
      <c r="FH22" s="92"/>
      <c r="FI22" s="92"/>
      <c r="FJ22" s="92"/>
      <c r="FK22" s="92"/>
      <c r="FL22" s="92"/>
      <c r="FM22" s="92"/>
      <c r="FN22" s="92"/>
      <c r="FO22" s="92"/>
      <c r="FP22" s="92"/>
      <c r="FQ22" s="92"/>
      <c r="FR22" s="92"/>
      <c r="FS22" s="92"/>
      <c r="FT22" s="92"/>
      <c r="FU22" s="92"/>
      <c r="FV22" s="92"/>
      <c r="FW22" s="92"/>
      <c r="FX22" s="92"/>
      <c r="FY22" s="92"/>
      <c r="FZ22" s="92"/>
      <c r="GA22" s="92"/>
      <c r="GB22" s="92"/>
      <c r="GC22" s="92"/>
      <c r="GD22" s="92"/>
      <c r="GE22" s="92"/>
      <c r="GF22" s="92"/>
      <c r="GG22" s="92"/>
      <c r="GH22" s="92"/>
      <c r="GI22" s="92"/>
      <c r="GJ22" s="92"/>
      <c r="GK22" s="92"/>
      <c r="GL22" s="92"/>
      <c r="GM22" s="92"/>
      <c r="GN22" s="92"/>
      <c r="GO22" s="92"/>
      <c r="GP22" s="92"/>
      <c r="GQ22" s="92"/>
      <c r="GR22" s="92"/>
      <c r="GS22" s="92"/>
      <c r="GT22" s="92"/>
      <c r="GU22" s="92"/>
      <c r="GV22" s="92"/>
      <c r="GW22" s="92"/>
      <c r="GX22" s="92"/>
      <c r="GY22" s="92"/>
      <c r="GZ22" s="92"/>
      <c r="HA22" s="92"/>
      <c r="HB22" s="92"/>
      <c r="HC22" s="92"/>
      <c r="HD22" s="92"/>
      <c r="HE22" s="92"/>
      <c r="HF22" s="92"/>
      <c r="HG22" s="92"/>
      <c r="HH22" s="92"/>
      <c r="HI22" s="92"/>
      <c r="HJ22" s="92"/>
      <c r="HK22" s="92"/>
      <c r="HL22" s="92"/>
      <c r="HM22" s="92"/>
      <c r="HN22" s="92"/>
      <c r="HO22" s="92"/>
      <c r="HP22" s="92"/>
      <c r="HQ22" s="92"/>
      <c r="HR22" s="92"/>
      <c r="HS22" s="92"/>
      <c r="HT22" s="92"/>
      <c r="HU22" s="92"/>
      <c r="HV22" s="92"/>
      <c r="HW22" s="92"/>
      <c r="HX22" s="92"/>
      <c r="HY22" s="92"/>
      <c r="HZ22" s="92"/>
      <c r="IA22" s="92"/>
      <c r="IB22" s="92"/>
      <c r="IC22" s="92"/>
      <c r="ID22" s="92"/>
      <c r="IE22" s="92"/>
      <c r="IF22" s="92"/>
      <c r="IG22" s="92"/>
      <c r="IH22" s="92"/>
      <c r="II22" s="92"/>
      <c r="IJ22" s="92"/>
      <c r="IK22" s="92"/>
      <c r="IL22" s="92"/>
      <c r="IM22" s="92"/>
      <c r="IN22" s="92"/>
      <c r="IO22" s="92"/>
      <c r="IP22" s="92"/>
      <c r="IQ22" s="92"/>
      <c r="IR22" s="92"/>
      <c r="IS22" s="92"/>
      <c r="IT22" s="92"/>
      <c r="IU22" s="92"/>
      <c r="IV22" s="92"/>
    </row>
    <row r="23" spans="1:256" ht="16.5" customHeight="1">
      <c r="A23" s="107" t="s">
        <v>200</v>
      </c>
      <c r="B23" s="104">
        <v>4215</v>
      </c>
      <c r="C23" s="77">
        <v>3.4801741127393114E-4</v>
      </c>
      <c r="D23" s="138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/>
      <c r="BV23" s="22"/>
      <c r="BW23" s="22"/>
      <c r="BX23" s="22"/>
      <c r="BY23" s="22"/>
      <c r="BZ23" s="22"/>
      <c r="CA23" s="22"/>
      <c r="CB23" s="22"/>
      <c r="CC23" s="22"/>
      <c r="CD23" s="22"/>
      <c r="CE23" s="22"/>
      <c r="CF23" s="22"/>
      <c r="CG23" s="22"/>
      <c r="CH23" s="22"/>
      <c r="CI23" s="22"/>
      <c r="CJ23" s="22"/>
      <c r="CK23" s="22"/>
      <c r="CL23" s="22"/>
      <c r="CM23" s="22"/>
      <c r="CN23" s="22"/>
      <c r="CO23" s="22"/>
      <c r="CP23" s="22"/>
      <c r="CQ23" s="22"/>
      <c r="CR23" s="22"/>
      <c r="CS23" s="22"/>
      <c r="CT23" s="22"/>
      <c r="CU23" s="22"/>
      <c r="CV23" s="22"/>
      <c r="CW23" s="22"/>
      <c r="CX23" s="22"/>
      <c r="CY23" s="22"/>
      <c r="CZ23" s="22"/>
      <c r="DA23" s="22"/>
      <c r="DB23" s="22"/>
      <c r="DC23" s="22"/>
      <c r="DD23" s="22"/>
      <c r="DE23" s="22"/>
      <c r="DF23" s="22"/>
      <c r="DG23" s="22"/>
      <c r="DH23" s="22"/>
      <c r="DI23" s="22"/>
      <c r="DJ23" s="22"/>
      <c r="DK23" s="22"/>
      <c r="DL23" s="22"/>
      <c r="DM23" s="22"/>
      <c r="DN23" s="22"/>
      <c r="DO23" s="22"/>
      <c r="DP23" s="22"/>
      <c r="DQ23" s="22"/>
      <c r="DR23" s="22"/>
      <c r="DS23" s="22"/>
      <c r="DT23" s="22"/>
      <c r="DU23" s="22"/>
      <c r="DV23" s="22"/>
      <c r="DW23" s="22"/>
      <c r="DX23" s="22"/>
      <c r="DY23" s="22"/>
      <c r="DZ23" s="22"/>
      <c r="EA23" s="22"/>
      <c r="EB23" s="22"/>
      <c r="EC23" s="22"/>
      <c r="ED23" s="22"/>
      <c r="EE23" s="22"/>
      <c r="EF23" s="22"/>
      <c r="EG23" s="22"/>
      <c r="EH23" s="22"/>
      <c r="EI23" s="22"/>
      <c r="EJ23" s="22"/>
      <c r="EK23" s="22"/>
      <c r="EL23" s="22"/>
      <c r="EM23" s="22"/>
      <c r="EN23" s="22"/>
      <c r="EO23" s="22"/>
      <c r="EP23" s="22"/>
      <c r="EQ23" s="22"/>
      <c r="ER23" s="22"/>
      <c r="ES23" s="22"/>
      <c r="ET23" s="22"/>
      <c r="EU23" s="22"/>
      <c r="EV23" s="22"/>
      <c r="EW23" s="22"/>
      <c r="EX23" s="22"/>
      <c r="EY23" s="22"/>
      <c r="EZ23" s="22"/>
      <c r="FA23" s="22"/>
      <c r="FB23" s="22"/>
      <c r="FC23" s="22"/>
      <c r="FD23" s="22"/>
      <c r="FE23" s="22"/>
      <c r="FF23" s="22"/>
      <c r="FG23" s="22"/>
      <c r="FH23" s="22"/>
      <c r="FI23" s="22"/>
      <c r="FJ23" s="22"/>
      <c r="FK23" s="22"/>
      <c r="FL23" s="22"/>
      <c r="FM23" s="22"/>
      <c r="FN23" s="22"/>
      <c r="FO23" s="22"/>
      <c r="FP23" s="22"/>
      <c r="FQ23" s="22"/>
      <c r="FR23" s="22"/>
      <c r="FS23" s="22"/>
      <c r="FT23" s="22"/>
      <c r="FU23" s="22"/>
      <c r="FV23" s="22"/>
      <c r="FW23" s="22"/>
      <c r="FX23" s="22"/>
      <c r="FY23" s="22"/>
      <c r="FZ23" s="22"/>
      <c r="GA23" s="22"/>
      <c r="GB23" s="22"/>
      <c r="GC23" s="22"/>
      <c r="GD23" s="22"/>
      <c r="GE23" s="22"/>
      <c r="GF23" s="22"/>
      <c r="GG23" s="22"/>
      <c r="GH23" s="22"/>
      <c r="GI23" s="22"/>
      <c r="GJ23" s="22"/>
      <c r="GK23" s="22"/>
      <c r="GL23" s="22"/>
      <c r="GM23" s="22"/>
      <c r="GN23" s="22"/>
      <c r="GO23" s="22"/>
      <c r="GP23" s="22"/>
      <c r="GQ23" s="22"/>
      <c r="GR23" s="22"/>
      <c r="GS23" s="22"/>
      <c r="GT23" s="22"/>
      <c r="GU23" s="22"/>
      <c r="GV23" s="22"/>
      <c r="GW23" s="22"/>
      <c r="GX23" s="22"/>
      <c r="GY23" s="22"/>
      <c r="GZ23" s="22"/>
      <c r="HA23" s="22"/>
      <c r="HB23" s="22"/>
      <c r="HC23" s="22"/>
      <c r="HD23" s="22"/>
      <c r="HE23" s="22"/>
      <c r="HF23" s="22"/>
      <c r="HG23" s="22"/>
      <c r="HH23" s="22"/>
      <c r="HI23" s="22"/>
      <c r="HJ23" s="22"/>
      <c r="HK23" s="22"/>
      <c r="HL23" s="22"/>
      <c r="HM23" s="22"/>
      <c r="HN23" s="22"/>
      <c r="HO23" s="22"/>
      <c r="HP23" s="22"/>
      <c r="HQ23" s="22"/>
      <c r="HR23" s="22"/>
      <c r="HS23" s="22"/>
      <c r="HT23" s="22"/>
      <c r="HU23" s="22"/>
      <c r="HV23" s="22"/>
      <c r="HW23" s="22"/>
      <c r="HX23" s="22"/>
      <c r="HY23" s="22"/>
      <c r="HZ23" s="22"/>
      <c r="IA23" s="22"/>
      <c r="IB23" s="22"/>
      <c r="IC23" s="22"/>
      <c r="ID23" s="22"/>
      <c r="IE23" s="22"/>
      <c r="IF23" s="22"/>
      <c r="IG23" s="22"/>
      <c r="IH23" s="22"/>
      <c r="II23" s="22"/>
      <c r="IJ23" s="22"/>
      <c r="IK23" s="22"/>
      <c r="IL23" s="22"/>
      <c r="IM23" s="22"/>
      <c r="IN23" s="22"/>
      <c r="IO23" s="22"/>
      <c r="IP23" s="22"/>
      <c r="IQ23" s="22"/>
      <c r="IR23" s="22"/>
      <c r="IS23" s="22"/>
      <c r="IT23" s="22"/>
      <c r="IU23" s="22"/>
      <c r="IV23" s="22"/>
    </row>
    <row r="24" spans="1:256" ht="16.5" customHeight="1">
      <c r="A24" s="108" t="s">
        <v>176</v>
      </c>
      <c r="B24" s="87">
        <v>2954</v>
      </c>
      <c r="C24" s="79">
        <v>2.4390117032104214E-4</v>
      </c>
      <c r="D24" s="138"/>
      <c r="E24" s="92"/>
      <c r="F24" s="92"/>
      <c r="G24" s="92"/>
      <c r="H24" s="92"/>
      <c r="I24" s="92"/>
      <c r="J24" s="92"/>
      <c r="K24" s="92"/>
      <c r="L24" s="92"/>
      <c r="M24" s="92"/>
      <c r="N24" s="92"/>
      <c r="O24" s="92"/>
      <c r="P24" s="92"/>
      <c r="Q24" s="92"/>
      <c r="R24" s="92"/>
      <c r="S24" s="92"/>
      <c r="T24" s="92"/>
      <c r="U24" s="92"/>
      <c r="V24" s="92"/>
      <c r="W24" s="92"/>
      <c r="X24" s="92"/>
      <c r="Y24" s="92"/>
      <c r="Z24" s="92"/>
      <c r="AA24" s="92"/>
      <c r="AB24" s="92"/>
      <c r="AC24" s="92"/>
      <c r="AD24" s="92"/>
      <c r="AE24" s="92"/>
      <c r="AF24" s="92"/>
      <c r="AG24" s="92"/>
      <c r="AH24" s="92"/>
      <c r="AI24" s="92"/>
      <c r="AJ24" s="92"/>
      <c r="AK24" s="92"/>
      <c r="AL24" s="92"/>
      <c r="AM24" s="92"/>
      <c r="AN24" s="92"/>
      <c r="AO24" s="92"/>
      <c r="AP24" s="92"/>
      <c r="AQ24" s="92"/>
      <c r="AR24" s="92"/>
      <c r="AS24" s="92"/>
      <c r="AT24" s="92"/>
      <c r="AU24" s="92"/>
      <c r="AV24" s="92"/>
      <c r="AW24" s="92"/>
      <c r="AX24" s="92"/>
      <c r="AY24" s="92"/>
      <c r="AZ24" s="92"/>
      <c r="BA24" s="92"/>
      <c r="BB24" s="92"/>
      <c r="BC24" s="92"/>
      <c r="BD24" s="92"/>
      <c r="BE24" s="92"/>
      <c r="BF24" s="92"/>
      <c r="BG24" s="92"/>
      <c r="BH24" s="92"/>
      <c r="BI24" s="92"/>
      <c r="BJ24" s="92"/>
      <c r="BK24" s="92"/>
      <c r="BL24" s="92"/>
      <c r="BM24" s="92"/>
      <c r="BN24" s="92"/>
      <c r="BO24" s="92"/>
      <c r="BP24" s="92"/>
      <c r="BQ24" s="92"/>
      <c r="BR24" s="92"/>
      <c r="BS24" s="92"/>
      <c r="BT24" s="92"/>
      <c r="BU24" s="92"/>
      <c r="BV24" s="92"/>
      <c r="BW24" s="92"/>
      <c r="BX24" s="92"/>
      <c r="BY24" s="92"/>
      <c r="BZ24" s="92"/>
      <c r="CA24" s="92"/>
      <c r="CB24" s="92"/>
      <c r="CC24" s="92"/>
      <c r="CD24" s="92"/>
      <c r="CE24" s="92"/>
      <c r="CF24" s="92"/>
      <c r="CG24" s="92"/>
      <c r="CH24" s="92"/>
      <c r="CI24" s="92"/>
      <c r="CJ24" s="92"/>
      <c r="CK24" s="92"/>
      <c r="CL24" s="92"/>
      <c r="CM24" s="92"/>
      <c r="CN24" s="92"/>
      <c r="CO24" s="92"/>
      <c r="CP24" s="92"/>
      <c r="CQ24" s="92"/>
      <c r="CR24" s="92"/>
      <c r="CS24" s="92"/>
      <c r="CT24" s="92"/>
      <c r="CU24" s="92"/>
      <c r="CV24" s="92"/>
      <c r="CW24" s="92"/>
      <c r="CX24" s="92"/>
      <c r="CY24" s="92"/>
      <c r="CZ24" s="92"/>
      <c r="DA24" s="92"/>
      <c r="DB24" s="92"/>
      <c r="DC24" s="92"/>
      <c r="DD24" s="92"/>
      <c r="DE24" s="92"/>
      <c r="DF24" s="92"/>
      <c r="DG24" s="92"/>
      <c r="DH24" s="92"/>
      <c r="DI24" s="92"/>
      <c r="DJ24" s="92"/>
      <c r="DK24" s="92"/>
      <c r="DL24" s="92"/>
      <c r="DM24" s="92"/>
      <c r="DN24" s="92"/>
      <c r="DO24" s="92"/>
      <c r="DP24" s="92"/>
      <c r="DQ24" s="92"/>
      <c r="DR24" s="92"/>
      <c r="DS24" s="92"/>
      <c r="DT24" s="92"/>
      <c r="DU24" s="92"/>
      <c r="DV24" s="92"/>
      <c r="DW24" s="92"/>
      <c r="DX24" s="92"/>
      <c r="DY24" s="92"/>
      <c r="DZ24" s="92"/>
      <c r="EA24" s="92"/>
      <c r="EB24" s="92"/>
      <c r="EC24" s="92"/>
      <c r="ED24" s="92"/>
      <c r="EE24" s="92"/>
      <c r="EF24" s="92"/>
      <c r="EG24" s="92"/>
      <c r="EH24" s="92"/>
      <c r="EI24" s="92"/>
      <c r="EJ24" s="92"/>
      <c r="EK24" s="92"/>
      <c r="EL24" s="92"/>
      <c r="EM24" s="92"/>
      <c r="EN24" s="92"/>
      <c r="EO24" s="92"/>
      <c r="EP24" s="92"/>
      <c r="EQ24" s="92"/>
      <c r="ER24" s="92"/>
      <c r="ES24" s="92"/>
      <c r="ET24" s="92"/>
      <c r="EU24" s="92"/>
      <c r="EV24" s="92"/>
      <c r="EW24" s="92"/>
      <c r="EX24" s="92"/>
      <c r="EY24" s="92"/>
      <c r="EZ24" s="92"/>
      <c r="FA24" s="92"/>
      <c r="FB24" s="92"/>
      <c r="FC24" s="92"/>
      <c r="FD24" s="92"/>
      <c r="FE24" s="92"/>
      <c r="FF24" s="92"/>
      <c r="FG24" s="92"/>
      <c r="FH24" s="92"/>
      <c r="FI24" s="92"/>
      <c r="FJ24" s="92"/>
      <c r="FK24" s="92"/>
      <c r="FL24" s="92"/>
      <c r="FM24" s="92"/>
      <c r="FN24" s="92"/>
      <c r="FO24" s="92"/>
      <c r="FP24" s="92"/>
      <c r="FQ24" s="92"/>
      <c r="FR24" s="92"/>
      <c r="FS24" s="92"/>
      <c r="FT24" s="92"/>
      <c r="FU24" s="92"/>
      <c r="FV24" s="92"/>
      <c r="FW24" s="92"/>
      <c r="FX24" s="92"/>
      <c r="FY24" s="92"/>
      <c r="FZ24" s="92"/>
      <c r="GA24" s="92"/>
      <c r="GB24" s="92"/>
      <c r="GC24" s="92"/>
      <c r="GD24" s="92"/>
      <c r="GE24" s="92"/>
      <c r="GF24" s="92"/>
      <c r="GG24" s="92"/>
      <c r="GH24" s="92"/>
      <c r="GI24" s="92"/>
      <c r="GJ24" s="92"/>
      <c r="GK24" s="92"/>
      <c r="GL24" s="92"/>
      <c r="GM24" s="92"/>
      <c r="GN24" s="92"/>
      <c r="GO24" s="92"/>
      <c r="GP24" s="92"/>
      <c r="GQ24" s="92"/>
      <c r="GR24" s="92"/>
      <c r="GS24" s="92"/>
      <c r="GT24" s="92"/>
      <c r="GU24" s="92"/>
      <c r="GV24" s="92"/>
      <c r="GW24" s="92"/>
      <c r="GX24" s="92"/>
      <c r="GY24" s="92"/>
      <c r="GZ24" s="92"/>
      <c r="HA24" s="92"/>
      <c r="HB24" s="92"/>
      <c r="HC24" s="92"/>
      <c r="HD24" s="92"/>
      <c r="HE24" s="92"/>
      <c r="HF24" s="92"/>
      <c r="HG24" s="92"/>
      <c r="HH24" s="92"/>
      <c r="HI24" s="92"/>
      <c r="HJ24" s="92"/>
      <c r="HK24" s="92"/>
      <c r="HL24" s="92"/>
      <c r="HM24" s="92"/>
      <c r="HN24" s="92"/>
      <c r="HO24" s="92"/>
      <c r="HP24" s="92"/>
      <c r="HQ24" s="92"/>
      <c r="HR24" s="92"/>
      <c r="HS24" s="92"/>
      <c r="HT24" s="92"/>
      <c r="HU24" s="92"/>
      <c r="HV24" s="92"/>
      <c r="HW24" s="92"/>
      <c r="HX24" s="92"/>
      <c r="HY24" s="92"/>
      <c r="HZ24" s="92"/>
      <c r="IA24" s="92"/>
      <c r="IB24" s="92"/>
      <c r="IC24" s="92"/>
      <c r="ID24" s="92"/>
      <c r="IE24" s="92"/>
      <c r="IF24" s="92"/>
      <c r="IG24" s="92"/>
      <c r="IH24" s="92"/>
      <c r="II24" s="92"/>
      <c r="IJ24" s="92"/>
      <c r="IK24" s="92"/>
      <c r="IL24" s="92"/>
      <c r="IM24" s="92"/>
      <c r="IN24" s="92"/>
      <c r="IO24" s="92"/>
      <c r="IP24" s="92"/>
      <c r="IQ24" s="92"/>
      <c r="IR24" s="92"/>
      <c r="IS24" s="92"/>
      <c r="IT24" s="92"/>
      <c r="IU24" s="92"/>
      <c r="IV24" s="92"/>
    </row>
    <row r="25" spans="1:256" ht="16.5" customHeight="1">
      <c r="A25" s="108" t="s">
        <v>177</v>
      </c>
      <c r="B25" s="87">
        <v>699</v>
      </c>
      <c r="C25" s="79">
        <v>5.7713919449698189E-5</v>
      </c>
      <c r="D25" s="138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  <c r="BM25" s="92"/>
      <c r="BN25" s="92"/>
      <c r="BO25" s="92"/>
      <c r="BP25" s="92"/>
      <c r="BQ25" s="92"/>
      <c r="BR25" s="92"/>
      <c r="BS25" s="92"/>
      <c r="BT25" s="92"/>
      <c r="BU25" s="92"/>
      <c r="BV25" s="92"/>
      <c r="BW25" s="92"/>
      <c r="BX25" s="92"/>
      <c r="BY25" s="92"/>
      <c r="BZ25" s="92"/>
      <c r="CA25" s="92"/>
      <c r="CB25" s="92"/>
      <c r="CC25" s="92"/>
      <c r="CD25" s="92"/>
      <c r="CE25" s="92"/>
      <c r="CF25" s="92"/>
      <c r="CG25" s="92"/>
      <c r="CH25" s="92"/>
      <c r="CI25" s="92"/>
      <c r="CJ25" s="92"/>
      <c r="CK25" s="92"/>
      <c r="CL25" s="92"/>
      <c r="CM25" s="92"/>
      <c r="CN25" s="92"/>
      <c r="CO25" s="92"/>
      <c r="CP25" s="92"/>
      <c r="CQ25" s="92"/>
      <c r="CR25" s="92"/>
      <c r="CS25" s="92"/>
      <c r="CT25" s="92"/>
      <c r="CU25" s="92"/>
      <c r="CV25" s="92"/>
      <c r="CW25" s="92"/>
      <c r="CX25" s="92"/>
      <c r="CY25" s="92"/>
      <c r="CZ25" s="92"/>
      <c r="DA25" s="92"/>
      <c r="DB25" s="92"/>
      <c r="DC25" s="92"/>
      <c r="DD25" s="92"/>
      <c r="DE25" s="92"/>
      <c r="DF25" s="92"/>
      <c r="DG25" s="92"/>
      <c r="DH25" s="92"/>
      <c r="DI25" s="92"/>
      <c r="DJ25" s="92"/>
      <c r="DK25" s="92"/>
      <c r="DL25" s="92"/>
      <c r="DM25" s="92"/>
      <c r="DN25" s="92"/>
      <c r="DO25" s="92"/>
      <c r="DP25" s="92"/>
      <c r="DQ25" s="92"/>
      <c r="DR25" s="92"/>
      <c r="DS25" s="92"/>
      <c r="DT25" s="92"/>
      <c r="DU25" s="92"/>
      <c r="DV25" s="92"/>
      <c r="DW25" s="92"/>
      <c r="DX25" s="92"/>
      <c r="DY25" s="92"/>
      <c r="DZ25" s="92"/>
      <c r="EA25" s="92"/>
      <c r="EB25" s="92"/>
      <c r="EC25" s="92"/>
      <c r="ED25" s="92"/>
      <c r="EE25" s="92"/>
      <c r="EF25" s="92"/>
      <c r="EG25" s="92"/>
      <c r="EH25" s="92"/>
      <c r="EI25" s="92"/>
      <c r="EJ25" s="92"/>
      <c r="EK25" s="92"/>
      <c r="EL25" s="92"/>
      <c r="EM25" s="92"/>
      <c r="EN25" s="92"/>
      <c r="EO25" s="92"/>
      <c r="EP25" s="92"/>
      <c r="EQ25" s="92"/>
      <c r="ER25" s="92"/>
      <c r="ES25" s="92"/>
      <c r="ET25" s="92"/>
      <c r="EU25" s="92"/>
      <c r="EV25" s="92"/>
      <c r="EW25" s="92"/>
      <c r="EX25" s="92"/>
      <c r="EY25" s="92"/>
      <c r="EZ25" s="92"/>
      <c r="FA25" s="92"/>
      <c r="FB25" s="92"/>
      <c r="FC25" s="92"/>
      <c r="FD25" s="92"/>
      <c r="FE25" s="92"/>
      <c r="FF25" s="92"/>
      <c r="FG25" s="92"/>
      <c r="FH25" s="92"/>
      <c r="FI25" s="92"/>
      <c r="FJ25" s="92"/>
      <c r="FK25" s="92"/>
      <c r="FL25" s="92"/>
      <c r="FM25" s="92"/>
      <c r="FN25" s="92"/>
      <c r="FO25" s="92"/>
      <c r="FP25" s="92"/>
      <c r="FQ25" s="92"/>
      <c r="FR25" s="92"/>
      <c r="FS25" s="92"/>
      <c r="FT25" s="92"/>
      <c r="FU25" s="92"/>
      <c r="FV25" s="92"/>
      <c r="FW25" s="92"/>
      <c r="FX25" s="92"/>
      <c r="FY25" s="92"/>
      <c r="FZ25" s="92"/>
      <c r="GA25" s="92"/>
      <c r="GB25" s="92"/>
      <c r="GC25" s="92"/>
      <c r="GD25" s="92"/>
      <c r="GE25" s="92"/>
      <c r="GF25" s="92"/>
      <c r="GG25" s="92"/>
      <c r="GH25" s="92"/>
      <c r="GI25" s="92"/>
      <c r="GJ25" s="92"/>
      <c r="GK25" s="92"/>
      <c r="GL25" s="92"/>
      <c r="GM25" s="92"/>
      <c r="GN25" s="92"/>
      <c r="GO25" s="92"/>
      <c r="GP25" s="92"/>
      <c r="GQ25" s="92"/>
      <c r="GR25" s="92"/>
      <c r="GS25" s="92"/>
      <c r="GT25" s="92"/>
      <c r="GU25" s="92"/>
      <c r="GV25" s="92"/>
      <c r="GW25" s="92"/>
      <c r="GX25" s="92"/>
      <c r="GY25" s="92"/>
      <c r="GZ25" s="92"/>
      <c r="HA25" s="92"/>
      <c r="HB25" s="92"/>
      <c r="HC25" s="92"/>
      <c r="HD25" s="92"/>
      <c r="HE25" s="92"/>
      <c r="HF25" s="92"/>
      <c r="HG25" s="92"/>
      <c r="HH25" s="92"/>
      <c r="HI25" s="92"/>
      <c r="HJ25" s="92"/>
      <c r="HK25" s="92"/>
      <c r="HL25" s="92"/>
      <c r="HM25" s="92"/>
      <c r="HN25" s="92"/>
      <c r="HO25" s="92"/>
      <c r="HP25" s="92"/>
      <c r="HQ25" s="92"/>
      <c r="HR25" s="92"/>
      <c r="HS25" s="92"/>
      <c r="HT25" s="92"/>
      <c r="HU25" s="92"/>
      <c r="HV25" s="92"/>
      <c r="HW25" s="92"/>
      <c r="HX25" s="92"/>
      <c r="HY25" s="92"/>
      <c r="HZ25" s="92"/>
      <c r="IA25" s="92"/>
      <c r="IB25" s="92"/>
      <c r="IC25" s="92"/>
      <c r="ID25" s="92"/>
      <c r="IE25" s="92"/>
      <c r="IF25" s="92"/>
      <c r="IG25" s="92"/>
      <c r="IH25" s="92"/>
      <c r="II25" s="92"/>
      <c r="IJ25" s="92"/>
      <c r="IK25" s="92"/>
      <c r="IL25" s="92"/>
      <c r="IM25" s="92"/>
      <c r="IN25" s="92"/>
      <c r="IO25" s="92"/>
      <c r="IP25" s="92"/>
      <c r="IQ25" s="92"/>
      <c r="IR25" s="92"/>
      <c r="IS25" s="92"/>
      <c r="IT25" s="92"/>
      <c r="IU25" s="92"/>
      <c r="IV25" s="92"/>
    </row>
    <row r="26" spans="1:256" ht="16.5" customHeight="1">
      <c r="A26" s="108" t="s">
        <v>178</v>
      </c>
      <c r="B26" s="87">
        <v>429</v>
      </c>
      <c r="C26" s="79">
        <v>3.5420989190158119E-5</v>
      </c>
      <c r="D26" s="138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B26" s="92"/>
      <c r="AC26" s="92"/>
      <c r="AD26" s="92"/>
      <c r="AE26" s="92"/>
      <c r="AF26" s="92"/>
      <c r="AG26" s="92"/>
      <c r="AH26" s="92"/>
      <c r="AI26" s="92"/>
      <c r="AJ26" s="92"/>
      <c r="AK26" s="92"/>
      <c r="AL26" s="92"/>
      <c r="AM26" s="92"/>
      <c r="AN26" s="92"/>
      <c r="AO26" s="92"/>
      <c r="AP26" s="92"/>
      <c r="AQ26" s="92"/>
      <c r="AR26" s="92"/>
      <c r="AS26" s="92"/>
      <c r="AT26" s="92"/>
      <c r="AU26" s="92"/>
      <c r="AV26" s="92"/>
      <c r="AW26" s="92"/>
      <c r="AX26" s="92"/>
      <c r="AY26" s="92"/>
      <c r="AZ26" s="92"/>
      <c r="BA26" s="92"/>
      <c r="BB26" s="92"/>
      <c r="BC26" s="92"/>
      <c r="BD26" s="92"/>
      <c r="BE26" s="92"/>
      <c r="BF26" s="92"/>
      <c r="BG26" s="92"/>
      <c r="BH26" s="92"/>
      <c r="BI26" s="92"/>
      <c r="BJ26" s="92"/>
      <c r="BK26" s="92"/>
      <c r="BL26" s="92"/>
      <c r="BM26" s="92"/>
      <c r="BN26" s="92"/>
      <c r="BO26" s="92"/>
      <c r="BP26" s="92"/>
      <c r="BQ26" s="92"/>
      <c r="BR26" s="92"/>
      <c r="BS26" s="92"/>
      <c r="BT26" s="92"/>
      <c r="BU26" s="92"/>
      <c r="BV26" s="92"/>
      <c r="BW26" s="92"/>
      <c r="BX26" s="92"/>
      <c r="BY26" s="92"/>
      <c r="BZ26" s="92"/>
      <c r="CA26" s="92"/>
      <c r="CB26" s="92"/>
      <c r="CC26" s="92"/>
      <c r="CD26" s="92"/>
      <c r="CE26" s="92"/>
      <c r="CF26" s="92"/>
      <c r="CG26" s="92"/>
      <c r="CH26" s="92"/>
      <c r="CI26" s="92"/>
      <c r="CJ26" s="92"/>
      <c r="CK26" s="92"/>
      <c r="CL26" s="92"/>
      <c r="CM26" s="92"/>
      <c r="CN26" s="92"/>
      <c r="CO26" s="92"/>
      <c r="CP26" s="92"/>
      <c r="CQ26" s="92"/>
      <c r="CR26" s="92"/>
      <c r="CS26" s="92"/>
      <c r="CT26" s="92"/>
      <c r="CU26" s="92"/>
      <c r="CV26" s="92"/>
      <c r="CW26" s="92"/>
      <c r="CX26" s="92"/>
      <c r="CY26" s="92"/>
      <c r="CZ26" s="92"/>
      <c r="DA26" s="92"/>
      <c r="DB26" s="92"/>
      <c r="DC26" s="92"/>
      <c r="DD26" s="92"/>
      <c r="DE26" s="92"/>
      <c r="DF26" s="92"/>
      <c r="DG26" s="92"/>
      <c r="DH26" s="92"/>
      <c r="DI26" s="92"/>
      <c r="DJ26" s="92"/>
      <c r="DK26" s="92"/>
      <c r="DL26" s="92"/>
      <c r="DM26" s="92"/>
      <c r="DN26" s="92"/>
      <c r="DO26" s="92"/>
      <c r="DP26" s="92"/>
      <c r="DQ26" s="92"/>
      <c r="DR26" s="92"/>
      <c r="DS26" s="92"/>
      <c r="DT26" s="92"/>
      <c r="DU26" s="92"/>
      <c r="DV26" s="92"/>
      <c r="DW26" s="92"/>
      <c r="DX26" s="92"/>
      <c r="DY26" s="92"/>
      <c r="DZ26" s="92"/>
      <c r="EA26" s="92"/>
      <c r="EB26" s="92"/>
      <c r="EC26" s="92"/>
      <c r="ED26" s="92"/>
      <c r="EE26" s="92"/>
      <c r="EF26" s="92"/>
      <c r="EG26" s="92"/>
      <c r="EH26" s="92"/>
      <c r="EI26" s="92"/>
      <c r="EJ26" s="92"/>
      <c r="EK26" s="92"/>
      <c r="EL26" s="92"/>
      <c r="EM26" s="92"/>
      <c r="EN26" s="92"/>
      <c r="EO26" s="92"/>
      <c r="EP26" s="92"/>
      <c r="EQ26" s="92"/>
      <c r="ER26" s="92"/>
      <c r="ES26" s="92"/>
      <c r="ET26" s="92"/>
      <c r="EU26" s="92"/>
      <c r="EV26" s="92"/>
      <c r="EW26" s="92"/>
      <c r="EX26" s="92"/>
      <c r="EY26" s="92"/>
      <c r="EZ26" s="92"/>
      <c r="FA26" s="92"/>
      <c r="FB26" s="92"/>
      <c r="FC26" s="92"/>
      <c r="FD26" s="92"/>
      <c r="FE26" s="92"/>
      <c r="FF26" s="92"/>
      <c r="FG26" s="92"/>
      <c r="FH26" s="92"/>
      <c r="FI26" s="92"/>
      <c r="FJ26" s="92"/>
      <c r="FK26" s="92"/>
      <c r="FL26" s="92"/>
      <c r="FM26" s="92"/>
      <c r="FN26" s="92"/>
      <c r="FO26" s="92"/>
      <c r="FP26" s="92"/>
      <c r="FQ26" s="92"/>
      <c r="FR26" s="92"/>
      <c r="FS26" s="92"/>
      <c r="FT26" s="92"/>
      <c r="FU26" s="92"/>
      <c r="FV26" s="92"/>
      <c r="FW26" s="92"/>
      <c r="FX26" s="92"/>
      <c r="FY26" s="92"/>
      <c r="FZ26" s="92"/>
      <c r="GA26" s="92"/>
      <c r="GB26" s="92"/>
      <c r="GC26" s="92"/>
      <c r="GD26" s="92"/>
      <c r="GE26" s="92"/>
      <c r="GF26" s="92"/>
      <c r="GG26" s="92"/>
      <c r="GH26" s="92"/>
      <c r="GI26" s="92"/>
      <c r="GJ26" s="92"/>
      <c r="GK26" s="92"/>
      <c r="GL26" s="92"/>
      <c r="GM26" s="92"/>
      <c r="GN26" s="92"/>
      <c r="GO26" s="92"/>
      <c r="GP26" s="92"/>
      <c r="GQ26" s="92"/>
      <c r="GR26" s="92"/>
      <c r="GS26" s="92"/>
      <c r="GT26" s="92"/>
      <c r="GU26" s="92"/>
      <c r="GV26" s="92"/>
      <c r="GW26" s="92"/>
      <c r="GX26" s="92"/>
      <c r="GY26" s="92"/>
      <c r="GZ26" s="92"/>
      <c r="HA26" s="92"/>
      <c r="HB26" s="92"/>
      <c r="HC26" s="92"/>
      <c r="HD26" s="92"/>
      <c r="HE26" s="92"/>
      <c r="HF26" s="92"/>
      <c r="HG26" s="92"/>
      <c r="HH26" s="92"/>
      <c r="HI26" s="92"/>
      <c r="HJ26" s="92"/>
      <c r="HK26" s="92"/>
      <c r="HL26" s="92"/>
      <c r="HM26" s="92"/>
      <c r="HN26" s="92"/>
      <c r="HO26" s="92"/>
      <c r="HP26" s="92"/>
      <c r="HQ26" s="92"/>
      <c r="HR26" s="92"/>
      <c r="HS26" s="92"/>
      <c r="HT26" s="92"/>
      <c r="HU26" s="92"/>
      <c r="HV26" s="92"/>
      <c r="HW26" s="92"/>
      <c r="HX26" s="92"/>
      <c r="HY26" s="92"/>
      <c r="HZ26" s="92"/>
      <c r="IA26" s="92"/>
      <c r="IB26" s="92"/>
      <c r="IC26" s="92"/>
      <c r="ID26" s="92"/>
      <c r="IE26" s="92"/>
      <c r="IF26" s="92"/>
      <c r="IG26" s="92"/>
      <c r="IH26" s="92"/>
      <c r="II26" s="92"/>
      <c r="IJ26" s="92"/>
      <c r="IK26" s="92"/>
      <c r="IL26" s="92"/>
      <c r="IM26" s="92"/>
      <c r="IN26" s="92"/>
      <c r="IO26" s="92"/>
      <c r="IP26" s="92"/>
      <c r="IQ26" s="92"/>
      <c r="IR26" s="92"/>
      <c r="IS26" s="92"/>
      <c r="IT26" s="92"/>
      <c r="IU26" s="92"/>
      <c r="IV26" s="92"/>
    </row>
    <row r="27" spans="1:256" ht="16.5" customHeight="1">
      <c r="A27" s="108" t="s">
        <v>179</v>
      </c>
      <c r="B27" s="87">
        <v>134</v>
      </c>
      <c r="C27" s="79">
        <v>1.106389872140137E-5</v>
      </c>
      <c r="D27" s="138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92"/>
      <c r="AE27" s="92"/>
      <c r="AF27" s="92"/>
      <c r="AG27" s="92"/>
      <c r="AH27" s="92"/>
      <c r="AI27" s="92"/>
      <c r="AJ27" s="92"/>
      <c r="AK27" s="92"/>
      <c r="AL27" s="92"/>
      <c r="AM27" s="92"/>
      <c r="AN27" s="92"/>
      <c r="AO27" s="92"/>
      <c r="AP27" s="92"/>
      <c r="AQ27" s="92"/>
      <c r="AR27" s="92"/>
      <c r="AS27" s="92"/>
      <c r="AT27" s="92"/>
      <c r="AU27" s="92"/>
      <c r="AV27" s="92"/>
      <c r="AW27" s="92"/>
      <c r="AX27" s="92"/>
      <c r="AY27" s="92"/>
      <c r="AZ27" s="92"/>
      <c r="BA27" s="92"/>
      <c r="BB27" s="92"/>
      <c r="BC27" s="92"/>
      <c r="BD27" s="92"/>
      <c r="BE27" s="92"/>
      <c r="BF27" s="92"/>
      <c r="BG27" s="92"/>
      <c r="BH27" s="92"/>
      <c r="BI27" s="92"/>
      <c r="BJ27" s="92"/>
      <c r="BK27" s="92"/>
      <c r="BL27" s="92"/>
      <c r="BM27" s="92"/>
      <c r="BN27" s="92"/>
      <c r="BO27" s="92"/>
      <c r="BP27" s="92"/>
      <c r="BQ27" s="92"/>
      <c r="BR27" s="92"/>
      <c r="BS27" s="92"/>
      <c r="BT27" s="92"/>
      <c r="BU27" s="92"/>
      <c r="BV27" s="92"/>
      <c r="BW27" s="92"/>
      <c r="BX27" s="92"/>
      <c r="BY27" s="92"/>
      <c r="BZ27" s="92"/>
      <c r="CA27" s="92"/>
      <c r="CB27" s="92"/>
      <c r="CC27" s="92"/>
      <c r="CD27" s="92"/>
      <c r="CE27" s="92"/>
      <c r="CF27" s="92"/>
      <c r="CG27" s="92"/>
      <c r="CH27" s="92"/>
      <c r="CI27" s="92"/>
      <c r="CJ27" s="92"/>
      <c r="CK27" s="92"/>
      <c r="CL27" s="92"/>
      <c r="CM27" s="92"/>
      <c r="CN27" s="92"/>
      <c r="CO27" s="92"/>
      <c r="CP27" s="92"/>
      <c r="CQ27" s="92"/>
      <c r="CR27" s="92"/>
      <c r="CS27" s="92"/>
      <c r="CT27" s="92"/>
      <c r="CU27" s="92"/>
      <c r="CV27" s="92"/>
      <c r="CW27" s="92"/>
      <c r="CX27" s="92"/>
      <c r="CY27" s="92"/>
      <c r="CZ27" s="92"/>
      <c r="DA27" s="92"/>
      <c r="DB27" s="92"/>
      <c r="DC27" s="92"/>
      <c r="DD27" s="92"/>
      <c r="DE27" s="92"/>
      <c r="DF27" s="92"/>
      <c r="DG27" s="92"/>
      <c r="DH27" s="92"/>
      <c r="DI27" s="92"/>
      <c r="DJ27" s="92"/>
      <c r="DK27" s="92"/>
      <c r="DL27" s="92"/>
      <c r="DM27" s="92"/>
      <c r="DN27" s="92"/>
      <c r="DO27" s="92"/>
      <c r="DP27" s="92"/>
      <c r="DQ27" s="92"/>
      <c r="DR27" s="92"/>
      <c r="DS27" s="92"/>
      <c r="DT27" s="92"/>
      <c r="DU27" s="92"/>
      <c r="DV27" s="92"/>
      <c r="DW27" s="92"/>
      <c r="DX27" s="92"/>
      <c r="DY27" s="92"/>
      <c r="DZ27" s="92"/>
      <c r="EA27" s="92"/>
      <c r="EB27" s="92"/>
      <c r="EC27" s="92"/>
      <c r="ED27" s="92"/>
      <c r="EE27" s="92"/>
      <c r="EF27" s="92"/>
      <c r="EG27" s="92"/>
      <c r="EH27" s="92"/>
      <c r="EI27" s="92"/>
      <c r="EJ27" s="92"/>
      <c r="EK27" s="92"/>
      <c r="EL27" s="92"/>
      <c r="EM27" s="92"/>
      <c r="EN27" s="92"/>
      <c r="EO27" s="92"/>
      <c r="EP27" s="92"/>
      <c r="EQ27" s="92"/>
      <c r="ER27" s="92"/>
      <c r="ES27" s="92"/>
      <c r="ET27" s="92"/>
      <c r="EU27" s="92"/>
      <c r="EV27" s="92"/>
      <c r="EW27" s="92"/>
      <c r="EX27" s="92"/>
      <c r="EY27" s="92"/>
      <c r="EZ27" s="92"/>
      <c r="FA27" s="92"/>
      <c r="FB27" s="92"/>
      <c r="FC27" s="92"/>
      <c r="FD27" s="92"/>
      <c r="FE27" s="92"/>
      <c r="FF27" s="92"/>
      <c r="FG27" s="92"/>
      <c r="FH27" s="92"/>
      <c r="FI27" s="92"/>
      <c r="FJ27" s="92"/>
      <c r="FK27" s="92"/>
      <c r="FL27" s="92"/>
      <c r="FM27" s="92"/>
      <c r="FN27" s="92"/>
      <c r="FO27" s="92"/>
      <c r="FP27" s="92"/>
      <c r="FQ27" s="92"/>
      <c r="FR27" s="92"/>
      <c r="FS27" s="92"/>
      <c r="FT27" s="92"/>
      <c r="FU27" s="92"/>
      <c r="FV27" s="92"/>
      <c r="FW27" s="92"/>
      <c r="FX27" s="92"/>
      <c r="FY27" s="92"/>
      <c r="FZ27" s="92"/>
      <c r="GA27" s="92"/>
      <c r="GB27" s="92"/>
      <c r="GC27" s="92"/>
      <c r="GD27" s="92"/>
      <c r="GE27" s="92"/>
      <c r="GF27" s="92"/>
      <c r="GG27" s="92"/>
      <c r="GH27" s="92"/>
      <c r="GI27" s="92"/>
      <c r="GJ27" s="92"/>
      <c r="GK27" s="92"/>
      <c r="GL27" s="92"/>
      <c r="GM27" s="92"/>
      <c r="GN27" s="92"/>
      <c r="GO27" s="92"/>
      <c r="GP27" s="92"/>
      <c r="GQ27" s="92"/>
      <c r="GR27" s="92"/>
      <c r="GS27" s="92"/>
      <c r="GT27" s="92"/>
      <c r="GU27" s="92"/>
      <c r="GV27" s="92"/>
      <c r="GW27" s="92"/>
      <c r="GX27" s="92"/>
      <c r="GY27" s="92"/>
      <c r="GZ27" s="92"/>
      <c r="HA27" s="92"/>
      <c r="HB27" s="92"/>
      <c r="HC27" s="92"/>
      <c r="HD27" s="92"/>
      <c r="HE27" s="92"/>
      <c r="HF27" s="92"/>
      <c r="HG27" s="92"/>
      <c r="HH27" s="92"/>
      <c r="HI27" s="92"/>
      <c r="HJ27" s="92"/>
      <c r="HK27" s="92"/>
      <c r="HL27" s="92"/>
      <c r="HM27" s="92"/>
      <c r="HN27" s="92"/>
      <c r="HO27" s="92"/>
      <c r="HP27" s="92"/>
      <c r="HQ27" s="92"/>
      <c r="HR27" s="92"/>
      <c r="HS27" s="92"/>
      <c r="HT27" s="92"/>
      <c r="HU27" s="92"/>
      <c r="HV27" s="92"/>
      <c r="HW27" s="92"/>
      <c r="HX27" s="92"/>
      <c r="HY27" s="92"/>
      <c r="HZ27" s="92"/>
      <c r="IA27" s="92"/>
      <c r="IB27" s="92"/>
      <c r="IC27" s="92"/>
      <c r="ID27" s="92"/>
      <c r="IE27" s="92"/>
      <c r="IF27" s="92"/>
      <c r="IG27" s="92"/>
      <c r="IH27" s="92"/>
      <c r="II27" s="92"/>
      <c r="IJ27" s="92"/>
      <c r="IK27" s="92"/>
      <c r="IL27" s="92"/>
      <c r="IM27" s="92"/>
      <c r="IN27" s="92"/>
      <c r="IO27" s="92"/>
      <c r="IP27" s="92"/>
      <c r="IQ27" s="92"/>
      <c r="IR27" s="92"/>
      <c r="IS27" s="92"/>
      <c r="IT27" s="92"/>
      <c r="IU27" s="92"/>
      <c r="IV27" s="92"/>
    </row>
    <row r="28" spans="1:256" ht="16.5" customHeight="1">
      <c r="A28" s="107" t="s">
        <v>201</v>
      </c>
      <c r="B28" s="104">
        <v>5168</v>
      </c>
      <c r="C28" s="77">
        <v>4.2670319844927075E-4</v>
      </c>
      <c r="D28" s="138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  <c r="BG28" s="22"/>
      <c r="BH28" s="22"/>
      <c r="BI28" s="22"/>
      <c r="BJ28" s="22"/>
      <c r="BK28" s="22"/>
      <c r="BL28" s="22"/>
      <c r="BM28" s="22"/>
      <c r="BN28" s="22"/>
      <c r="BO28" s="22"/>
      <c r="BP28" s="22"/>
      <c r="BQ28" s="22"/>
      <c r="BR28" s="22"/>
      <c r="BS28" s="22"/>
      <c r="BT28" s="22"/>
      <c r="BU28" s="22"/>
      <c r="BV28" s="22"/>
      <c r="BW28" s="22"/>
      <c r="BX28" s="22"/>
      <c r="BY28" s="22"/>
      <c r="BZ28" s="22"/>
      <c r="CA28" s="22"/>
      <c r="CB28" s="22"/>
      <c r="CC28" s="22"/>
      <c r="CD28" s="22"/>
      <c r="CE28" s="22"/>
      <c r="CF28" s="22"/>
      <c r="CG28" s="22"/>
      <c r="CH28" s="22"/>
      <c r="CI28" s="22"/>
      <c r="CJ28" s="22"/>
      <c r="CK28" s="22"/>
      <c r="CL28" s="22"/>
      <c r="CM28" s="22"/>
      <c r="CN28" s="22"/>
      <c r="CO28" s="22"/>
      <c r="CP28" s="22"/>
      <c r="CQ28" s="22"/>
      <c r="CR28" s="22"/>
      <c r="CS28" s="22"/>
      <c r="CT28" s="22"/>
      <c r="CU28" s="22"/>
      <c r="CV28" s="22"/>
      <c r="CW28" s="22"/>
      <c r="CX28" s="22"/>
      <c r="CY28" s="22"/>
      <c r="CZ28" s="22"/>
      <c r="DA28" s="22"/>
      <c r="DB28" s="22"/>
      <c r="DC28" s="22"/>
      <c r="DD28" s="22"/>
      <c r="DE28" s="22"/>
      <c r="DF28" s="22"/>
      <c r="DG28" s="22"/>
      <c r="DH28" s="22"/>
      <c r="DI28" s="22"/>
      <c r="DJ28" s="22"/>
      <c r="DK28" s="22"/>
      <c r="DL28" s="22"/>
      <c r="DM28" s="22"/>
      <c r="DN28" s="22"/>
      <c r="DO28" s="22"/>
      <c r="DP28" s="22"/>
      <c r="DQ28" s="22"/>
      <c r="DR28" s="22"/>
      <c r="DS28" s="22"/>
      <c r="DT28" s="22"/>
      <c r="DU28" s="22"/>
      <c r="DV28" s="22"/>
      <c r="DW28" s="22"/>
      <c r="DX28" s="22"/>
      <c r="DY28" s="22"/>
      <c r="DZ28" s="22"/>
      <c r="EA28" s="22"/>
      <c r="EB28" s="22"/>
      <c r="EC28" s="22"/>
      <c r="ED28" s="22"/>
      <c r="EE28" s="22"/>
      <c r="EF28" s="22"/>
      <c r="EG28" s="22"/>
      <c r="EH28" s="22"/>
      <c r="EI28" s="22"/>
      <c r="EJ28" s="22"/>
      <c r="EK28" s="22"/>
      <c r="EL28" s="22"/>
      <c r="EM28" s="22"/>
      <c r="EN28" s="22"/>
      <c r="EO28" s="22"/>
      <c r="EP28" s="22"/>
      <c r="EQ28" s="22"/>
      <c r="ER28" s="22"/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22"/>
      <c r="FF28" s="22"/>
      <c r="FG28" s="22"/>
      <c r="FH28" s="22"/>
      <c r="FI28" s="22"/>
      <c r="FJ28" s="22"/>
      <c r="FK28" s="22"/>
      <c r="FL28" s="22"/>
      <c r="FM28" s="22"/>
      <c r="FN28" s="22"/>
      <c r="FO28" s="22"/>
      <c r="FP28" s="22"/>
      <c r="FQ28" s="22"/>
      <c r="FR28" s="22"/>
      <c r="FS28" s="22"/>
      <c r="FT28" s="22"/>
      <c r="FU28" s="22"/>
      <c r="FV28" s="22"/>
      <c r="FW28" s="22"/>
      <c r="FX28" s="22"/>
      <c r="FY28" s="22"/>
      <c r="FZ28" s="22"/>
      <c r="GA28" s="22"/>
      <c r="GB28" s="22"/>
      <c r="GC28" s="22"/>
      <c r="GD28" s="22"/>
      <c r="GE28" s="22"/>
      <c r="GF28" s="22"/>
      <c r="GG28" s="22"/>
      <c r="GH28" s="22"/>
      <c r="GI28" s="22"/>
      <c r="GJ28" s="22"/>
      <c r="GK28" s="22"/>
      <c r="GL28" s="22"/>
      <c r="GM28" s="22"/>
      <c r="GN28" s="22"/>
      <c r="GO28" s="22"/>
      <c r="GP28" s="22"/>
      <c r="GQ28" s="22"/>
      <c r="GR28" s="22"/>
      <c r="GS28" s="22"/>
      <c r="GT28" s="22"/>
      <c r="GU28" s="22"/>
      <c r="GV28" s="22"/>
      <c r="GW28" s="22"/>
      <c r="GX28" s="22"/>
      <c r="GY28" s="22"/>
      <c r="GZ28" s="22"/>
      <c r="HA28" s="22"/>
      <c r="HB28" s="22"/>
      <c r="HC28" s="22"/>
      <c r="HD28" s="22"/>
      <c r="HE28" s="22"/>
      <c r="HF28" s="22"/>
      <c r="HG28" s="22"/>
      <c r="HH28" s="22"/>
      <c r="HI28" s="22"/>
      <c r="HJ28" s="22"/>
      <c r="HK28" s="22"/>
      <c r="HL28" s="22"/>
      <c r="HM28" s="22"/>
      <c r="HN28" s="22"/>
      <c r="HO28" s="22"/>
      <c r="HP28" s="22"/>
      <c r="HQ28" s="22"/>
      <c r="HR28" s="22"/>
      <c r="HS28" s="22"/>
      <c r="HT28" s="22"/>
      <c r="HU28" s="22"/>
      <c r="HV28" s="22"/>
      <c r="HW28" s="22"/>
      <c r="HX28" s="22"/>
      <c r="HY28" s="22"/>
      <c r="HZ28" s="22"/>
      <c r="IA28" s="22"/>
      <c r="IB28" s="22"/>
      <c r="IC28" s="22"/>
      <c r="ID28" s="22"/>
      <c r="IE28" s="22"/>
      <c r="IF28" s="22"/>
      <c r="IG28" s="22"/>
      <c r="IH28" s="22"/>
      <c r="II28" s="22"/>
      <c r="IJ28" s="22"/>
      <c r="IK28" s="22"/>
      <c r="IL28" s="22"/>
      <c r="IM28" s="22"/>
      <c r="IN28" s="22"/>
      <c r="IO28" s="22"/>
      <c r="IP28" s="22"/>
      <c r="IQ28" s="22"/>
      <c r="IR28" s="22"/>
      <c r="IS28" s="22"/>
      <c r="IT28" s="22"/>
      <c r="IU28" s="22"/>
      <c r="IV28" s="22"/>
    </row>
    <row r="29" spans="1:256" ht="16.5" customHeight="1">
      <c r="A29" s="108" t="s">
        <v>180</v>
      </c>
      <c r="B29" s="87">
        <v>3698</v>
      </c>
      <c r="C29" s="79">
        <v>3.0533057814733034E-4</v>
      </c>
      <c r="D29" s="138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92"/>
      <c r="AE29" s="92"/>
      <c r="AF29" s="92"/>
      <c r="AG29" s="92"/>
      <c r="AH29" s="92"/>
      <c r="AI29" s="92"/>
      <c r="AJ29" s="92"/>
      <c r="AK29" s="92"/>
      <c r="AL29" s="92"/>
      <c r="AM29" s="92"/>
      <c r="AN29" s="92"/>
      <c r="AO29" s="92"/>
      <c r="AP29" s="92"/>
      <c r="AQ29" s="92"/>
      <c r="AR29" s="92"/>
      <c r="AS29" s="92"/>
      <c r="AT29" s="92"/>
      <c r="AU29" s="92"/>
      <c r="AV29" s="92"/>
      <c r="AW29" s="92"/>
      <c r="AX29" s="92"/>
      <c r="AY29" s="92"/>
      <c r="AZ29" s="92"/>
      <c r="BA29" s="92"/>
      <c r="BB29" s="92"/>
      <c r="BC29" s="92"/>
      <c r="BD29" s="92"/>
      <c r="BE29" s="92"/>
      <c r="BF29" s="92"/>
      <c r="BG29" s="92"/>
      <c r="BH29" s="92"/>
      <c r="BI29" s="92"/>
      <c r="BJ29" s="92"/>
      <c r="BK29" s="92"/>
      <c r="BL29" s="92"/>
      <c r="BM29" s="92"/>
      <c r="BN29" s="92"/>
      <c r="BO29" s="92"/>
      <c r="BP29" s="92"/>
      <c r="BQ29" s="92"/>
      <c r="BR29" s="92"/>
      <c r="BS29" s="92"/>
      <c r="BT29" s="92"/>
      <c r="BU29" s="92"/>
      <c r="BV29" s="92"/>
      <c r="BW29" s="92"/>
      <c r="BX29" s="92"/>
      <c r="BY29" s="92"/>
      <c r="BZ29" s="92"/>
      <c r="CA29" s="92"/>
      <c r="CB29" s="92"/>
      <c r="CC29" s="92"/>
      <c r="CD29" s="92"/>
      <c r="CE29" s="92"/>
      <c r="CF29" s="92"/>
      <c r="CG29" s="92"/>
      <c r="CH29" s="92"/>
      <c r="CI29" s="92"/>
      <c r="CJ29" s="92"/>
      <c r="CK29" s="92"/>
      <c r="CL29" s="92"/>
      <c r="CM29" s="92"/>
      <c r="CN29" s="92"/>
      <c r="CO29" s="92"/>
      <c r="CP29" s="92"/>
      <c r="CQ29" s="92"/>
      <c r="CR29" s="92"/>
      <c r="CS29" s="92"/>
      <c r="CT29" s="92"/>
      <c r="CU29" s="92"/>
      <c r="CV29" s="92"/>
      <c r="CW29" s="92"/>
      <c r="CX29" s="92"/>
      <c r="CY29" s="92"/>
      <c r="CZ29" s="92"/>
      <c r="DA29" s="92"/>
      <c r="DB29" s="92"/>
      <c r="DC29" s="92"/>
      <c r="DD29" s="92"/>
      <c r="DE29" s="92"/>
      <c r="DF29" s="92"/>
      <c r="DG29" s="92"/>
      <c r="DH29" s="92"/>
      <c r="DI29" s="92"/>
      <c r="DJ29" s="92"/>
      <c r="DK29" s="92"/>
      <c r="DL29" s="92"/>
      <c r="DM29" s="92"/>
      <c r="DN29" s="92"/>
      <c r="DO29" s="92"/>
      <c r="DP29" s="92"/>
      <c r="DQ29" s="92"/>
      <c r="DR29" s="92"/>
      <c r="DS29" s="92"/>
      <c r="DT29" s="92"/>
      <c r="DU29" s="92"/>
      <c r="DV29" s="92"/>
      <c r="DW29" s="92"/>
      <c r="DX29" s="92"/>
      <c r="DY29" s="92"/>
      <c r="DZ29" s="92"/>
      <c r="EA29" s="92"/>
      <c r="EB29" s="92"/>
      <c r="EC29" s="92"/>
      <c r="ED29" s="92"/>
      <c r="EE29" s="92"/>
      <c r="EF29" s="92"/>
      <c r="EG29" s="92"/>
      <c r="EH29" s="92"/>
      <c r="EI29" s="92"/>
      <c r="EJ29" s="92"/>
      <c r="EK29" s="92"/>
      <c r="EL29" s="92"/>
      <c r="EM29" s="92"/>
      <c r="EN29" s="92"/>
      <c r="EO29" s="92"/>
      <c r="EP29" s="92"/>
      <c r="EQ29" s="92"/>
      <c r="ER29" s="92"/>
      <c r="ES29" s="92"/>
      <c r="ET29" s="92"/>
      <c r="EU29" s="92"/>
      <c r="EV29" s="92"/>
      <c r="EW29" s="92"/>
      <c r="EX29" s="92"/>
      <c r="EY29" s="92"/>
      <c r="EZ29" s="92"/>
      <c r="FA29" s="92"/>
      <c r="FB29" s="92"/>
      <c r="FC29" s="92"/>
      <c r="FD29" s="92"/>
      <c r="FE29" s="92"/>
      <c r="FF29" s="92"/>
      <c r="FG29" s="92"/>
      <c r="FH29" s="92"/>
      <c r="FI29" s="92"/>
      <c r="FJ29" s="92"/>
      <c r="FK29" s="92"/>
      <c r="FL29" s="92"/>
      <c r="FM29" s="92"/>
      <c r="FN29" s="92"/>
      <c r="FO29" s="92"/>
      <c r="FP29" s="92"/>
      <c r="FQ29" s="92"/>
      <c r="FR29" s="92"/>
      <c r="FS29" s="92"/>
      <c r="FT29" s="92"/>
      <c r="FU29" s="92"/>
      <c r="FV29" s="92"/>
      <c r="FW29" s="92"/>
      <c r="FX29" s="92"/>
      <c r="FY29" s="92"/>
      <c r="FZ29" s="92"/>
      <c r="GA29" s="92"/>
      <c r="GB29" s="92"/>
      <c r="GC29" s="92"/>
      <c r="GD29" s="92"/>
      <c r="GE29" s="92"/>
      <c r="GF29" s="92"/>
      <c r="GG29" s="92"/>
      <c r="GH29" s="92"/>
      <c r="GI29" s="92"/>
      <c r="GJ29" s="92"/>
      <c r="GK29" s="92"/>
      <c r="GL29" s="92"/>
      <c r="GM29" s="92"/>
      <c r="GN29" s="92"/>
      <c r="GO29" s="92"/>
      <c r="GP29" s="92"/>
      <c r="GQ29" s="92"/>
      <c r="GR29" s="92"/>
      <c r="GS29" s="92"/>
      <c r="GT29" s="92"/>
      <c r="GU29" s="92"/>
      <c r="GV29" s="92"/>
      <c r="GW29" s="92"/>
      <c r="GX29" s="92"/>
      <c r="GY29" s="92"/>
      <c r="GZ29" s="92"/>
      <c r="HA29" s="92"/>
      <c r="HB29" s="92"/>
      <c r="HC29" s="92"/>
      <c r="HD29" s="92"/>
      <c r="HE29" s="92"/>
      <c r="HF29" s="92"/>
      <c r="HG29" s="92"/>
      <c r="HH29" s="92"/>
      <c r="HI29" s="92"/>
      <c r="HJ29" s="92"/>
      <c r="HK29" s="92"/>
      <c r="HL29" s="92"/>
      <c r="HM29" s="92"/>
      <c r="HN29" s="92"/>
      <c r="HO29" s="92"/>
      <c r="HP29" s="92"/>
      <c r="HQ29" s="92"/>
      <c r="HR29" s="92"/>
      <c r="HS29" s="92"/>
      <c r="HT29" s="92"/>
      <c r="HU29" s="92"/>
      <c r="HV29" s="92"/>
      <c r="HW29" s="92"/>
      <c r="HX29" s="92"/>
      <c r="HY29" s="92"/>
      <c r="HZ29" s="92"/>
      <c r="IA29" s="92"/>
      <c r="IB29" s="92"/>
      <c r="IC29" s="92"/>
      <c r="ID29" s="92"/>
      <c r="IE29" s="92"/>
      <c r="IF29" s="92"/>
      <c r="IG29" s="92"/>
      <c r="IH29" s="92"/>
      <c r="II29" s="92"/>
      <c r="IJ29" s="92"/>
      <c r="IK29" s="92"/>
      <c r="IL29" s="92"/>
      <c r="IM29" s="92"/>
      <c r="IN29" s="92"/>
      <c r="IO29" s="92"/>
      <c r="IP29" s="92"/>
      <c r="IQ29" s="92"/>
      <c r="IR29" s="92"/>
      <c r="IS29" s="92"/>
      <c r="IT29" s="92"/>
      <c r="IU29" s="92"/>
      <c r="IV29" s="92"/>
    </row>
    <row r="30" spans="1:256" ht="16.5" customHeight="1">
      <c r="A30" s="108" t="s">
        <v>181</v>
      </c>
      <c r="B30" s="87">
        <v>1364</v>
      </c>
      <c r="C30" s="79">
        <v>1.126205810148617E-4</v>
      </c>
      <c r="D30" s="138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92"/>
      <c r="AE30" s="92"/>
      <c r="AF30" s="92"/>
      <c r="AG30" s="92"/>
      <c r="AH30" s="92"/>
      <c r="AI30" s="92"/>
      <c r="AJ30" s="92"/>
      <c r="AK30" s="92"/>
      <c r="AL30" s="92"/>
      <c r="AM30" s="92"/>
      <c r="AN30" s="92"/>
      <c r="AO30" s="92"/>
      <c r="AP30" s="92"/>
      <c r="AQ30" s="92"/>
      <c r="AR30" s="92"/>
      <c r="AS30" s="92"/>
      <c r="AT30" s="92"/>
      <c r="AU30" s="92"/>
      <c r="AV30" s="92"/>
      <c r="AW30" s="92"/>
      <c r="AX30" s="92"/>
      <c r="AY30" s="92"/>
      <c r="AZ30" s="92"/>
      <c r="BA30" s="92"/>
      <c r="BB30" s="92"/>
      <c r="BC30" s="92"/>
      <c r="BD30" s="92"/>
      <c r="BE30" s="92"/>
      <c r="BF30" s="92"/>
      <c r="BG30" s="92"/>
      <c r="BH30" s="92"/>
      <c r="BI30" s="92"/>
      <c r="BJ30" s="92"/>
      <c r="BK30" s="92"/>
      <c r="BL30" s="92"/>
      <c r="BM30" s="92"/>
      <c r="BN30" s="92"/>
      <c r="BO30" s="92"/>
      <c r="BP30" s="92"/>
      <c r="BQ30" s="92"/>
      <c r="BR30" s="92"/>
      <c r="BS30" s="92"/>
      <c r="BT30" s="92"/>
      <c r="BU30" s="92"/>
      <c r="BV30" s="92"/>
      <c r="BW30" s="92"/>
      <c r="BX30" s="92"/>
      <c r="BY30" s="92"/>
      <c r="BZ30" s="92"/>
      <c r="CA30" s="92"/>
      <c r="CB30" s="92"/>
      <c r="CC30" s="92"/>
      <c r="CD30" s="92"/>
      <c r="CE30" s="92"/>
      <c r="CF30" s="92"/>
      <c r="CG30" s="92"/>
      <c r="CH30" s="92"/>
      <c r="CI30" s="92"/>
      <c r="CJ30" s="92"/>
      <c r="CK30" s="92"/>
      <c r="CL30" s="92"/>
      <c r="CM30" s="92"/>
      <c r="CN30" s="92"/>
      <c r="CO30" s="92"/>
      <c r="CP30" s="92"/>
      <c r="CQ30" s="92"/>
      <c r="CR30" s="92"/>
      <c r="CS30" s="92"/>
      <c r="CT30" s="92"/>
      <c r="CU30" s="92"/>
      <c r="CV30" s="92"/>
      <c r="CW30" s="92"/>
      <c r="CX30" s="92"/>
      <c r="CY30" s="92"/>
      <c r="CZ30" s="92"/>
      <c r="DA30" s="92"/>
      <c r="DB30" s="92"/>
      <c r="DC30" s="92"/>
      <c r="DD30" s="92"/>
      <c r="DE30" s="92"/>
      <c r="DF30" s="92"/>
      <c r="DG30" s="92"/>
      <c r="DH30" s="92"/>
      <c r="DI30" s="92"/>
      <c r="DJ30" s="92"/>
      <c r="DK30" s="92"/>
      <c r="DL30" s="92"/>
      <c r="DM30" s="92"/>
      <c r="DN30" s="92"/>
      <c r="DO30" s="92"/>
      <c r="DP30" s="92"/>
      <c r="DQ30" s="92"/>
      <c r="DR30" s="92"/>
      <c r="DS30" s="92"/>
      <c r="DT30" s="92"/>
      <c r="DU30" s="92"/>
      <c r="DV30" s="92"/>
      <c r="DW30" s="92"/>
      <c r="DX30" s="92"/>
      <c r="DY30" s="92"/>
      <c r="DZ30" s="92"/>
      <c r="EA30" s="92"/>
      <c r="EB30" s="92"/>
      <c r="EC30" s="92"/>
      <c r="ED30" s="92"/>
      <c r="EE30" s="92"/>
      <c r="EF30" s="92"/>
      <c r="EG30" s="92"/>
      <c r="EH30" s="92"/>
      <c r="EI30" s="92"/>
      <c r="EJ30" s="92"/>
      <c r="EK30" s="92"/>
      <c r="EL30" s="92"/>
      <c r="EM30" s="92"/>
      <c r="EN30" s="92"/>
      <c r="EO30" s="92"/>
      <c r="EP30" s="92"/>
      <c r="EQ30" s="92"/>
      <c r="ER30" s="92"/>
      <c r="ES30" s="92"/>
      <c r="ET30" s="92"/>
      <c r="EU30" s="92"/>
      <c r="EV30" s="92"/>
      <c r="EW30" s="92"/>
      <c r="EX30" s="92"/>
      <c r="EY30" s="92"/>
      <c r="EZ30" s="92"/>
      <c r="FA30" s="92"/>
      <c r="FB30" s="92"/>
      <c r="FC30" s="92"/>
      <c r="FD30" s="92"/>
      <c r="FE30" s="92"/>
      <c r="FF30" s="92"/>
      <c r="FG30" s="92"/>
      <c r="FH30" s="92"/>
      <c r="FI30" s="92"/>
      <c r="FJ30" s="92"/>
      <c r="FK30" s="92"/>
      <c r="FL30" s="92"/>
      <c r="FM30" s="92"/>
      <c r="FN30" s="92"/>
      <c r="FO30" s="92"/>
      <c r="FP30" s="92"/>
      <c r="FQ30" s="92"/>
      <c r="FR30" s="92"/>
      <c r="FS30" s="92"/>
      <c r="FT30" s="92"/>
      <c r="FU30" s="92"/>
      <c r="FV30" s="92"/>
      <c r="FW30" s="92"/>
      <c r="FX30" s="92"/>
      <c r="FY30" s="92"/>
      <c r="FZ30" s="92"/>
      <c r="GA30" s="92"/>
      <c r="GB30" s="92"/>
      <c r="GC30" s="92"/>
      <c r="GD30" s="92"/>
      <c r="GE30" s="92"/>
      <c r="GF30" s="92"/>
      <c r="GG30" s="92"/>
      <c r="GH30" s="92"/>
      <c r="GI30" s="92"/>
      <c r="GJ30" s="92"/>
      <c r="GK30" s="92"/>
      <c r="GL30" s="92"/>
      <c r="GM30" s="92"/>
      <c r="GN30" s="92"/>
      <c r="GO30" s="92"/>
      <c r="GP30" s="92"/>
      <c r="GQ30" s="92"/>
      <c r="GR30" s="92"/>
      <c r="GS30" s="92"/>
      <c r="GT30" s="92"/>
      <c r="GU30" s="92"/>
      <c r="GV30" s="92"/>
      <c r="GW30" s="92"/>
      <c r="GX30" s="92"/>
      <c r="GY30" s="92"/>
      <c r="GZ30" s="92"/>
      <c r="HA30" s="92"/>
      <c r="HB30" s="92"/>
      <c r="HC30" s="92"/>
      <c r="HD30" s="92"/>
      <c r="HE30" s="92"/>
      <c r="HF30" s="92"/>
      <c r="HG30" s="92"/>
      <c r="HH30" s="92"/>
      <c r="HI30" s="92"/>
      <c r="HJ30" s="92"/>
      <c r="HK30" s="92"/>
      <c r="HL30" s="92"/>
      <c r="HM30" s="92"/>
      <c r="HN30" s="92"/>
      <c r="HO30" s="92"/>
      <c r="HP30" s="92"/>
      <c r="HQ30" s="92"/>
      <c r="HR30" s="92"/>
      <c r="HS30" s="92"/>
      <c r="HT30" s="92"/>
      <c r="HU30" s="92"/>
      <c r="HV30" s="92"/>
      <c r="HW30" s="92"/>
      <c r="HX30" s="92"/>
      <c r="HY30" s="92"/>
      <c r="HZ30" s="92"/>
      <c r="IA30" s="92"/>
      <c r="IB30" s="92"/>
      <c r="IC30" s="92"/>
      <c r="ID30" s="92"/>
      <c r="IE30" s="92"/>
      <c r="IF30" s="92"/>
      <c r="IG30" s="92"/>
      <c r="IH30" s="92"/>
      <c r="II30" s="92"/>
      <c r="IJ30" s="92"/>
      <c r="IK30" s="92"/>
      <c r="IL30" s="92"/>
      <c r="IM30" s="92"/>
      <c r="IN30" s="92"/>
      <c r="IO30" s="92"/>
      <c r="IP30" s="92"/>
      <c r="IQ30" s="92"/>
      <c r="IR30" s="92"/>
      <c r="IS30" s="92"/>
      <c r="IT30" s="92"/>
      <c r="IU30" s="92"/>
      <c r="IV30" s="92"/>
    </row>
    <row r="31" spans="1:256" ht="16.5" customHeight="1">
      <c r="A31" s="108" t="s">
        <v>182</v>
      </c>
      <c r="B31" s="87">
        <v>107</v>
      </c>
      <c r="C31" s="79">
        <v>8.8346056954473622E-6</v>
      </c>
      <c r="D31" s="138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92"/>
      <c r="AE31" s="92"/>
      <c r="AF31" s="92"/>
      <c r="AG31" s="92"/>
      <c r="AH31" s="92"/>
      <c r="AI31" s="92"/>
      <c r="AJ31" s="92"/>
      <c r="AK31" s="92"/>
      <c r="AL31" s="92"/>
      <c r="AM31" s="92"/>
      <c r="AN31" s="92"/>
      <c r="AO31" s="92"/>
      <c r="AP31" s="92"/>
      <c r="AQ31" s="92"/>
      <c r="AR31" s="92"/>
      <c r="AS31" s="92"/>
      <c r="AT31" s="92"/>
      <c r="AU31" s="92"/>
      <c r="AV31" s="92"/>
      <c r="AW31" s="92"/>
      <c r="AX31" s="92"/>
      <c r="AY31" s="92"/>
      <c r="AZ31" s="92"/>
      <c r="BA31" s="92"/>
      <c r="BB31" s="92"/>
      <c r="BC31" s="92"/>
      <c r="BD31" s="92"/>
      <c r="BE31" s="92"/>
      <c r="BF31" s="92"/>
      <c r="BG31" s="92"/>
      <c r="BH31" s="92"/>
      <c r="BI31" s="92"/>
      <c r="BJ31" s="92"/>
      <c r="BK31" s="92"/>
      <c r="BL31" s="92"/>
      <c r="BM31" s="92"/>
      <c r="BN31" s="92"/>
      <c r="BO31" s="92"/>
      <c r="BP31" s="92"/>
      <c r="BQ31" s="92"/>
      <c r="BR31" s="92"/>
      <c r="BS31" s="92"/>
      <c r="BT31" s="92"/>
      <c r="BU31" s="92"/>
      <c r="BV31" s="92"/>
      <c r="BW31" s="92"/>
      <c r="BX31" s="92"/>
      <c r="BY31" s="92"/>
      <c r="BZ31" s="92"/>
      <c r="CA31" s="92"/>
      <c r="CB31" s="92"/>
      <c r="CC31" s="92"/>
      <c r="CD31" s="92"/>
      <c r="CE31" s="92"/>
      <c r="CF31" s="92"/>
      <c r="CG31" s="92"/>
      <c r="CH31" s="92"/>
      <c r="CI31" s="92"/>
      <c r="CJ31" s="92"/>
      <c r="CK31" s="92"/>
      <c r="CL31" s="92"/>
      <c r="CM31" s="92"/>
      <c r="CN31" s="92"/>
      <c r="CO31" s="92"/>
      <c r="CP31" s="92"/>
      <c r="CQ31" s="92"/>
      <c r="CR31" s="92"/>
      <c r="CS31" s="92"/>
      <c r="CT31" s="92"/>
      <c r="CU31" s="92"/>
      <c r="CV31" s="92"/>
      <c r="CW31" s="92"/>
      <c r="CX31" s="92"/>
      <c r="CY31" s="92"/>
      <c r="CZ31" s="92"/>
      <c r="DA31" s="92"/>
      <c r="DB31" s="92"/>
      <c r="DC31" s="92"/>
      <c r="DD31" s="92"/>
      <c r="DE31" s="92"/>
      <c r="DF31" s="92"/>
      <c r="DG31" s="92"/>
      <c r="DH31" s="92"/>
      <c r="DI31" s="92"/>
      <c r="DJ31" s="92"/>
      <c r="DK31" s="92"/>
      <c r="DL31" s="92"/>
      <c r="DM31" s="92"/>
      <c r="DN31" s="92"/>
      <c r="DO31" s="92"/>
      <c r="DP31" s="92"/>
      <c r="DQ31" s="92"/>
      <c r="DR31" s="92"/>
      <c r="DS31" s="92"/>
      <c r="DT31" s="92"/>
      <c r="DU31" s="92"/>
      <c r="DV31" s="92"/>
      <c r="DW31" s="92"/>
      <c r="DX31" s="92"/>
      <c r="DY31" s="92"/>
      <c r="DZ31" s="92"/>
      <c r="EA31" s="92"/>
      <c r="EB31" s="92"/>
      <c r="EC31" s="92"/>
      <c r="ED31" s="92"/>
      <c r="EE31" s="92"/>
      <c r="EF31" s="92"/>
      <c r="EG31" s="92"/>
      <c r="EH31" s="92"/>
      <c r="EI31" s="92"/>
      <c r="EJ31" s="92"/>
      <c r="EK31" s="92"/>
      <c r="EL31" s="92"/>
      <c r="EM31" s="92"/>
      <c r="EN31" s="92"/>
      <c r="EO31" s="92"/>
      <c r="EP31" s="92"/>
      <c r="EQ31" s="92"/>
      <c r="ER31" s="92"/>
      <c r="ES31" s="92"/>
      <c r="ET31" s="92"/>
      <c r="EU31" s="92"/>
      <c r="EV31" s="92"/>
      <c r="EW31" s="92"/>
      <c r="EX31" s="92"/>
      <c r="EY31" s="92"/>
      <c r="EZ31" s="92"/>
      <c r="FA31" s="92"/>
      <c r="FB31" s="92"/>
      <c r="FC31" s="92"/>
      <c r="FD31" s="92"/>
      <c r="FE31" s="92"/>
      <c r="FF31" s="92"/>
      <c r="FG31" s="92"/>
      <c r="FH31" s="92"/>
      <c r="FI31" s="92"/>
      <c r="FJ31" s="92"/>
      <c r="FK31" s="92"/>
      <c r="FL31" s="92"/>
      <c r="FM31" s="92"/>
      <c r="FN31" s="92"/>
      <c r="FO31" s="92"/>
      <c r="FP31" s="92"/>
      <c r="FQ31" s="92"/>
      <c r="FR31" s="92"/>
      <c r="FS31" s="92"/>
      <c r="FT31" s="92"/>
      <c r="FU31" s="92"/>
      <c r="FV31" s="92"/>
      <c r="FW31" s="92"/>
      <c r="FX31" s="92"/>
      <c r="FY31" s="92"/>
      <c r="FZ31" s="92"/>
      <c r="GA31" s="92"/>
      <c r="GB31" s="92"/>
      <c r="GC31" s="92"/>
      <c r="GD31" s="92"/>
      <c r="GE31" s="92"/>
      <c r="GF31" s="92"/>
      <c r="GG31" s="92"/>
      <c r="GH31" s="92"/>
      <c r="GI31" s="92"/>
      <c r="GJ31" s="92"/>
      <c r="GK31" s="92"/>
      <c r="GL31" s="92"/>
      <c r="GM31" s="92"/>
      <c r="GN31" s="92"/>
      <c r="GO31" s="92"/>
      <c r="GP31" s="92"/>
      <c r="GQ31" s="92"/>
      <c r="GR31" s="92"/>
      <c r="GS31" s="92"/>
      <c r="GT31" s="92"/>
      <c r="GU31" s="92"/>
      <c r="GV31" s="92"/>
      <c r="GW31" s="92"/>
      <c r="GX31" s="92"/>
      <c r="GY31" s="92"/>
      <c r="GZ31" s="92"/>
      <c r="HA31" s="92"/>
      <c r="HB31" s="92"/>
      <c r="HC31" s="92"/>
      <c r="HD31" s="92"/>
      <c r="HE31" s="92"/>
      <c r="HF31" s="92"/>
      <c r="HG31" s="92"/>
      <c r="HH31" s="92"/>
      <c r="HI31" s="92"/>
      <c r="HJ31" s="92"/>
      <c r="HK31" s="92"/>
      <c r="HL31" s="92"/>
      <c r="HM31" s="92"/>
      <c r="HN31" s="92"/>
      <c r="HO31" s="92"/>
      <c r="HP31" s="92"/>
      <c r="HQ31" s="92"/>
      <c r="HR31" s="92"/>
      <c r="HS31" s="92"/>
      <c r="HT31" s="92"/>
      <c r="HU31" s="92"/>
      <c r="HV31" s="92"/>
      <c r="HW31" s="92"/>
      <c r="HX31" s="92"/>
      <c r="HY31" s="92"/>
      <c r="HZ31" s="92"/>
      <c r="IA31" s="92"/>
      <c r="IB31" s="92"/>
      <c r="IC31" s="92"/>
      <c r="ID31" s="92"/>
      <c r="IE31" s="92"/>
      <c r="IF31" s="92"/>
      <c r="IG31" s="92"/>
      <c r="IH31" s="92"/>
      <c r="II31" s="92"/>
      <c r="IJ31" s="92"/>
      <c r="IK31" s="92"/>
      <c r="IL31" s="92"/>
      <c r="IM31" s="92"/>
      <c r="IN31" s="92"/>
      <c r="IO31" s="92"/>
      <c r="IP31" s="92"/>
      <c r="IQ31" s="92"/>
      <c r="IR31" s="92"/>
      <c r="IS31" s="92"/>
      <c r="IT31" s="92"/>
      <c r="IU31" s="92"/>
      <c r="IV31" s="92"/>
    </row>
    <row r="32" spans="1:256" ht="16.5" customHeight="1">
      <c r="A32" s="107" t="s">
        <v>202</v>
      </c>
      <c r="B32" s="104">
        <v>2611</v>
      </c>
      <c r="C32" s="77">
        <v>2.1558089225058938E-4</v>
      </c>
      <c r="D32" s="138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22"/>
      <c r="BN32" s="22"/>
      <c r="BO32" s="22"/>
      <c r="BP32" s="22"/>
      <c r="BQ32" s="22"/>
      <c r="BR32" s="22"/>
      <c r="BS32" s="22"/>
      <c r="BT32" s="22"/>
      <c r="BU32" s="22"/>
      <c r="BV32" s="22"/>
      <c r="BW32" s="22"/>
      <c r="BX32" s="22"/>
      <c r="BY32" s="22"/>
      <c r="BZ32" s="22"/>
      <c r="CA32" s="22"/>
      <c r="CB32" s="22"/>
      <c r="CC32" s="22"/>
      <c r="CD32" s="22"/>
      <c r="CE32" s="22"/>
      <c r="CF32" s="22"/>
      <c r="CG32" s="22"/>
      <c r="CH32" s="22"/>
      <c r="CI32" s="22"/>
      <c r="CJ32" s="22"/>
      <c r="CK32" s="22"/>
      <c r="CL32" s="22"/>
      <c r="CM32" s="22"/>
      <c r="CN32" s="22"/>
      <c r="CO32" s="22"/>
      <c r="CP32" s="22"/>
      <c r="CQ32" s="22"/>
      <c r="CR32" s="22"/>
      <c r="CS32" s="22"/>
      <c r="CT32" s="22"/>
      <c r="CU32" s="22"/>
      <c r="CV32" s="22"/>
      <c r="CW32" s="22"/>
      <c r="CX32" s="22"/>
      <c r="CY32" s="22"/>
      <c r="CZ32" s="22"/>
      <c r="DA32" s="22"/>
      <c r="DB32" s="22"/>
      <c r="DC32" s="22"/>
      <c r="DD32" s="22"/>
      <c r="DE32" s="22"/>
      <c r="DF32" s="22"/>
      <c r="DG32" s="22"/>
      <c r="DH32" s="22"/>
      <c r="DI32" s="22"/>
      <c r="DJ32" s="22"/>
      <c r="DK32" s="22"/>
      <c r="DL32" s="22"/>
      <c r="DM32" s="22"/>
      <c r="DN32" s="22"/>
      <c r="DO32" s="22"/>
      <c r="DP32" s="22"/>
      <c r="DQ32" s="22"/>
      <c r="DR32" s="22"/>
      <c r="DS32" s="22"/>
      <c r="DT32" s="22"/>
      <c r="DU32" s="22"/>
      <c r="DV32" s="22"/>
      <c r="DW32" s="22"/>
      <c r="DX32" s="22"/>
      <c r="DY32" s="22"/>
      <c r="DZ32" s="22"/>
      <c r="EA32" s="22"/>
      <c r="EB32" s="22"/>
      <c r="EC32" s="22"/>
      <c r="ED32" s="22"/>
      <c r="EE32" s="22"/>
      <c r="EF32" s="22"/>
      <c r="EG32" s="22"/>
      <c r="EH32" s="22"/>
      <c r="EI32" s="22"/>
      <c r="EJ32" s="22"/>
      <c r="EK32" s="22"/>
      <c r="EL32" s="22"/>
      <c r="EM32" s="22"/>
      <c r="EN32" s="22"/>
      <c r="EO32" s="22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22"/>
      <c r="FF32" s="22"/>
      <c r="FG32" s="22"/>
      <c r="FH32" s="22"/>
      <c r="FI32" s="22"/>
      <c r="FJ32" s="22"/>
      <c r="FK32" s="22"/>
      <c r="FL32" s="22"/>
      <c r="FM32" s="22"/>
      <c r="FN32" s="22"/>
      <c r="FO32" s="22"/>
      <c r="FP32" s="22"/>
      <c r="FQ32" s="22"/>
      <c r="FR32" s="22"/>
      <c r="FS32" s="22"/>
      <c r="FT32" s="22"/>
      <c r="FU32" s="22"/>
      <c r="FV32" s="22"/>
      <c r="FW32" s="22"/>
      <c r="FX32" s="22"/>
      <c r="FY32" s="22"/>
      <c r="FZ32" s="22"/>
      <c r="GA32" s="22"/>
      <c r="GB32" s="22"/>
      <c r="GC32" s="22"/>
      <c r="GD32" s="22"/>
      <c r="GE32" s="22"/>
      <c r="GF32" s="22"/>
      <c r="GG32" s="22"/>
      <c r="GH32" s="22"/>
      <c r="GI32" s="22"/>
      <c r="GJ32" s="22"/>
      <c r="GK32" s="22"/>
      <c r="GL32" s="22"/>
      <c r="GM32" s="22"/>
      <c r="GN32" s="22"/>
      <c r="GO32" s="22"/>
      <c r="GP32" s="22"/>
      <c r="GQ32" s="22"/>
      <c r="GR32" s="22"/>
      <c r="GS32" s="22"/>
      <c r="GT32" s="22"/>
      <c r="GU32" s="22"/>
      <c r="GV32" s="22"/>
      <c r="GW32" s="22"/>
      <c r="GX32" s="22"/>
      <c r="GY32" s="22"/>
      <c r="GZ32" s="22"/>
      <c r="HA32" s="22"/>
      <c r="HB32" s="22"/>
      <c r="HC32" s="22"/>
      <c r="HD32" s="22"/>
      <c r="HE32" s="22"/>
      <c r="HF32" s="22"/>
      <c r="HG32" s="22"/>
      <c r="HH32" s="22"/>
      <c r="HI32" s="22"/>
      <c r="HJ32" s="22"/>
      <c r="HK32" s="22"/>
      <c r="HL32" s="22"/>
      <c r="HM32" s="22"/>
      <c r="HN32" s="22"/>
      <c r="HO32" s="22"/>
      <c r="HP32" s="22"/>
      <c r="HQ32" s="22"/>
      <c r="HR32" s="22"/>
      <c r="HS32" s="22"/>
      <c r="HT32" s="22"/>
      <c r="HU32" s="22"/>
      <c r="HV32" s="22"/>
      <c r="HW32" s="22"/>
      <c r="HX32" s="22"/>
      <c r="HY32" s="22"/>
      <c r="HZ32" s="22"/>
      <c r="IA32" s="22"/>
      <c r="IB32" s="22"/>
      <c r="IC32" s="22"/>
      <c r="ID32" s="22"/>
      <c r="IE32" s="22"/>
      <c r="IF32" s="22"/>
      <c r="IG32" s="22"/>
      <c r="IH32" s="22"/>
      <c r="II32" s="22"/>
      <c r="IJ32" s="22"/>
      <c r="IK32" s="22"/>
      <c r="IL32" s="22"/>
      <c r="IM32" s="22"/>
      <c r="IN32" s="22"/>
      <c r="IO32" s="22"/>
      <c r="IP32" s="22"/>
      <c r="IQ32" s="22"/>
      <c r="IR32" s="22"/>
      <c r="IS32" s="22"/>
      <c r="IT32" s="22"/>
      <c r="IU32" s="22"/>
      <c r="IV32" s="22"/>
    </row>
    <row r="33" spans="1:256" ht="16.5" customHeight="1">
      <c r="A33" s="108" t="s">
        <v>183</v>
      </c>
      <c r="B33" s="97">
        <v>1742</v>
      </c>
      <c r="C33" s="79">
        <v>1.4383068337821782E-4</v>
      </c>
      <c r="D33" s="138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92"/>
      <c r="AE33" s="92"/>
      <c r="AF33" s="92"/>
      <c r="AG33" s="92"/>
      <c r="AH33" s="92"/>
      <c r="AI33" s="92"/>
      <c r="AJ33" s="92"/>
      <c r="AK33" s="92"/>
      <c r="AL33" s="92"/>
      <c r="AM33" s="92"/>
      <c r="AN33" s="92"/>
      <c r="AO33" s="92"/>
      <c r="AP33" s="92"/>
      <c r="AQ33" s="92"/>
      <c r="AR33" s="92"/>
      <c r="AS33" s="92"/>
      <c r="AT33" s="92"/>
      <c r="AU33" s="92"/>
      <c r="AV33" s="92"/>
      <c r="AW33" s="92"/>
      <c r="AX33" s="92"/>
      <c r="AY33" s="92"/>
      <c r="AZ33" s="92"/>
      <c r="BA33" s="92"/>
      <c r="BB33" s="92"/>
      <c r="BC33" s="92"/>
      <c r="BD33" s="92"/>
      <c r="BE33" s="92"/>
      <c r="BF33" s="92"/>
      <c r="BG33" s="92"/>
      <c r="BH33" s="92"/>
      <c r="BI33" s="92"/>
      <c r="BJ33" s="92"/>
      <c r="BK33" s="92"/>
      <c r="BL33" s="92"/>
      <c r="BM33" s="92"/>
      <c r="BN33" s="92"/>
      <c r="BO33" s="92"/>
      <c r="BP33" s="92"/>
      <c r="BQ33" s="92"/>
      <c r="BR33" s="92"/>
      <c r="BS33" s="92"/>
      <c r="BT33" s="92"/>
      <c r="BU33" s="92"/>
      <c r="BV33" s="92"/>
      <c r="BW33" s="92"/>
      <c r="BX33" s="92"/>
      <c r="BY33" s="92"/>
      <c r="BZ33" s="92"/>
      <c r="CA33" s="92"/>
      <c r="CB33" s="92"/>
      <c r="CC33" s="92"/>
      <c r="CD33" s="92"/>
      <c r="CE33" s="92"/>
      <c r="CF33" s="92"/>
      <c r="CG33" s="92"/>
      <c r="CH33" s="92"/>
      <c r="CI33" s="92"/>
      <c r="CJ33" s="92"/>
      <c r="CK33" s="92"/>
      <c r="CL33" s="92"/>
      <c r="CM33" s="92"/>
      <c r="CN33" s="92"/>
      <c r="CO33" s="92"/>
      <c r="CP33" s="92"/>
      <c r="CQ33" s="92"/>
      <c r="CR33" s="92"/>
      <c r="CS33" s="92"/>
      <c r="CT33" s="92"/>
      <c r="CU33" s="92"/>
      <c r="CV33" s="92"/>
      <c r="CW33" s="92"/>
      <c r="CX33" s="92"/>
      <c r="CY33" s="92"/>
      <c r="CZ33" s="92"/>
      <c r="DA33" s="92"/>
      <c r="DB33" s="92"/>
      <c r="DC33" s="92"/>
      <c r="DD33" s="92"/>
      <c r="DE33" s="92"/>
      <c r="DF33" s="92"/>
      <c r="DG33" s="92"/>
      <c r="DH33" s="92"/>
      <c r="DI33" s="92"/>
      <c r="DJ33" s="92"/>
      <c r="DK33" s="92"/>
      <c r="DL33" s="92"/>
      <c r="DM33" s="92"/>
      <c r="DN33" s="92"/>
      <c r="DO33" s="92"/>
      <c r="DP33" s="92"/>
      <c r="DQ33" s="92"/>
      <c r="DR33" s="92"/>
      <c r="DS33" s="92"/>
      <c r="DT33" s="92"/>
      <c r="DU33" s="92"/>
      <c r="DV33" s="92"/>
      <c r="DW33" s="92"/>
      <c r="DX33" s="92"/>
      <c r="DY33" s="92"/>
      <c r="DZ33" s="92"/>
      <c r="EA33" s="92"/>
      <c r="EB33" s="92"/>
      <c r="EC33" s="92"/>
      <c r="ED33" s="92"/>
      <c r="EE33" s="92"/>
      <c r="EF33" s="92"/>
      <c r="EG33" s="92"/>
      <c r="EH33" s="92"/>
      <c r="EI33" s="92"/>
      <c r="EJ33" s="92"/>
      <c r="EK33" s="92"/>
      <c r="EL33" s="92"/>
      <c r="EM33" s="92"/>
      <c r="EN33" s="92"/>
      <c r="EO33" s="92"/>
      <c r="EP33" s="92"/>
      <c r="EQ33" s="92"/>
      <c r="ER33" s="92"/>
      <c r="ES33" s="92"/>
      <c r="ET33" s="92"/>
      <c r="EU33" s="92"/>
      <c r="EV33" s="92"/>
      <c r="EW33" s="92"/>
      <c r="EX33" s="92"/>
      <c r="EY33" s="92"/>
      <c r="EZ33" s="92"/>
      <c r="FA33" s="92"/>
      <c r="FB33" s="92"/>
      <c r="FC33" s="92"/>
      <c r="FD33" s="92"/>
      <c r="FE33" s="92"/>
      <c r="FF33" s="92"/>
      <c r="FG33" s="92"/>
      <c r="FH33" s="92"/>
      <c r="FI33" s="92"/>
      <c r="FJ33" s="92"/>
      <c r="FK33" s="92"/>
      <c r="FL33" s="92"/>
      <c r="FM33" s="92"/>
      <c r="FN33" s="92"/>
      <c r="FO33" s="92"/>
      <c r="FP33" s="92"/>
      <c r="FQ33" s="92"/>
      <c r="FR33" s="92"/>
      <c r="FS33" s="92"/>
      <c r="FT33" s="92"/>
      <c r="FU33" s="92"/>
      <c r="FV33" s="92"/>
      <c r="FW33" s="92"/>
      <c r="FX33" s="92"/>
      <c r="FY33" s="92"/>
      <c r="FZ33" s="92"/>
      <c r="GA33" s="92"/>
      <c r="GB33" s="92"/>
      <c r="GC33" s="92"/>
      <c r="GD33" s="92"/>
      <c r="GE33" s="92"/>
      <c r="GF33" s="92"/>
      <c r="GG33" s="92"/>
      <c r="GH33" s="92"/>
      <c r="GI33" s="92"/>
      <c r="GJ33" s="92"/>
      <c r="GK33" s="92"/>
      <c r="GL33" s="92"/>
      <c r="GM33" s="92"/>
      <c r="GN33" s="92"/>
      <c r="GO33" s="92"/>
      <c r="GP33" s="92"/>
      <c r="GQ33" s="92"/>
      <c r="GR33" s="92"/>
      <c r="GS33" s="92"/>
      <c r="GT33" s="92"/>
      <c r="GU33" s="92"/>
      <c r="GV33" s="92"/>
      <c r="GW33" s="92"/>
      <c r="GX33" s="92"/>
      <c r="GY33" s="92"/>
      <c r="GZ33" s="92"/>
      <c r="HA33" s="92"/>
      <c r="HB33" s="92"/>
      <c r="HC33" s="92"/>
      <c r="HD33" s="92"/>
      <c r="HE33" s="92"/>
      <c r="HF33" s="92"/>
      <c r="HG33" s="92"/>
      <c r="HH33" s="92"/>
      <c r="HI33" s="92"/>
      <c r="HJ33" s="92"/>
      <c r="HK33" s="92"/>
      <c r="HL33" s="92"/>
      <c r="HM33" s="92"/>
      <c r="HN33" s="92"/>
      <c r="HO33" s="92"/>
      <c r="HP33" s="92"/>
      <c r="HQ33" s="92"/>
      <c r="HR33" s="92"/>
      <c r="HS33" s="92"/>
      <c r="HT33" s="92"/>
      <c r="HU33" s="92"/>
      <c r="HV33" s="92"/>
      <c r="HW33" s="92"/>
      <c r="HX33" s="92"/>
      <c r="HY33" s="92"/>
      <c r="HZ33" s="92"/>
      <c r="IA33" s="92"/>
      <c r="IB33" s="92"/>
      <c r="IC33" s="92"/>
      <c r="ID33" s="92"/>
      <c r="IE33" s="92"/>
      <c r="IF33" s="92"/>
      <c r="IG33" s="92"/>
      <c r="IH33" s="92"/>
      <c r="II33" s="92"/>
      <c r="IJ33" s="92"/>
      <c r="IK33" s="92"/>
      <c r="IL33" s="92"/>
      <c r="IM33" s="92"/>
      <c r="IN33" s="92"/>
      <c r="IO33" s="92"/>
      <c r="IP33" s="92"/>
      <c r="IQ33" s="92"/>
      <c r="IR33" s="92"/>
      <c r="IS33" s="92"/>
      <c r="IT33" s="92"/>
      <c r="IU33" s="92"/>
      <c r="IV33" s="92"/>
    </row>
    <row r="34" spans="1:256" ht="16.5" customHeight="1">
      <c r="A34" s="108" t="s">
        <v>184</v>
      </c>
      <c r="B34" s="87">
        <v>386</v>
      </c>
      <c r="C34" s="79">
        <v>3.1870633630305435E-5</v>
      </c>
      <c r="D34" s="138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92"/>
      <c r="AE34" s="92"/>
      <c r="AF34" s="92"/>
      <c r="AG34" s="92"/>
      <c r="AH34" s="92"/>
      <c r="AI34" s="92"/>
      <c r="AJ34" s="92"/>
      <c r="AK34" s="92"/>
      <c r="AL34" s="92"/>
      <c r="AM34" s="92"/>
      <c r="AN34" s="92"/>
      <c r="AO34" s="92"/>
      <c r="AP34" s="92"/>
      <c r="AQ34" s="92"/>
      <c r="AR34" s="92"/>
      <c r="AS34" s="92"/>
      <c r="AT34" s="92"/>
      <c r="AU34" s="92"/>
      <c r="AV34" s="92"/>
      <c r="AW34" s="92"/>
      <c r="AX34" s="92"/>
      <c r="AY34" s="92"/>
      <c r="AZ34" s="92"/>
      <c r="BA34" s="92"/>
      <c r="BB34" s="92"/>
      <c r="BC34" s="92"/>
      <c r="BD34" s="92"/>
      <c r="BE34" s="92"/>
      <c r="BF34" s="92"/>
      <c r="BG34" s="92"/>
      <c r="BH34" s="92"/>
      <c r="BI34" s="92"/>
      <c r="BJ34" s="92"/>
      <c r="BK34" s="92"/>
      <c r="BL34" s="92"/>
      <c r="BM34" s="92"/>
      <c r="BN34" s="92"/>
      <c r="BO34" s="92"/>
      <c r="BP34" s="92"/>
      <c r="BQ34" s="92"/>
      <c r="BR34" s="92"/>
      <c r="BS34" s="92"/>
      <c r="BT34" s="92"/>
      <c r="BU34" s="92"/>
      <c r="BV34" s="92"/>
      <c r="BW34" s="92"/>
      <c r="BX34" s="92"/>
      <c r="BY34" s="92"/>
      <c r="BZ34" s="92"/>
      <c r="CA34" s="92"/>
      <c r="CB34" s="92"/>
      <c r="CC34" s="92"/>
      <c r="CD34" s="92"/>
      <c r="CE34" s="92"/>
      <c r="CF34" s="92"/>
      <c r="CG34" s="92"/>
      <c r="CH34" s="92"/>
      <c r="CI34" s="92"/>
      <c r="CJ34" s="92"/>
      <c r="CK34" s="92"/>
      <c r="CL34" s="92"/>
      <c r="CM34" s="92"/>
      <c r="CN34" s="92"/>
      <c r="CO34" s="92"/>
      <c r="CP34" s="92"/>
      <c r="CQ34" s="92"/>
      <c r="CR34" s="92"/>
      <c r="CS34" s="92"/>
      <c r="CT34" s="92"/>
      <c r="CU34" s="92"/>
      <c r="CV34" s="92"/>
      <c r="CW34" s="92"/>
      <c r="CX34" s="92"/>
      <c r="CY34" s="92"/>
      <c r="CZ34" s="92"/>
      <c r="DA34" s="92"/>
      <c r="DB34" s="92"/>
      <c r="DC34" s="92"/>
      <c r="DD34" s="92"/>
      <c r="DE34" s="92"/>
      <c r="DF34" s="92"/>
      <c r="DG34" s="92"/>
      <c r="DH34" s="92"/>
      <c r="DI34" s="92"/>
      <c r="DJ34" s="92"/>
      <c r="DK34" s="92"/>
      <c r="DL34" s="92"/>
      <c r="DM34" s="92"/>
      <c r="DN34" s="92"/>
      <c r="DO34" s="92"/>
      <c r="DP34" s="92"/>
      <c r="DQ34" s="92"/>
      <c r="DR34" s="92"/>
      <c r="DS34" s="92"/>
      <c r="DT34" s="92"/>
      <c r="DU34" s="92"/>
      <c r="DV34" s="92"/>
      <c r="DW34" s="92"/>
      <c r="DX34" s="92"/>
      <c r="DY34" s="92"/>
      <c r="DZ34" s="92"/>
      <c r="EA34" s="92"/>
      <c r="EB34" s="92"/>
      <c r="EC34" s="92"/>
      <c r="ED34" s="92"/>
      <c r="EE34" s="92"/>
      <c r="EF34" s="92"/>
      <c r="EG34" s="92"/>
      <c r="EH34" s="92"/>
      <c r="EI34" s="92"/>
      <c r="EJ34" s="92"/>
      <c r="EK34" s="92"/>
      <c r="EL34" s="92"/>
      <c r="EM34" s="92"/>
      <c r="EN34" s="92"/>
      <c r="EO34" s="92"/>
      <c r="EP34" s="92"/>
      <c r="EQ34" s="92"/>
      <c r="ER34" s="92"/>
      <c r="ES34" s="92"/>
      <c r="ET34" s="92"/>
      <c r="EU34" s="92"/>
      <c r="EV34" s="92"/>
      <c r="EW34" s="92"/>
      <c r="EX34" s="92"/>
      <c r="EY34" s="92"/>
      <c r="EZ34" s="92"/>
      <c r="FA34" s="92"/>
      <c r="FB34" s="92"/>
      <c r="FC34" s="92"/>
      <c r="FD34" s="92"/>
      <c r="FE34" s="92"/>
      <c r="FF34" s="92"/>
      <c r="FG34" s="92"/>
      <c r="FH34" s="92"/>
      <c r="FI34" s="92"/>
      <c r="FJ34" s="92"/>
      <c r="FK34" s="92"/>
      <c r="FL34" s="92"/>
      <c r="FM34" s="92"/>
      <c r="FN34" s="92"/>
      <c r="FO34" s="92"/>
      <c r="FP34" s="92"/>
      <c r="FQ34" s="92"/>
      <c r="FR34" s="92"/>
      <c r="FS34" s="92"/>
      <c r="FT34" s="92"/>
      <c r="FU34" s="92"/>
      <c r="FV34" s="92"/>
      <c r="FW34" s="92"/>
      <c r="FX34" s="92"/>
      <c r="FY34" s="92"/>
      <c r="FZ34" s="92"/>
      <c r="GA34" s="92"/>
      <c r="GB34" s="92"/>
      <c r="GC34" s="92"/>
      <c r="GD34" s="92"/>
      <c r="GE34" s="92"/>
      <c r="GF34" s="92"/>
      <c r="GG34" s="92"/>
      <c r="GH34" s="92"/>
      <c r="GI34" s="92"/>
      <c r="GJ34" s="92"/>
      <c r="GK34" s="92"/>
      <c r="GL34" s="92"/>
      <c r="GM34" s="92"/>
      <c r="GN34" s="92"/>
      <c r="GO34" s="92"/>
      <c r="GP34" s="92"/>
      <c r="GQ34" s="92"/>
      <c r="GR34" s="92"/>
      <c r="GS34" s="92"/>
      <c r="GT34" s="92"/>
      <c r="GU34" s="92"/>
      <c r="GV34" s="92"/>
      <c r="GW34" s="92"/>
      <c r="GX34" s="92"/>
      <c r="GY34" s="92"/>
      <c r="GZ34" s="92"/>
      <c r="HA34" s="92"/>
      <c r="HB34" s="92"/>
      <c r="HC34" s="92"/>
      <c r="HD34" s="92"/>
      <c r="HE34" s="92"/>
      <c r="HF34" s="92"/>
      <c r="HG34" s="92"/>
      <c r="HH34" s="92"/>
      <c r="HI34" s="92"/>
      <c r="HJ34" s="92"/>
      <c r="HK34" s="92"/>
      <c r="HL34" s="92"/>
      <c r="HM34" s="92"/>
      <c r="HN34" s="92"/>
      <c r="HO34" s="92"/>
      <c r="HP34" s="92"/>
      <c r="HQ34" s="92"/>
      <c r="HR34" s="92"/>
      <c r="HS34" s="92"/>
      <c r="HT34" s="92"/>
      <c r="HU34" s="92"/>
      <c r="HV34" s="92"/>
      <c r="HW34" s="92"/>
      <c r="HX34" s="92"/>
      <c r="HY34" s="92"/>
      <c r="HZ34" s="92"/>
      <c r="IA34" s="92"/>
      <c r="IB34" s="92"/>
      <c r="IC34" s="92"/>
      <c r="ID34" s="92"/>
      <c r="IE34" s="92"/>
      <c r="IF34" s="92"/>
      <c r="IG34" s="92"/>
      <c r="IH34" s="92"/>
      <c r="II34" s="92"/>
      <c r="IJ34" s="92"/>
      <c r="IK34" s="92"/>
      <c r="IL34" s="92"/>
      <c r="IM34" s="92"/>
      <c r="IN34" s="92"/>
      <c r="IO34" s="92"/>
      <c r="IP34" s="92"/>
      <c r="IQ34" s="92"/>
      <c r="IR34" s="92"/>
      <c r="IS34" s="92"/>
      <c r="IT34" s="92"/>
      <c r="IU34" s="92"/>
      <c r="IV34" s="92"/>
    </row>
    <row r="35" spans="1:256" ht="16.5" customHeight="1">
      <c r="A35" s="108" t="s">
        <v>185</v>
      </c>
      <c r="B35" s="87">
        <v>181</v>
      </c>
      <c r="C35" s="79">
        <v>1.4944519914728716E-5</v>
      </c>
      <c r="D35" s="138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2"/>
      <c r="AE35" s="92"/>
      <c r="AF35" s="92"/>
      <c r="AG35" s="92"/>
      <c r="AH35" s="92"/>
      <c r="AI35" s="92"/>
      <c r="AJ35" s="92"/>
      <c r="AK35" s="92"/>
      <c r="AL35" s="92"/>
      <c r="AM35" s="92"/>
      <c r="AN35" s="92"/>
      <c r="AO35" s="92"/>
      <c r="AP35" s="92"/>
      <c r="AQ35" s="92"/>
      <c r="AR35" s="92"/>
      <c r="AS35" s="92"/>
      <c r="AT35" s="92"/>
      <c r="AU35" s="92"/>
      <c r="AV35" s="92"/>
      <c r="AW35" s="92"/>
      <c r="AX35" s="92"/>
      <c r="AY35" s="92"/>
      <c r="AZ35" s="92"/>
      <c r="BA35" s="92"/>
      <c r="BB35" s="92"/>
      <c r="BC35" s="92"/>
      <c r="BD35" s="92"/>
      <c r="BE35" s="92"/>
      <c r="BF35" s="92"/>
      <c r="BG35" s="92"/>
      <c r="BH35" s="92"/>
      <c r="BI35" s="92"/>
      <c r="BJ35" s="92"/>
      <c r="BK35" s="92"/>
      <c r="BL35" s="92"/>
      <c r="BM35" s="92"/>
      <c r="BN35" s="92"/>
      <c r="BO35" s="92"/>
      <c r="BP35" s="92"/>
      <c r="BQ35" s="92"/>
      <c r="BR35" s="92"/>
      <c r="BS35" s="92"/>
      <c r="BT35" s="92"/>
      <c r="BU35" s="92"/>
      <c r="BV35" s="92"/>
      <c r="BW35" s="92"/>
      <c r="BX35" s="92"/>
      <c r="BY35" s="92"/>
      <c r="BZ35" s="92"/>
      <c r="CA35" s="92"/>
      <c r="CB35" s="92"/>
      <c r="CC35" s="92"/>
      <c r="CD35" s="92"/>
      <c r="CE35" s="92"/>
      <c r="CF35" s="92"/>
      <c r="CG35" s="92"/>
      <c r="CH35" s="92"/>
      <c r="CI35" s="92"/>
      <c r="CJ35" s="92"/>
      <c r="CK35" s="92"/>
      <c r="CL35" s="92"/>
      <c r="CM35" s="92"/>
      <c r="CN35" s="92"/>
      <c r="CO35" s="92"/>
      <c r="CP35" s="92"/>
      <c r="CQ35" s="92"/>
      <c r="CR35" s="92"/>
      <c r="CS35" s="92"/>
      <c r="CT35" s="92"/>
      <c r="CU35" s="92"/>
      <c r="CV35" s="92"/>
      <c r="CW35" s="92"/>
      <c r="CX35" s="92"/>
      <c r="CY35" s="92"/>
      <c r="CZ35" s="92"/>
      <c r="DA35" s="92"/>
      <c r="DB35" s="92"/>
      <c r="DC35" s="92"/>
      <c r="DD35" s="92"/>
      <c r="DE35" s="92"/>
      <c r="DF35" s="92"/>
      <c r="DG35" s="92"/>
      <c r="DH35" s="92"/>
      <c r="DI35" s="92"/>
      <c r="DJ35" s="92"/>
      <c r="DK35" s="92"/>
      <c r="DL35" s="92"/>
      <c r="DM35" s="92"/>
      <c r="DN35" s="92"/>
      <c r="DO35" s="92"/>
      <c r="DP35" s="92"/>
      <c r="DQ35" s="92"/>
      <c r="DR35" s="92"/>
      <c r="DS35" s="92"/>
      <c r="DT35" s="92"/>
      <c r="DU35" s="92"/>
      <c r="DV35" s="92"/>
      <c r="DW35" s="92"/>
      <c r="DX35" s="92"/>
      <c r="DY35" s="92"/>
      <c r="DZ35" s="92"/>
      <c r="EA35" s="92"/>
      <c r="EB35" s="92"/>
      <c r="EC35" s="92"/>
      <c r="ED35" s="92"/>
      <c r="EE35" s="92"/>
      <c r="EF35" s="92"/>
      <c r="EG35" s="92"/>
      <c r="EH35" s="92"/>
      <c r="EI35" s="92"/>
      <c r="EJ35" s="92"/>
      <c r="EK35" s="92"/>
      <c r="EL35" s="92"/>
      <c r="EM35" s="92"/>
      <c r="EN35" s="92"/>
      <c r="EO35" s="92"/>
      <c r="EP35" s="92"/>
      <c r="EQ35" s="92"/>
      <c r="ER35" s="92"/>
      <c r="ES35" s="92"/>
      <c r="ET35" s="92"/>
      <c r="EU35" s="92"/>
      <c r="EV35" s="92"/>
      <c r="EW35" s="92"/>
      <c r="EX35" s="92"/>
      <c r="EY35" s="92"/>
      <c r="EZ35" s="92"/>
      <c r="FA35" s="92"/>
      <c r="FB35" s="92"/>
      <c r="FC35" s="92"/>
      <c r="FD35" s="92"/>
      <c r="FE35" s="92"/>
      <c r="FF35" s="92"/>
      <c r="FG35" s="92"/>
      <c r="FH35" s="92"/>
      <c r="FI35" s="92"/>
      <c r="FJ35" s="92"/>
      <c r="FK35" s="92"/>
      <c r="FL35" s="92"/>
      <c r="FM35" s="92"/>
      <c r="FN35" s="92"/>
      <c r="FO35" s="92"/>
      <c r="FP35" s="92"/>
      <c r="FQ35" s="92"/>
      <c r="FR35" s="92"/>
      <c r="FS35" s="92"/>
      <c r="FT35" s="92"/>
      <c r="FU35" s="92"/>
      <c r="FV35" s="92"/>
      <c r="FW35" s="92"/>
      <c r="FX35" s="92"/>
      <c r="FY35" s="92"/>
      <c r="FZ35" s="92"/>
      <c r="GA35" s="92"/>
      <c r="GB35" s="92"/>
      <c r="GC35" s="92"/>
      <c r="GD35" s="92"/>
      <c r="GE35" s="92"/>
      <c r="GF35" s="92"/>
      <c r="GG35" s="92"/>
      <c r="GH35" s="92"/>
      <c r="GI35" s="92"/>
      <c r="GJ35" s="92"/>
      <c r="GK35" s="92"/>
      <c r="GL35" s="92"/>
      <c r="GM35" s="92"/>
      <c r="GN35" s="92"/>
      <c r="GO35" s="92"/>
      <c r="GP35" s="92"/>
      <c r="GQ35" s="92"/>
      <c r="GR35" s="92"/>
      <c r="GS35" s="92"/>
      <c r="GT35" s="92"/>
      <c r="GU35" s="92"/>
      <c r="GV35" s="92"/>
      <c r="GW35" s="92"/>
      <c r="GX35" s="92"/>
      <c r="GY35" s="92"/>
      <c r="GZ35" s="92"/>
      <c r="HA35" s="92"/>
      <c r="HB35" s="92"/>
      <c r="HC35" s="92"/>
      <c r="HD35" s="92"/>
      <c r="HE35" s="92"/>
      <c r="HF35" s="92"/>
      <c r="HG35" s="92"/>
      <c r="HH35" s="92"/>
      <c r="HI35" s="92"/>
      <c r="HJ35" s="92"/>
      <c r="HK35" s="92"/>
      <c r="HL35" s="92"/>
      <c r="HM35" s="92"/>
      <c r="HN35" s="92"/>
      <c r="HO35" s="92"/>
      <c r="HP35" s="92"/>
      <c r="HQ35" s="92"/>
      <c r="HR35" s="92"/>
      <c r="HS35" s="92"/>
      <c r="HT35" s="92"/>
      <c r="HU35" s="92"/>
      <c r="HV35" s="92"/>
      <c r="HW35" s="92"/>
      <c r="HX35" s="92"/>
      <c r="HY35" s="92"/>
      <c r="HZ35" s="92"/>
      <c r="IA35" s="92"/>
      <c r="IB35" s="92"/>
      <c r="IC35" s="92"/>
      <c r="ID35" s="92"/>
      <c r="IE35" s="92"/>
      <c r="IF35" s="92"/>
      <c r="IG35" s="92"/>
      <c r="IH35" s="92"/>
      <c r="II35" s="92"/>
      <c r="IJ35" s="92"/>
      <c r="IK35" s="92"/>
      <c r="IL35" s="92"/>
      <c r="IM35" s="92"/>
      <c r="IN35" s="92"/>
      <c r="IO35" s="92"/>
      <c r="IP35" s="92"/>
      <c r="IQ35" s="92"/>
      <c r="IR35" s="92"/>
      <c r="IS35" s="92"/>
      <c r="IT35" s="92"/>
      <c r="IU35" s="92"/>
      <c r="IV35" s="92"/>
    </row>
    <row r="36" spans="1:256" ht="16.5" customHeight="1">
      <c r="A36" s="108" t="s">
        <v>186</v>
      </c>
      <c r="B36" s="87">
        <v>303</v>
      </c>
      <c r="C36" s="79">
        <v>2.5017621735706082E-5</v>
      </c>
      <c r="D36" s="138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92"/>
      <c r="AE36" s="92"/>
      <c r="AF36" s="92"/>
      <c r="AG36" s="92"/>
      <c r="AH36" s="92"/>
      <c r="AI36" s="92"/>
      <c r="AJ36" s="92"/>
      <c r="AK36" s="92"/>
      <c r="AL36" s="92"/>
      <c r="AM36" s="92"/>
      <c r="AN36" s="92"/>
      <c r="AO36" s="92"/>
      <c r="AP36" s="92"/>
      <c r="AQ36" s="92"/>
      <c r="AR36" s="92"/>
      <c r="AS36" s="92"/>
      <c r="AT36" s="92"/>
      <c r="AU36" s="92"/>
      <c r="AV36" s="92"/>
      <c r="AW36" s="92"/>
      <c r="AX36" s="92"/>
      <c r="AY36" s="92"/>
      <c r="AZ36" s="92"/>
      <c r="BA36" s="92"/>
      <c r="BB36" s="92"/>
      <c r="BC36" s="92"/>
      <c r="BD36" s="92"/>
      <c r="BE36" s="92"/>
      <c r="BF36" s="92"/>
      <c r="BG36" s="92"/>
      <c r="BH36" s="92"/>
      <c r="BI36" s="92"/>
      <c r="BJ36" s="92"/>
      <c r="BK36" s="92"/>
      <c r="BL36" s="92"/>
      <c r="BM36" s="92"/>
      <c r="BN36" s="92"/>
      <c r="BO36" s="92"/>
      <c r="BP36" s="92"/>
      <c r="BQ36" s="92"/>
      <c r="BR36" s="92"/>
      <c r="BS36" s="92"/>
      <c r="BT36" s="92"/>
      <c r="BU36" s="92"/>
      <c r="BV36" s="92"/>
      <c r="BW36" s="92"/>
      <c r="BX36" s="92"/>
      <c r="BY36" s="92"/>
      <c r="BZ36" s="92"/>
      <c r="CA36" s="92"/>
      <c r="CB36" s="92"/>
      <c r="CC36" s="92"/>
      <c r="CD36" s="92"/>
      <c r="CE36" s="92"/>
      <c r="CF36" s="92"/>
      <c r="CG36" s="92"/>
      <c r="CH36" s="92"/>
      <c r="CI36" s="92"/>
      <c r="CJ36" s="92"/>
      <c r="CK36" s="92"/>
      <c r="CL36" s="92"/>
      <c r="CM36" s="92"/>
      <c r="CN36" s="92"/>
      <c r="CO36" s="92"/>
      <c r="CP36" s="92"/>
      <c r="CQ36" s="92"/>
      <c r="CR36" s="92"/>
      <c r="CS36" s="92"/>
      <c r="CT36" s="92"/>
      <c r="CU36" s="92"/>
      <c r="CV36" s="92"/>
      <c r="CW36" s="92"/>
      <c r="CX36" s="92"/>
      <c r="CY36" s="92"/>
      <c r="CZ36" s="92"/>
      <c r="DA36" s="92"/>
      <c r="DB36" s="92"/>
      <c r="DC36" s="92"/>
      <c r="DD36" s="92"/>
      <c r="DE36" s="92"/>
      <c r="DF36" s="92"/>
      <c r="DG36" s="92"/>
      <c r="DH36" s="92"/>
      <c r="DI36" s="92"/>
      <c r="DJ36" s="92"/>
      <c r="DK36" s="92"/>
      <c r="DL36" s="92"/>
      <c r="DM36" s="92"/>
      <c r="DN36" s="92"/>
      <c r="DO36" s="92"/>
      <c r="DP36" s="92"/>
      <c r="DQ36" s="92"/>
      <c r="DR36" s="92"/>
      <c r="DS36" s="92"/>
      <c r="DT36" s="92"/>
      <c r="DU36" s="92"/>
      <c r="DV36" s="92"/>
      <c r="DW36" s="92"/>
      <c r="DX36" s="92"/>
      <c r="DY36" s="92"/>
      <c r="DZ36" s="92"/>
      <c r="EA36" s="92"/>
      <c r="EB36" s="92"/>
      <c r="EC36" s="92"/>
      <c r="ED36" s="92"/>
      <c r="EE36" s="92"/>
      <c r="EF36" s="92"/>
      <c r="EG36" s="92"/>
      <c r="EH36" s="92"/>
      <c r="EI36" s="92"/>
      <c r="EJ36" s="92"/>
      <c r="EK36" s="92"/>
      <c r="EL36" s="92"/>
      <c r="EM36" s="92"/>
      <c r="EN36" s="92"/>
      <c r="EO36" s="92"/>
      <c r="EP36" s="92"/>
      <c r="EQ36" s="92"/>
      <c r="ER36" s="92"/>
      <c r="ES36" s="92"/>
      <c r="ET36" s="92"/>
      <c r="EU36" s="92"/>
      <c r="EV36" s="92"/>
      <c r="EW36" s="92"/>
      <c r="EX36" s="92"/>
      <c r="EY36" s="92"/>
      <c r="EZ36" s="92"/>
      <c r="FA36" s="92"/>
      <c r="FB36" s="92"/>
      <c r="FC36" s="92"/>
      <c r="FD36" s="92"/>
      <c r="FE36" s="92"/>
      <c r="FF36" s="92"/>
      <c r="FG36" s="92"/>
      <c r="FH36" s="92"/>
      <c r="FI36" s="92"/>
      <c r="FJ36" s="92"/>
      <c r="FK36" s="92"/>
      <c r="FL36" s="92"/>
      <c r="FM36" s="92"/>
      <c r="FN36" s="92"/>
      <c r="FO36" s="92"/>
      <c r="FP36" s="92"/>
      <c r="FQ36" s="92"/>
      <c r="FR36" s="92"/>
      <c r="FS36" s="92"/>
      <c r="FT36" s="92"/>
      <c r="FU36" s="92"/>
      <c r="FV36" s="92"/>
      <c r="FW36" s="92"/>
      <c r="FX36" s="92"/>
      <c r="FY36" s="92"/>
      <c r="FZ36" s="92"/>
      <c r="GA36" s="92"/>
      <c r="GB36" s="92"/>
      <c r="GC36" s="92"/>
      <c r="GD36" s="92"/>
      <c r="GE36" s="92"/>
      <c r="GF36" s="92"/>
      <c r="GG36" s="92"/>
      <c r="GH36" s="92"/>
      <c r="GI36" s="92"/>
      <c r="GJ36" s="92"/>
      <c r="GK36" s="92"/>
      <c r="GL36" s="92"/>
      <c r="GM36" s="92"/>
      <c r="GN36" s="92"/>
      <c r="GO36" s="92"/>
      <c r="GP36" s="92"/>
      <c r="GQ36" s="92"/>
      <c r="GR36" s="92"/>
      <c r="GS36" s="92"/>
      <c r="GT36" s="92"/>
      <c r="GU36" s="92"/>
      <c r="GV36" s="92"/>
      <c r="GW36" s="92"/>
      <c r="GX36" s="92"/>
      <c r="GY36" s="92"/>
      <c r="GZ36" s="92"/>
      <c r="HA36" s="92"/>
      <c r="HB36" s="92"/>
      <c r="HC36" s="92"/>
      <c r="HD36" s="92"/>
      <c r="HE36" s="92"/>
      <c r="HF36" s="92"/>
      <c r="HG36" s="92"/>
      <c r="HH36" s="92"/>
      <c r="HI36" s="92"/>
      <c r="HJ36" s="92"/>
      <c r="HK36" s="92"/>
      <c r="HL36" s="92"/>
      <c r="HM36" s="92"/>
      <c r="HN36" s="92"/>
      <c r="HO36" s="92"/>
      <c r="HP36" s="92"/>
      <c r="HQ36" s="92"/>
      <c r="HR36" s="92"/>
      <c r="HS36" s="92"/>
      <c r="HT36" s="92"/>
      <c r="HU36" s="92"/>
      <c r="HV36" s="92"/>
      <c r="HW36" s="92"/>
      <c r="HX36" s="92"/>
      <c r="HY36" s="92"/>
      <c r="HZ36" s="92"/>
      <c r="IA36" s="92"/>
      <c r="IB36" s="92"/>
      <c r="IC36" s="92"/>
      <c r="ID36" s="92"/>
      <c r="IE36" s="92"/>
      <c r="IF36" s="92"/>
      <c r="IG36" s="92"/>
      <c r="IH36" s="92"/>
      <c r="II36" s="92"/>
      <c r="IJ36" s="92"/>
      <c r="IK36" s="92"/>
      <c r="IL36" s="92"/>
      <c r="IM36" s="92"/>
      <c r="IN36" s="92"/>
      <c r="IO36" s="92"/>
      <c r="IP36" s="92"/>
      <c r="IQ36" s="92"/>
      <c r="IR36" s="92"/>
      <c r="IS36" s="92"/>
      <c r="IT36" s="92"/>
      <c r="IU36" s="92"/>
      <c r="IV36" s="92"/>
    </row>
    <row r="37" spans="1:256" ht="16.5" customHeight="1">
      <c r="A37" s="107" t="s">
        <v>203</v>
      </c>
      <c r="B37" s="104">
        <v>3571</v>
      </c>
      <c r="C37" s="77">
        <v>2.9484464428450964E-4</v>
      </c>
      <c r="D37" s="138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  <c r="BG37" s="22"/>
      <c r="BH37" s="22"/>
      <c r="BI37" s="22"/>
      <c r="BJ37" s="22"/>
      <c r="BK37" s="22"/>
      <c r="BL37" s="22"/>
      <c r="BM37" s="22"/>
      <c r="BN37" s="22"/>
      <c r="BO37" s="22"/>
      <c r="BP37" s="22"/>
      <c r="BQ37" s="22"/>
      <c r="BR37" s="22"/>
      <c r="BS37" s="22"/>
      <c r="BT37" s="22"/>
      <c r="BU37" s="22"/>
      <c r="BV37" s="22"/>
      <c r="BW37" s="22"/>
      <c r="BX37" s="22"/>
      <c r="BY37" s="22"/>
      <c r="BZ37" s="22"/>
      <c r="CA37" s="22"/>
      <c r="CB37" s="22"/>
      <c r="CC37" s="22"/>
      <c r="CD37" s="22"/>
      <c r="CE37" s="22"/>
      <c r="CF37" s="22"/>
      <c r="CG37" s="22"/>
      <c r="CH37" s="22"/>
      <c r="CI37" s="22"/>
      <c r="CJ37" s="22"/>
      <c r="CK37" s="22"/>
      <c r="CL37" s="22"/>
      <c r="CM37" s="22"/>
      <c r="CN37" s="22"/>
      <c r="CO37" s="22"/>
      <c r="CP37" s="22"/>
      <c r="CQ37" s="22"/>
      <c r="CR37" s="22"/>
      <c r="CS37" s="22"/>
      <c r="CT37" s="22"/>
      <c r="CU37" s="22"/>
      <c r="CV37" s="22"/>
      <c r="CW37" s="22"/>
      <c r="CX37" s="22"/>
      <c r="CY37" s="22"/>
      <c r="CZ37" s="22"/>
      <c r="DA37" s="22"/>
      <c r="DB37" s="22"/>
      <c r="DC37" s="22"/>
      <c r="DD37" s="22"/>
      <c r="DE37" s="22"/>
      <c r="DF37" s="22"/>
      <c r="DG37" s="22"/>
      <c r="DH37" s="22"/>
      <c r="DI37" s="22"/>
      <c r="DJ37" s="22"/>
      <c r="DK37" s="22"/>
      <c r="DL37" s="22"/>
      <c r="DM37" s="22"/>
      <c r="DN37" s="22"/>
      <c r="DO37" s="22"/>
      <c r="DP37" s="22"/>
      <c r="DQ37" s="22"/>
      <c r="DR37" s="22"/>
      <c r="DS37" s="22"/>
      <c r="DT37" s="22"/>
      <c r="DU37" s="22"/>
      <c r="DV37" s="22"/>
      <c r="DW37" s="22"/>
      <c r="DX37" s="22"/>
      <c r="DY37" s="22"/>
      <c r="DZ37" s="22"/>
      <c r="EA37" s="22"/>
      <c r="EB37" s="22"/>
      <c r="EC37" s="22"/>
      <c r="ED37" s="22"/>
      <c r="EE37" s="22"/>
      <c r="EF37" s="22"/>
      <c r="EG37" s="22"/>
      <c r="EH37" s="22"/>
      <c r="EI37" s="22"/>
      <c r="EJ37" s="22"/>
      <c r="EK37" s="22"/>
      <c r="EL37" s="22"/>
      <c r="EM37" s="22"/>
      <c r="EN37" s="22"/>
      <c r="EO37" s="22"/>
      <c r="EP37" s="22"/>
      <c r="EQ37" s="22"/>
      <c r="ER37" s="22"/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22"/>
      <c r="FF37" s="22"/>
      <c r="FG37" s="22"/>
      <c r="FH37" s="22"/>
      <c r="FI37" s="22"/>
      <c r="FJ37" s="22"/>
      <c r="FK37" s="22"/>
      <c r="FL37" s="22"/>
      <c r="FM37" s="22"/>
      <c r="FN37" s="22"/>
      <c r="FO37" s="22"/>
      <c r="FP37" s="22"/>
      <c r="FQ37" s="22"/>
      <c r="FR37" s="22"/>
      <c r="FS37" s="22"/>
      <c r="FT37" s="22"/>
      <c r="FU37" s="22"/>
      <c r="FV37" s="22"/>
      <c r="FW37" s="22"/>
      <c r="FX37" s="22"/>
      <c r="FY37" s="22"/>
      <c r="FZ37" s="22"/>
      <c r="GA37" s="22"/>
      <c r="GB37" s="22"/>
      <c r="GC37" s="22"/>
      <c r="GD37" s="22"/>
      <c r="GE37" s="22"/>
      <c r="GF37" s="22"/>
      <c r="GG37" s="22"/>
      <c r="GH37" s="22"/>
      <c r="GI37" s="22"/>
      <c r="GJ37" s="22"/>
      <c r="GK37" s="22"/>
      <c r="GL37" s="22"/>
      <c r="GM37" s="22"/>
      <c r="GN37" s="22"/>
      <c r="GO37" s="22"/>
      <c r="GP37" s="22"/>
      <c r="GQ37" s="22"/>
      <c r="GR37" s="22"/>
      <c r="GS37" s="22"/>
      <c r="GT37" s="22"/>
      <c r="GU37" s="22"/>
      <c r="GV37" s="22"/>
      <c r="GW37" s="22"/>
      <c r="GX37" s="22"/>
      <c r="GY37" s="22"/>
      <c r="GZ37" s="22"/>
      <c r="HA37" s="22"/>
      <c r="HB37" s="22"/>
      <c r="HC37" s="22"/>
      <c r="HD37" s="22"/>
      <c r="HE37" s="22"/>
      <c r="HF37" s="22"/>
      <c r="HG37" s="22"/>
      <c r="HH37" s="22"/>
      <c r="HI37" s="22"/>
      <c r="HJ37" s="22"/>
      <c r="HK37" s="22"/>
      <c r="HL37" s="22"/>
      <c r="HM37" s="22"/>
      <c r="HN37" s="22"/>
      <c r="HO37" s="22"/>
      <c r="HP37" s="22"/>
      <c r="HQ37" s="22"/>
      <c r="HR37" s="22"/>
      <c r="HS37" s="22"/>
      <c r="HT37" s="22"/>
      <c r="HU37" s="22"/>
      <c r="HV37" s="22"/>
      <c r="HW37" s="22"/>
      <c r="HX37" s="22"/>
      <c r="HY37" s="22"/>
      <c r="HZ37" s="22"/>
      <c r="IA37" s="22"/>
      <c r="IB37" s="22"/>
      <c r="IC37" s="22"/>
      <c r="ID37" s="22"/>
      <c r="IE37" s="22"/>
      <c r="IF37" s="22"/>
      <c r="IG37" s="22"/>
      <c r="IH37" s="22"/>
      <c r="II37" s="22"/>
      <c r="IJ37" s="22"/>
      <c r="IK37" s="22"/>
      <c r="IL37" s="22"/>
      <c r="IM37" s="22"/>
      <c r="IN37" s="22"/>
      <c r="IO37" s="22"/>
      <c r="IP37" s="22"/>
      <c r="IQ37" s="22"/>
      <c r="IR37" s="22"/>
      <c r="IS37" s="22"/>
      <c r="IT37" s="22"/>
      <c r="IU37" s="22"/>
      <c r="IV37" s="22"/>
    </row>
    <row r="38" spans="1:256" ht="16.5" customHeight="1">
      <c r="A38" s="108" t="s">
        <v>187</v>
      </c>
      <c r="B38" s="97">
        <v>3222</v>
      </c>
      <c r="C38" s="79">
        <v>2.6602896776384489E-4</v>
      </c>
      <c r="D38" s="138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92"/>
      <c r="AE38" s="92"/>
      <c r="AF38" s="92"/>
      <c r="AG38" s="92"/>
      <c r="AH38" s="92"/>
      <c r="AI38" s="92"/>
      <c r="AJ38" s="92"/>
      <c r="AK38" s="92"/>
      <c r="AL38" s="92"/>
      <c r="AM38" s="92"/>
      <c r="AN38" s="92"/>
      <c r="AO38" s="92"/>
      <c r="AP38" s="92"/>
      <c r="AQ38" s="92"/>
      <c r="AR38" s="92"/>
      <c r="AS38" s="92"/>
      <c r="AT38" s="92"/>
      <c r="AU38" s="92"/>
      <c r="AV38" s="92"/>
      <c r="AW38" s="92"/>
      <c r="AX38" s="92"/>
      <c r="AY38" s="92"/>
      <c r="AZ38" s="92"/>
      <c r="BA38" s="92"/>
      <c r="BB38" s="92"/>
      <c r="BC38" s="92"/>
      <c r="BD38" s="92"/>
      <c r="BE38" s="92"/>
      <c r="BF38" s="92"/>
      <c r="BG38" s="92"/>
      <c r="BH38" s="92"/>
      <c r="BI38" s="92"/>
      <c r="BJ38" s="92"/>
      <c r="BK38" s="92"/>
      <c r="BL38" s="92"/>
      <c r="BM38" s="92"/>
      <c r="BN38" s="92"/>
      <c r="BO38" s="92"/>
      <c r="BP38" s="92"/>
      <c r="BQ38" s="92"/>
      <c r="BR38" s="92"/>
      <c r="BS38" s="92"/>
      <c r="BT38" s="92"/>
      <c r="BU38" s="92"/>
      <c r="BV38" s="92"/>
      <c r="BW38" s="92"/>
      <c r="BX38" s="92"/>
      <c r="BY38" s="92"/>
      <c r="BZ38" s="92"/>
      <c r="CA38" s="92"/>
      <c r="CB38" s="92"/>
      <c r="CC38" s="92"/>
      <c r="CD38" s="92"/>
      <c r="CE38" s="92"/>
      <c r="CF38" s="92"/>
      <c r="CG38" s="92"/>
      <c r="CH38" s="92"/>
      <c r="CI38" s="92"/>
      <c r="CJ38" s="92"/>
      <c r="CK38" s="92"/>
      <c r="CL38" s="92"/>
      <c r="CM38" s="92"/>
      <c r="CN38" s="92"/>
      <c r="CO38" s="92"/>
      <c r="CP38" s="92"/>
      <c r="CQ38" s="92"/>
      <c r="CR38" s="92"/>
      <c r="CS38" s="92"/>
      <c r="CT38" s="92"/>
      <c r="CU38" s="92"/>
      <c r="CV38" s="92"/>
      <c r="CW38" s="92"/>
      <c r="CX38" s="92"/>
      <c r="CY38" s="92"/>
      <c r="CZ38" s="92"/>
      <c r="DA38" s="92"/>
      <c r="DB38" s="92"/>
      <c r="DC38" s="92"/>
      <c r="DD38" s="92"/>
      <c r="DE38" s="92"/>
      <c r="DF38" s="92"/>
      <c r="DG38" s="92"/>
      <c r="DH38" s="92"/>
      <c r="DI38" s="92"/>
      <c r="DJ38" s="92"/>
      <c r="DK38" s="92"/>
      <c r="DL38" s="92"/>
      <c r="DM38" s="92"/>
      <c r="DN38" s="92"/>
      <c r="DO38" s="92"/>
      <c r="DP38" s="92"/>
      <c r="DQ38" s="92"/>
      <c r="DR38" s="92"/>
      <c r="DS38" s="92"/>
      <c r="DT38" s="92"/>
      <c r="DU38" s="92"/>
      <c r="DV38" s="92"/>
      <c r="DW38" s="92"/>
      <c r="DX38" s="92"/>
      <c r="DY38" s="92"/>
      <c r="DZ38" s="92"/>
      <c r="EA38" s="92"/>
      <c r="EB38" s="92"/>
      <c r="EC38" s="92"/>
      <c r="ED38" s="92"/>
      <c r="EE38" s="92"/>
      <c r="EF38" s="92"/>
      <c r="EG38" s="92"/>
      <c r="EH38" s="92"/>
      <c r="EI38" s="92"/>
      <c r="EJ38" s="92"/>
      <c r="EK38" s="92"/>
      <c r="EL38" s="92"/>
      <c r="EM38" s="92"/>
      <c r="EN38" s="92"/>
      <c r="EO38" s="92"/>
      <c r="EP38" s="92"/>
      <c r="EQ38" s="92"/>
      <c r="ER38" s="92"/>
      <c r="ES38" s="92"/>
      <c r="ET38" s="92"/>
      <c r="EU38" s="92"/>
      <c r="EV38" s="92"/>
      <c r="EW38" s="92"/>
      <c r="EX38" s="92"/>
      <c r="EY38" s="92"/>
      <c r="EZ38" s="92"/>
      <c r="FA38" s="92"/>
      <c r="FB38" s="92"/>
      <c r="FC38" s="92"/>
      <c r="FD38" s="92"/>
      <c r="FE38" s="92"/>
      <c r="FF38" s="92"/>
      <c r="FG38" s="92"/>
      <c r="FH38" s="92"/>
      <c r="FI38" s="92"/>
      <c r="FJ38" s="92"/>
      <c r="FK38" s="92"/>
      <c r="FL38" s="92"/>
      <c r="FM38" s="92"/>
      <c r="FN38" s="92"/>
      <c r="FO38" s="92"/>
      <c r="FP38" s="92"/>
      <c r="FQ38" s="92"/>
      <c r="FR38" s="92"/>
      <c r="FS38" s="92"/>
      <c r="FT38" s="92"/>
      <c r="FU38" s="92"/>
      <c r="FV38" s="92"/>
      <c r="FW38" s="92"/>
      <c r="FX38" s="92"/>
      <c r="FY38" s="92"/>
      <c r="FZ38" s="92"/>
      <c r="GA38" s="92"/>
      <c r="GB38" s="92"/>
      <c r="GC38" s="92"/>
      <c r="GD38" s="92"/>
      <c r="GE38" s="92"/>
      <c r="GF38" s="92"/>
      <c r="GG38" s="92"/>
      <c r="GH38" s="92"/>
      <c r="GI38" s="92"/>
      <c r="GJ38" s="92"/>
      <c r="GK38" s="92"/>
      <c r="GL38" s="92"/>
      <c r="GM38" s="92"/>
      <c r="GN38" s="92"/>
      <c r="GO38" s="92"/>
      <c r="GP38" s="92"/>
      <c r="GQ38" s="92"/>
      <c r="GR38" s="92"/>
      <c r="GS38" s="92"/>
      <c r="GT38" s="92"/>
      <c r="GU38" s="92"/>
      <c r="GV38" s="92"/>
      <c r="GW38" s="92"/>
      <c r="GX38" s="92"/>
      <c r="GY38" s="92"/>
      <c r="GZ38" s="92"/>
      <c r="HA38" s="92"/>
      <c r="HB38" s="92"/>
      <c r="HC38" s="92"/>
      <c r="HD38" s="92"/>
      <c r="HE38" s="92"/>
      <c r="HF38" s="92"/>
      <c r="HG38" s="92"/>
      <c r="HH38" s="92"/>
      <c r="HI38" s="92"/>
      <c r="HJ38" s="92"/>
      <c r="HK38" s="92"/>
      <c r="HL38" s="92"/>
      <c r="HM38" s="92"/>
      <c r="HN38" s="92"/>
      <c r="HO38" s="92"/>
      <c r="HP38" s="92"/>
      <c r="HQ38" s="92"/>
      <c r="HR38" s="92"/>
      <c r="HS38" s="92"/>
      <c r="HT38" s="92"/>
      <c r="HU38" s="92"/>
      <c r="HV38" s="92"/>
      <c r="HW38" s="92"/>
      <c r="HX38" s="92"/>
      <c r="HY38" s="92"/>
      <c r="HZ38" s="92"/>
      <c r="IA38" s="92"/>
      <c r="IB38" s="92"/>
      <c r="IC38" s="92"/>
      <c r="ID38" s="92"/>
      <c r="IE38" s="92"/>
      <c r="IF38" s="92"/>
      <c r="IG38" s="92"/>
      <c r="IH38" s="92"/>
      <c r="II38" s="92"/>
      <c r="IJ38" s="92"/>
      <c r="IK38" s="92"/>
      <c r="IL38" s="92"/>
      <c r="IM38" s="92"/>
      <c r="IN38" s="92"/>
      <c r="IO38" s="92"/>
      <c r="IP38" s="92"/>
      <c r="IQ38" s="92"/>
      <c r="IR38" s="92"/>
      <c r="IS38" s="92"/>
      <c r="IT38" s="92"/>
      <c r="IU38" s="92"/>
      <c r="IV38" s="92"/>
    </row>
    <row r="39" spans="1:256" ht="16.5" customHeight="1">
      <c r="A39" s="108" t="s">
        <v>188</v>
      </c>
      <c r="B39" s="87">
        <v>340</v>
      </c>
      <c r="C39" s="79">
        <v>2.8072578845346758E-5</v>
      </c>
      <c r="D39" s="138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92"/>
      <c r="AE39" s="92"/>
      <c r="AF39" s="92"/>
      <c r="AG39" s="92"/>
      <c r="AH39" s="92"/>
      <c r="AI39" s="92"/>
      <c r="AJ39" s="92"/>
      <c r="AK39" s="92"/>
      <c r="AL39" s="92"/>
      <c r="AM39" s="92"/>
      <c r="AN39" s="92"/>
      <c r="AO39" s="92"/>
      <c r="AP39" s="92"/>
      <c r="AQ39" s="92"/>
      <c r="AR39" s="92"/>
      <c r="AS39" s="92"/>
      <c r="AT39" s="92"/>
      <c r="AU39" s="92"/>
      <c r="AV39" s="92"/>
      <c r="AW39" s="92"/>
      <c r="AX39" s="92"/>
      <c r="AY39" s="92"/>
      <c r="AZ39" s="92"/>
      <c r="BA39" s="92"/>
      <c r="BB39" s="92"/>
      <c r="BC39" s="92"/>
      <c r="BD39" s="92"/>
      <c r="BE39" s="92"/>
      <c r="BF39" s="92"/>
      <c r="BG39" s="92"/>
      <c r="BH39" s="92"/>
      <c r="BI39" s="92"/>
      <c r="BJ39" s="92"/>
      <c r="BK39" s="92"/>
      <c r="BL39" s="92"/>
      <c r="BM39" s="92"/>
      <c r="BN39" s="92"/>
      <c r="BO39" s="92"/>
      <c r="BP39" s="92"/>
      <c r="BQ39" s="92"/>
      <c r="BR39" s="92"/>
      <c r="BS39" s="92"/>
      <c r="BT39" s="92"/>
      <c r="BU39" s="92"/>
      <c r="BV39" s="92"/>
      <c r="BW39" s="92"/>
      <c r="BX39" s="92"/>
      <c r="BY39" s="92"/>
      <c r="BZ39" s="92"/>
      <c r="CA39" s="92"/>
      <c r="CB39" s="92"/>
      <c r="CC39" s="92"/>
      <c r="CD39" s="92"/>
      <c r="CE39" s="92"/>
      <c r="CF39" s="92"/>
      <c r="CG39" s="92"/>
      <c r="CH39" s="92"/>
      <c r="CI39" s="92"/>
      <c r="CJ39" s="92"/>
      <c r="CK39" s="92"/>
      <c r="CL39" s="92"/>
      <c r="CM39" s="92"/>
      <c r="CN39" s="92"/>
      <c r="CO39" s="92"/>
      <c r="CP39" s="92"/>
      <c r="CQ39" s="92"/>
      <c r="CR39" s="92"/>
      <c r="CS39" s="92"/>
      <c r="CT39" s="92"/>
      <c r="CU39" s="92"/>
      <c r="CV39" s="92"/>
      <c r="CW39" s="92"/>
      <c r="CX39" s="92"/>
      <c r="CY39" s="92"/>
      <c r="CZ39" s="92"/>
      <c r="DA39" s="92"/>
      <c r="DB39" s="92"/>
      <c r="DC39" s="92"/>
      <c r="DD39" s="92"/>
      <c r="DE39" s="92"/>
      <c r="DF39" s="92"/>
      <c r="DG39" s="92"/>
      <c r="DH39" s="92"/>
      <c r="DI39" s="92"/>
      <c r="DJ39" s="92"/>
      <c r="DK39" s="92"/>
      <c r="DL39" s="92"/>
      <c r="DM39" s="92"/>
      <c r="DN39" s="92"/>
      <c r="DO39" s="92"/>
      <c r="DP39" s="92"/>
      <c r="DQ39" s="92"/>
      <c r="DR39" s="92"/>
      <c r="DS39" s="92"/>
      <c r="DT39" s="92"/>
      <c r="DU39" s="92"/>
      <c r="DV39" s="92"/>
      <c r="DW39" s="92"/>
      <c r="DX39" s="92"/>
      <c r="DY39" s="92"/>
      <c r="DZ39" s="92"/>
      <c r="EA39" s="92"/>
      <c r="EB39" s="92"/>
      <c r="EC39" s="92"/>
      <c r="ED39" s="92"/>
      <c r="EE39" s="92"/>
      <c r="EF39" s="92"/>
      <c r="EG39" s="92"/>
      <c r="EH39" s="92"/>
      <c r="EI39" s="92"/>
      <c r="EJ39" s="92"/>
      <c r="EK39" s="92"/>
      <c r="EL39" s="92"/>
      <c r="EM39" s="92"/>
      <c r="EN39" s="92"/>
      <c r="EO39" s="92"/>
      <c r="EP39" s="92"/>
      <c r="EQ39" s="92"/>
      <c r="ER39" s="92"/>
      <c r="ES39" s="92"/>
      <c r="ET39" s="92"/>
      <c r="EU39" s="92"/>
      <c r="EV39" s="92"/>
      <c r="EW39" s="92"/>
      <c r="EX39" s="92"/>
      <c r="EY39" s="92"/>
      <c r="EZ39" s="92"/>
      <c r="FA39" s="92"/>
      <c r="FB39" s="92"/>
      <c r="FC39" s="92"/>
      <c r="FD39" s="92"/>
      <c r="FE39" s="92"/>
      <c r="FF39" s="92"/>
      <c r="FG39" s="92"/>
      <c r="FH39" s="92"/>
      <c r="FI39" s="92"/>
      <c r="FJ39" s="92"/>
      <c r="FK39" s="92"/>
      <c r="FL39" s="92"/>
      <c r="FM39" s="92"/>
      <c r="FN39" s="92"/>
      <c r="FO39" s="92"/>
      <c r="FP39" s="92"/>
      <c r="FQ39" s="92"/>
      <c r="FR39" s="92"/>
      <c r="FS39" s="92"/>
      <c r="FT39" s="92"/>
      <c r="FU39" s="92"/>
      <c r="FV39" s="92"/>
      <c r="FW39" s="92"/>
      <c r="FX39" s="92"/>
      <c r="FY39" s="92"/>
      <c r="FZ39" s="92"/>
      <c r="GA39" s="92"/>
      <c r="GB39" s="92"/>
      <c r="GC39" s="92"/>
      <c r="GD39" s="92"/>
      <c r="GE39" s="92"/>
      <c r="GF39" s="92"/>
      <c r="GG39" s="92"/>
      <c r="GH39" s="92"/>
      <c r="GI39" s="92"/>
      <c r="GJ39" s="92"/>
      <c r="GK39" s="92"/>
      <c r="GL39" s="92"/>
      <c r="GM39" s="92"/>
      <c r="GN39" s="92"/>
      <c r="GO39" s="92"/>
      <c r="GP39" s="92"/>
      <c r="GQ39" s="92"/>
      <c r="GR39" s="92"/>
      <c r="GS39" s="92"/>
      <c r="GT39" s="92"/>
      <c r="GU39" s="92"/>
      <c r="GV39" s="92"/>
      <c r="GW39" s="92"/>
      <c r="GX39" s="92"/>
      <c r="GY39" s="92"/>
      <c r="GZ39" s="92"/>
      <c r="HA39" s="92"/>
      <c r="HB39" s="92"/>
      <c r="HC39" s="92"/>
      <c r="HD39" s="92"/>
      <c r="HE39" s="92"/>
      <c r="HF39" s="92"/>
      <c r="HG39" s="92"/>
      <c r="HH39" s="92"/>
      <c r="HI39" s="92"/>
      <c r="HJ39" s="92"/>
      <c r="HK39" s="92"/>
      <c r="HL39" s="92"/>
      <c r="HM39" s="92"/>
      <c r="HN39" s="92"/>
      <c r="HO39" s="92"/>
      <c r="HP39" s="92"/>
      <c r="HQ39" s="92"/>
      <c r="HR39" s="92"/>
      <c r="HS39" s="92"/>
      <c r="HT39" s="92"/>
      <c r="HU39" s="92"/>
      <c r="HV39" s="92"/>
      <c r="HW39" s="92"/>
      <c r="HX39" s="92"/>
      <c r="HY39" s="92"/>
      <c r="HZ39" s="92"/>
      <c r="IA39" s="92"/>
      <c r="IB39" s="92"/>
      <c r="IC39" s="92"/>
      <c r="ID39" s="92"/>
      <c r="IE39" s="92"/>
      <c r="IF39" s="92"/>
      <c r="IG39" s="92"/>
      <c r="IH39" s="92"/>
      <c r="II39" s="92"/>
      <c r="IJ39" s="92"/>
      <c r="IK39" s="92"/>
      <c r="IL39" s="92"/>
      <c r="IM39" s="92"/>
      <c r="IN39" s="92"/>
      <c r="IO39" s="92"/>
      <c r="IP39" s="92"/>
      <c r="IQ39" s="92"/>
      <c r="IR39" s="92"/>
      <c r="IS39" s="92"/>
      <c r="IT39" s="92"/>
      <c r="IU39" s="92"/>
      <c r="IV39" s="92"/>
    </row>
    <row r="40" spans="1:256" ht="16.5" customHeight="1">
      <c r="A40" s="108" t="s">
        <v>189</v>
      </c>
      <c r="B40" s="87">
        <v>10</v>
      </c>
      <c r="C40" s="79">
        <v>8.2566408368666942E-7</v>
      </c>
      <c r="D40" s="138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92"/>
      <c r="AE40" s="92"/>
      <c r="AF40" s="92"/>
      <c r="AG40" s="92"/>
      <c r="AH40" s="92"/>
      <c r="AI40" s="92"/>
      <c r="AJ40" s="92"/>
      <c r="AK40" s="92"/>
      <c r="AL40" s="92"/>
      <c r="AM40" s="92"/>
      <c r="AN40" s="92"/>
      <c r="AO40" s="92"/>
      <c r="AP40" s="92"/>
      <c r="AQ40" s="92"/>
      <c r="AR40" s="92"/>
      <c r="AS40" s="92"/>
      <c r="AT40" s="92"/>
      <c r="AU40" s="92"/>
      <c r="AV40" s="92"/>
      <c r="AW40" s="92"/>
      <c r="AX40" s="92"/>
      <c r="AY40" s="92"/>
      <c r="AZ40" s="92"/>
      <c r="BA40" s="92"/>
      <c r="BB40" s="92"/>
      <c r="BC40" s="92"/>
      <c r="BD40" s="92"/>
      <c r="BE40" s="92"/>
      <c r="BF40" s="92"/>
      <c r="BG40" s="92"/>
      <c r="BH40" s="92"/>
      <c r="BI40" s="92"/>
      <c r="BJ40" s="92"/>
      <c r="BK40" s="92"/>
      <c r="BL40" s="92"/>
      <c r="BM40" s="92"/>
      <c r="BN40" s="92"/>
      <c r="BO40" s="92"/>
      <c r="BP40" s="92"/>
      <c r="BQ40" s="92"/>
      <c r="BR40" s="92"/>
      <c r="BS40" s="92"/>
      <c r="BT40" s="92"/>
      <c r="BU40" s="92"/>
      <c r="BV40" s="92"/>
      <c r="BW40" s="92"/>
      <c r="BX40" s="92"/>
      <c r="BY40" s="92"/>
      <c r="BZ40" s="92"/>
      <c r="CA40" s="92"/>
      <c r="CB40" s="92"/>
      <c r="CC40" s="92"/>
      <c r="CD40" s="92"/>
      <c r="CE40" s="92"/>
      <c r="CF40" s="92"/>
      <c r="CG40" s="92"/>
      <c r="CH40" s="92"/>
      <c r="CI40" s="92"/>
      <c r="CJ40" s="92"/>
      <c r="CK40" s="92"/>
      <c r="CL40" s="92"/>
      <c r="CM40" s="92"/>
      <c r="CN40" s="92"/>
      <c r="CO40" s="92"/>
      <c r="CP40" s="92"/>
      <c r="CQ40" s="92"/>
      <c r="CR40" s="92"/>
      <c r="CS40" s="92"/>
      <c r="CT40" s="92"/>
      <c r="CU40" s="92"/>
      <c r="CV40" s="92"/>
      <c r="CW40" s="92"/>
      <c r="CX40" s="92"/>
      <c r="CY40" s="92"/>
      <c r="CZ40" s="92"/>
      <c r="DA40" s="92"/>
      <c r="DB40" s="92"/>
      <c r="DC40" s="92"/>
      <c r="DD40" s="92"/>
      <c r="DE40" s="92"/>
      <c r="DF40" s="92"/>
      <c r="DG40" s="92"/>
      <c r="DH40" s="92"/>
      <c r="DI40" s="92"/>
      <c r="DJ40" s="92"/>
      <c r="DK40" s="92"/>
      <c r="DL40" s="92"/>
      <c r="DM40" s="92"/>
      <c r="DN40" s="92"/>
      <c r="DO40" s="92"/>
      <c r="DP40" s="92"/>
      <c r="DQ40" s="92"/>
      <c r="DR40" s="92"/>
      <c r="DS40" s="92"/>
      <c r="DT40" s="92"/>
      <c r="DU40" s="92"/>
      <c r="DV40" s="92"/>
      <c r="DW40" s="92"/>
      <c r="DX40" s="92"/>
      <c r="DY40" s="92"/>
      <c r="DZ40" s="92"/>
      <c r="EA40" s="92"/>
      <c r="EB40" s="92"/>
      <c r="EC40" s="92"/>
      <c r="ED40" s="92"/>
      <c r="EE40" s="92"/>
      <c r="EF40" s="92"/>
      <c r="EG40" s="92"/>
      <c r="EH40" s="92"/>
      <c r="EI40" s="92"/>
      <c r="EJ40" s="92"/>
      <c r="EK40" s="92"/>
      <c r="EL40" s="92"/>
      <c r="EM40" s="92"/>
      <c r="EN40" s="92"/>
      <c r="EO40" s="92"/>
      <c r="EP40" s="92"/>
      <c r="EQ40" s="92"/>
      <c r="ER40" s="92"/>
      <c r="ES40" s="92"/>
      <c r="ET40" s="92"/>
      <c r="EU40" s="92"/>
      <c r="EV40" s="92"/>
      <c r="EW40" s="92"/>
      <c r="EX40" s="92"/>
      <c r="EY40" s="92"/>
      <c r="EZ40" s="92"/>
      <c r="FA40" s="92"/>
      <c r="FB40" s="92"/>
      <c r="FC40" s="92"/>
      <c r="FD40" s="92"/>
      <c r="FE40" s="92"/>
      <c r="FF40" s="92"/>
      <c r="FG40" s="92"/>
      <c r="FH40" s="92"/>
      <c r="FI40" s="92"/>
      <c r="FJ40" s="92"/>
      <c r="FK40" s="92"/>
      <c r="FL40" s="92"/>
      <c r="FM40" s="92"/>
      <c r="FN40" s="92"/>
      <c r="FO40" s="92"/>
      <c r="FP40" s="92"/>
      <c r="FQ40" s="92"/>
      <c r="FR40" s="92"/>
      <c r="FS40" s="92"/>
      <c r="FT40" s="92"/>
      <c r="FU40" s="92"/>
      <c r="FV40" s="92"/>
      <c r="FW40" s="92"/>
      <c r="FX40" s="92"/>
      <c r="FY40" s="92"/>
      <c r="FZ40" s="92"/>
      <c r="GA40" s="92"/>
      <c r="GB40" s="92"/>
      <c r="GC40" s="92"/>
      <c r="GD40" s="92"/>
      <c r="GE40" s="92"/>
      <c r="GF40" s="92"/>
      <c r="GG40" s="92"/>
      <c r="GH40" s="92"/>
      <c r="GI40" s="92"/>
      <c r="GJ40" s="92"/>
      <c r="GK40" s="92"/>
      <c r="GL40" s="92"/>
      <c r="GM40" s="92"/>
      <c r="GN40" s="92"/>
      <c r="GO40" s="92"/>
      <c r="GP40" s="92"/>
      <c r="GQ40" s="92"/>
      <c r="GR40" s="92"/>
      <c r="GS40" s="92"/>
      <c r="GT40" s="92"/>
      <c r="GU40" s="92"/>
      <c r="GV40" s="92"/>
      <c r="GW40" s="92"/>
      <c r="GX40" s="92"/>
      <c r="GY40" s="92"/>
      <c r="GZ40" s="92"/>
      <c r="HA40" s="92"/>
      <c r="HB40" s="92"/>
      <c r="HC40" s="92"/>
      <c r="HD40" s="92"/>
      <c r="HE40" s="92"/>
      <c r="HF40" s="92"/>
      <c r="HG40" s="92"/>
      <c r="HH40" s="92"/>
      <c r="HI40" s="92"/>
      <c r="HJ40" s="92"/>
      <c r="HK40" s="92"/>
      <c r="HL40" s="92"/>
      <c r="HM40" s="92"/>
      <c r="HN40" s="92"/>
      <c r="HO40" s="92"/>
      <c r="HP40" s="92"/>
      <c r="HQ40" s="92"/>
      <c r="HR40" s="92"/>
      <c r="HS40" s="92"/>
      <c r="HT40" s="92"/>
      <c r="HU40" s="92"/>
      <c r="HV40" s="92"/>
      <c r="HW40" s="92"/>
      <c r="HX40" s="92"/>
      <c r="HY40" s="92"/>
      <c r="HZ40" s="92"/>
      <c r="IA40" s="92"/>
      <c r="IB40" s="92"/>
      <c r="IC40" s="92"/>
      <c r="ID40" s="92"/>
      <c r="IE40" s="92"/>
      <c r="IF40" s="92"/>
      <c r="IG40" s="92"/>
      <c r="IH40" s="92"/>
      <c r="II40" s="92"/>
      <c r="IJ40" s="92"/>
      <c r="IK40" s="92"/>
      <c r="IL40" s="92"/>
      <c r="IM40" s="92"/>
      <c r="IN40" s="92"/>
      <c r="IO40" s="92"/>
      <c r="IP40" s="92"/>
      <c r="IQ40" s="92"/>
      <c r="IR40" s="92"/>
      <c r="IS40" s="92"/>
      <c r="IT40" s="92"/>
      <c r="IU40" s="92"/>
      <c r="IV40" s="92"/>
    </row>
    <row r="41" spans="1:256" ht="16.5" customHeight="1">
      <c r="A41" s="107" t="s">
        <v>204</v>
      </c>
      <c r="B41" s="104">
        <v>411</v>
      </c>
      <c r="C41" s="77">
        <v>3.393479383952211E-5</v>
      </c>
      <c r="D41" s="138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2"/>
      <c r="BB41" s="22"/>
      <c r="BC41" s="22"/>
      <c r="BD41" s="22"/>
      <c r="BE41" s="22"/>
      <c r="BF41" s="22"/>
      <c r="BG41" s="22"/>
      <c r="BH41" s="22"/>
      <c r="BI41" s="22"/>
      <c r="BJ41" s="22"/>
      <c r="BK41" s="22"/>
      <c r="BL41" s="22"/>
      <c r="BM41" s="22"/>
      <c r="BN41" s="22"/>
      <c r="BO41" s="22"/>
      <c r="BP41" s="22"/>
      <c r="BQ41" s="22"/>
      <c r="BR41" s="22"/>
      <c r="BS41" s="22"/>
      <c r="BT41" s="22"/>
      <c r="BU41" s="22"/>
      <c r="BV41" s="22"/>
      <c r="BW41" s="22"/>
      <c r="BX41" s="22"/>
      <c r="BY41" s="22"/>
      <c r="BZ41" s="22"/>
      <c r="CA41" s="22"/>
      <c r="CB41" s="22"/>
      <c r="CC41" s="22"/>
      <c r="CD41" s="22"/>
      <c r="CE41" s="22"/>
      <c r="CF41" s="22"/>
      <c r="CG41" s="22"/>
      <c r="CH41" s="22"/>
      <c r="CI41" s="22"/>
      <c r="CJ41" s="22"/>
      <c r="CK41" s="22"/>
      <c r="CL41" s="22"/>
      <c r="CM41" s="22"/>
      <c r="CN41" s="22"/>
      <c r="CO41" s="22"/>
      <c r="CP41" s="22"/>
      <c r="CQ41" s="22"/>
      <c r="CR41" s="22"/>
      <c r="CS41" s="22"/>
      <c r="CT41" s="22"/>
      <c r="CU41" s="22"/>
      <c r="CV41" s="22"/>
      <c r="CW41" s="22"/>
      <c r="CX41" s="22"/>
      <c r="CY41" s="22"/>
      <c r="CZ41" s="22"/>
      <c r="DA41" s="22"/>
      <c r="DB41" s="22"/>
      <c r="DC41" s="22"/>
      <c r="DD41" s="22"/>
      <c r="DE41" s="22"/>
      <c r="DF41" s="22"/>
      <c r="DG41" s="22"/>
      <c r="DH41" s="22"/>
      <c r="DI41" s="22"/>
      <c r="DJ41" s="22"/>
      <c r="DK41" s="22"/>
      <c r="DL41" s="22"/>
      <c r="DM41" s="22"/>
      <c r="DN41" s="22"/>
      <c r="DO41" s="22"/>
      <c r="DP41" s="22"/>
      <c r="DQ41" s="22"/>
      <c r="DR41" s="22"/>
      <c r="DS41" s="22"/>
      <c r="DT41" s="22"/>
      <c r="DU41" s="22"/>
      <c r="DV41" s="22"/>
      <c r="DW41" s="22"/>
      <c r="DX41" s="22"/>
      <c r="DY41" s="22"/>
      <c r="DZ41" s="22"/>
      <c r="EA41" s="22"/>
      <c r="EB41" s="22"/>
      <c r="EC41" s="22"/>
      <c r="ED41" s="22"/>
      <c r="EE41" s="22"/>
      <c r="EF41" s="22"/>
      <c r="EG41" s="22"/>
      <c r="EH41" s="22"/>
      <c r="EI41" s="22"/>
      <c r="EJ41" s="22"/>
      <c r="EK41" s="22"/>
      <c r="EL41" s="22"/>
      <c r="EM41" s="22"/>
      <c r="EN41" s="22"/>
      <c r="EO41" s="22"/>
      <c r="EP41" s="22"/>
      <c r="EQ41" s="22"/>
      <c r="ER41" s="22"/>
      <c r="ES41" s="22"/>
      <c r="ET41" s="22"/>
      <c r="EU41" s="22"/>
      <c r="EV41" s="22"/>
      <c r="EW41" s="22"/>
      <c r="EX41" s="22"/>
      <c r="EY41" s="22"/>
      <c r="EZ41" s="22"/>
      <c r="FA41" s="22"/>
      <c r="FB41" s="22"/>
      <c r="FC41" s="22"/>
      <c r="FD41" s="22"/>
      <c r="FE41" s="22"/>
      <c r="FF41" s="22"/>
      <c r="FG41" s="22"/>
      <c r="FH41" s="22"/>
      <c r="FI41" s="22"/>
      <c r="FJ41" s="22"/>
      <c r="FK41" s="22"/>
      <c r="FL41" s="22"/>
      <c r="FM41" s="22"/>
      <c r="FN41" s="22"/>
      <c r="FO41" s="22"/>
      <c r="FP41" s="22"/>
      <c r="FQ41" s="22"/>
      <c r="FR41" s="22"/>
      <c r="FS41" s="22"/>
      <c r="FT41" s="22"/>
      <c r="FU41" s="22"/>
      <c r="FV41" s="22"/>
      <c r="FW41" s="22"/>
      <c r="FX41" s="22"/>
      <c r="FY41" s="22"/>
      <c r="FZ41" s="22"/>
      <c r="GA41" s="22"/>
      <c r="GB41" s="22"/>
      <c r="GC41" s="22"/>
      <c r="GD41" s="22"/>
      <c r="GE41" s="22"/>
      <c r="GF41" s="22"/>
      <c r="GG41" s="22"/>
      <c r="GH41" s="22"/>
      <c r="GI41" s="22"/>
      <c r="GJ41" s="22"/>
      <c r="GK41" s="22"/>
      <c r="GL41" s="22"/>
      <c r="GM41" s="22"/>
      <c r="GN41" s="22"/>
      <c r="GO41" s="22"/>
      <c r="GP41" s="22"/>
      <c r="GQ41" s="22"/>
      <c r="GR41" s="22"/>
      <c r="GS41" s="22"/>
      <c r="GT41" s="22"/>
      <c r="GU41" s="22"/>
      <c r="GV41" s="22"/>
      <c r="GW41" s="22"/>
      <c r="GX41" s="22"/>
      <c r="GY41" s="22"/>
      <c r="GZ41" s="22"/>
      <c r="HA41" s="22"/>
      <c r="HB41" s="22"/>
      <c r="HC41" s="22"/>
      <c r="HD41" s="22"/>
      <c r="HE41" s="22"/>
      <c r="HF41" s="22"/>
      <c r="HG41" s="22"/>
      <c r="HH41" s="22"/>
      <c r="HI41" s="22"/>
      <c r="HJ41" s="22"/>
      <c r="HK41" s="22"/>
      <c r="HL41" s="22"/>
      <c r="HM41" s="22"/>
      <c r="HN41" s="22"/>
      <c r="HO41" s="22"/>
      <c r="HP41" s="22"/>
      <c r="HQ41" s="22"/>
      <c r="HR41" s="22"/>
      <c r="HS41" s="22"/>
      <c r="HT41" s="22"/>
      <c r="HU41" s="22"/>
      <c r="HV41" s="22"/>
      <c r="HW41" s="22"/>
      <c r="HX41" s="22"/>
      <c r="HY41" s="22"/>
      <c r="HZ41" s="22"/>
      <c r="IA41" s="22"/>
      <c r="IB41" s="22"/>
      <c r="IC41" s="22"/>
      <c r="ID41" s="22"/>
      <c r="IE41" s="22"/>
      <c r="IF41" s="22"/>
      <c r="IG41" s="22"/>
      <c r="IH41" s="22"/>
      <c r="II41" s="22"/>
      <c r="IJ41" s="22"/>
      <c r="IK41" s="22"/>
      <c r="IL41" s="22"/>
      <c r="IM41" s="22"/>
      <c r="IN41" s="22"/>
      <c r="IO41" s="22"/>
      <c r="IP41" s="22"/>
      <c r="IQ41" s="22"/>
      <c r="IR41" s="22"/>
      <c r="IS41" s="22"/>
      <c r="IT41" s="22"/>
      <c r="IU41" s="22"/>
      <c r="IV41" s="22"/>
    </row>
    <row r="42" spans="1:256" ht="16.5" customHeight="1">
      <c r="A42" s="108" t="s">
        <v>190</v>
      </c>
      <c r="B42" s="87">
        <v>285</v>
      </c>
      <c r="C42" s="79">
        <v>2.3531426385070079E-5</v>
      </c>
      <c r="D42" s="138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92"/>
      <c r="AE42" s="92"/>
      <c r="AF42" s="92"/>
      <c r="AG42" s="92"/>
      <c r="AH42" s="92"/>
      <c r="AI42" s="92"/>
      <c r="AJ42" s="92"/>
      <c r="AK42" s="92"/>
      <c r="AL42" s="92"/>
      <c r="AM42" s="92"/>
      <c r="AN42" s="92"/>
      <c r="AO42" s="92"/>
      <c r="AP42" s="92"/>
      <c r="AQ42" s="92"/>
      <c r="AR42" s="92"/>
      <c r="AS42" s="92"/>
      <c r="AT42" s="92"/>
      <c r="AU42" s="92"/>
      <c r="AV42" s="92"/>
      <c r="AW42" s="92"/>
      <c r="AX42" s="92"/>
      <c r="AY42" s="92"/>
      <c r="AZ42" s="92"/>
      <c r="BA42" s="92"/>
      <c r="BB42" s="92"/>
      <c r="BC42" s="92"/>
      <c r="BD42" s="92"/>
      <c r="BE42" s="92"/>
      <c r="BF42" s="92"/>
      <c r="BG42" s="92"/>
      <c r="BH42" s="92"/>
      <c r="BI42" s="92"/>
      <c r="BJ42" s="92"/>
      <c r="BK42" s="92"/>
      <c r="BL42" s="92"/>
      <c r="BM42" s="92"/>
      <c r="BN42" s="92"/>
      <c r="BO42" s="92"/>
      <c r="BP42" s="92"/>
      <c r="BQ42" s="92"/>
      <c r="BR42" s="92"/>
      <c r="BS42" s="92"/>
      <c r="BT42" s="92"/>
      <c r="BU42" s="92"/>
      <c r="BV42" s="92"/>
      <c r="BW42" s="92"/>
      <c r="BX42" s="92"/>
      <c r="BY42" s="92"/>
      <c r="BZ42" s="92"/>
      <c r="CA42" s="92"/>
      <c r="CB42" s="92"/>
      <c r="CC42" s="92"/>
      <c r="CD42" s="92"/>
      <c r="CE42" s="92"/>
      <c r="CF42" s="92"/>
      <c r="CG42" s="92"/>
      <c r="CH42" s="92"/>
      <c r="CI42" s="92"/>
      <c r="CJ42" s="92"/>
      <c r="CK42" s="92"/>
      <c r="CL42" s="92"/>
      <c r="CM42" s="92"/>
      <c r="CN42" s="92"/>
      <c r="CO42" s="92"/>
      <c r="CP42" s="92"/>
      <c r="CQ42" s="92"/>
      <c r="CR42" s="92"/>
      <c r="CS42" s="92"/>
      <c r="CT42" s="92"/>
      <c r="CU42" s="92"/>
      <c r="CV42" s="92"/>
      <c r="CW42" s="92"/>
      <c r="CX42" s="92"/>
      <c r="CY42" s="92"/>
      <c r="CZ42" s="92"/>
      <c r="DA42" s="92"/>
      <c r="DB42" s="92"/>
      <c r="DC42" s="92"/>
      <c r="DD42" s="92"/>
      <c r="DE42" s="92"/>
      <c r="DF42" s="92"/>
      <c r="DG42" s="92"/>
      <c r="DH42" s="92"/>
      <c r="DI42" s="92"/>
      <c r="DJ42" s="92"/>
      <c r="DK42" s="92"/>
      <c r="DL42" s="92"/>
      <c r="DM42" s="92"/>
      <c r="DN42" s="92"/>
      <c r="DO42" s="92"/>
      <c r="DP42" s="92"/>
      <c r="DQ42" s="92"/>
      <c r="DR42" s="92"/>
      <c r="DS42" s="92"/>
      <c r="DT42" s="92"/>
      <c r="DU42" s="92"/>
      <c r="DV42" s="92"/>
      <c r="DW42" s="92"/>
      <c r="DX42" s="92"/>
      <c r="DY42" s="92"/>
      <c r="DZ42" s="92"/>
      <c r="EA42" s="92"/>
      <c r="EB42" s="92"/>
      <c r="EC42" s="92"/>
      <c r="ED42" s="92"/>
      <c r="EE42" s="92"/>
      <c r="EF42" s="92"/>
      <c r="EG42" s="92"/>
      <c r="EH42" s="92"/>
      <c r="EI42" s="92"/>
      <c r="EJ42" s="92"/>
      <c r="EK42" s="92"/>
      <c r="EL42" s="92"/>
      <c r="EM42" s="92"/>
      <c r="EN42" s="92"/>
      <c r="EO42" s="92"/>
      <c r="EP42" s="92"/>
      <c r="EQ42" s="92"/>
      <c r="ER42" s="92"/>
      <c r="ES42" s="92"/>
      <c r="ET42" s="92"/>
      <c r="EU42" s="92"/>
      <c r="EV42" s="92"/>
      <c r="EW42" s="92"/>
      <c r="EX42" s="92"/>
      <c r="EY42" s="92"/>
      <c r="EZ42" s="92"/>
      <c r="FA42" s="92"/>
      <c r="FB42" s="92"/>
      <c r="FC42" s="92"/>
      <c r="FD42" s="92"/>
      <c r="FE42" s="92"/>
      <c r="FF42" s="92"/>
      <c r="FG42" s="92"/>
      <c r="FH42" s="92"/>
      <c r="FI42" s="92"/>
      <c r="FJ42" s="92"/>
      <c r="FK42" s="92"/>
      <c r="FL42" s="92"/>
      <c r="FM42" s="92"/>
      <c r="FN42" s="92"/>
      <c r="FO42" s="92"/>
      <c r="FP42" s="92"/>
      <c r="FQ42" s="92"/>
      <c r="FR42" s="92"/>
      <c r="FS42" s="92"/>
      <c r="FT42" s="92"/>
      <c r="FU42" s="92"/>
      <c r="FV42" s="92"/>
      <c r="FW42" s="92"/>
      <c r="FX42" s="92"/>
      <c r="FY42" s="92"/>
      <c r="FZ42" s="92"/>
      <c r="GA42" s="92"/>
      <c r="GB42" s="92"/>
      <c r="GC42" s="92"/>
      <c r="GD42" s="92"/>
      <c r="GE42" s="92"/>
      <c r="GF42" s="92"/>
      <c r="GG42" s="92"/>
      <c r="GH42" s="92"/>
      <c r="GI42" s="92"/>
      <c r="GJ42" s="92"/>
      <c r="GK42" s="92"/>
      <c r="GL42" s="92"/>
      <c r="GM42" s="92"/>
      <c r="GN42" s="92"/>
      <c r="GO42" s="92"/>
      <c r="GP42" s="92"/>
      <c r="GQ42" s="92"/>
      <c r="GR42" s="92"/>
      <c r="GS42" s="92"/>
      <c r="GT42" s="92"/>
      <c r="GU42" s="92"/>
      <c r="GV42" s="92"/>
      <c r="GW42" s="92"/>
      <c r="GX42" s="92"/>
      <c r="GY42" s="92"/>
      <c r="GZ42" s="92"/>
      <c r="HA42" s="92"/>
      <c r="HB42" s="92"/>
      <c r="HC42" s="92"/>
      <c r="HD42" s="92"/>
      <c r="HE42" s="92"/>
      <c r="HF42" s="92"/>
      <c r="HG42" s="92"/>
      <c r="HH42" s="92"/>
      <c r="HI42" s="92"/>
      <c r="HJ42" s="92"/>
      <c r="HK42" s="92"/>
      <c r="HL42" s="92"/>
      <c r="HM42" s="92"/>
      <c r="HN42" s="92"/>
      <c r="HO42" s="92"/>
      <c r="HP42" s="92"/>
      <c r="HQ42" s="92"/>
      <c r="HR42" s="92"/>
      <c r="HS42" s="92"/>
      <c r="HT42" s="92"/>
      <c r="HU42" s="92"/>
      <c r="HV42" s="92"/>
      <c r="HW42" s="92"/>
      <c r="HX42" s="92"/>
      <c r="HY42" s="92"/>
      <c r="HZ42" s="92"/>
      <c r="IA42" s="92"/>
      <c r="IB42" s="92"/>
      <c r="IC42" s="92"/>
      <c r="ID42" s="92"/>
      <c r="IE42" s="92"/>
      <c r="IF42" s="92"/>
      <c r="IG42" s="92"/>
      <c r="IH42" s="92"/>
      <c r="II42" s="92"/>
      <c r="IJ42" s="92"/>
      <c r="IK42" s="92"/>
      <c r="IL42" s="92"/>
      <c r="IM42" s="92"/>
      <c r="IN42" s="92"/>
      <c r="IO42" s="92"/>
      <c r="IP42" s="92"/>
      <c r="IQ42" s="92"/>
      <c r="IR42" s="92"/>
      <c r="IS42" s="92"/>
      <c r="IT42" s="92"/>
      <c r="IU42" s="92"/>
      <c r="IV42" s="92"/>
    </row>
    <row r="43" spans="1:256" ht="16.5" customHeight="1" thickBot="1">
      <c r="A43" s="109" t="s">
        <v>192</v>
      </c>
      <c r="B43" s="88">
        <v>126</v>
      </c>
      <c r="C43" s="83">
        <v>1.0403367454452034E-5</v>
      </c>
      <c r="D43" s="138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92"/>
      <c r="AE43" s="92"/>
      <c r="AF43" s="92"/>
      <c r="AG43" s="92"/>
      <c r="AH43" s="92"/>
      <c r="AI43" s="92"/>
      <c r="AJ43" s="92"/>
      <c r="AK43" s="92"/>
      <c r="AL43" s="92"/>
      <c r="AM43" s="92"/>
      <c r="AN43" s="92"/>
      <c r="AO43" s="92"/>
      <c r="AP43" s="92"/>
      <c r="AQ43" s="92"/>
      <c r="AR43" s="92"/>
      <c r="AS43" s="92"/>
      <c r="AT43" s="92"/>
      <c r="AU43" s="92"/>
      <c r="AV43" s="92"/>
      <c r="AW43" s="92"/>
      <c r="AX43" s="92"/>
      <c r="AY43" s="92"/>
      <c r="AZ43" s="92"/>
      <c r="BA43" s="92"/>
      <c r="BB43" s="92"/>
      <c r="BC43" s="92"/>
      <c r="BD43" s="92"/>
      <c r="BE43" s="92"/>
      <c r="BF43" s="92"/>
      <c r="BG43" s="92"/>
      <c r="BH43" s="92"/>
      <c r="BI43" s="92"/>
      <c r="BJ43" s="92"/>
      <c r="BK43" s="92"/>
      <c r="BL43" s="92"/>
      <c r="BM43" s="92"/>
      <c r="BN43" s="92"/>
      <c r="BO43" s="92"/>
      <c r="BP43" s="92"/>
      <c r="BQ43" s="92"/>
      <c r="BR43" s="92"/>
      <c r="BS43" s="92"/>
      <c r="BT43" s="92"/>
      <c r="BU43" s="92"/>
      <c r="BV43" s="92"/>
      <c r="BW43" s="92"/>
      <c r="BX43" s="92"/>
      <c r="BY43" s="92"/>
      <c r="BZ43" s="92"/>
      <c r="CA43" s="92"/>
      <c r="CB43" s="92"/>
      <c r="CC43" s="92"/>
      <c r="CD43" s="92"/>
      <c r="CE43" s="92"/>
      <c r="CF43" s="92"/>
      <c r="CG43" s="92"/>
      <c r="CH43" s="92"/>
      <c r="CI43" s="92"/>
      <c r="CJ43" s="92"/>
      <c r="CK43" s="92"/>
      <c r="CL43" s="92"/>
      <c r="CM43" s="92"/>
      <c r="CN43" s="92"/>
      <c r="CO43" s="92"/>
      <c r="CP43" s="92"/>
      <c r="CQ43" s="92"/>
      <c r="CR43" s="92"/>
      <c r="CS43" s="92"/>
      <c r="CT43" s="92"/>
      <c r="CU43" s="92"/>
      <c r="CV43" s="92"/>
      <c r="CW43" s="92"/>
      <c r="CX43" s="92"/>
      <c r="CY43" s="92"/>
      <c r="CZ43" s="92"/>
      <c r="DA43" s="92"/>
      <c r="DB43" s="92"/>
      <c r="DC43" s="92"/>
      <c r="DD43" s="92"/>
      <c r="DE43" s="92"/>
      <c r="DF43" s="92"/>
      <c r="DG43" s="92"/>
      <c r="DH43" s="92"/>
      <c r="DI43" s="92"/>
      <c r="DJ43" s="92"/>
      <c r="DK43" s="92"/>
      <c r="DL43" s="92"/>
      <c r="DM43" s="92"/>
      <c r="DN43" s="92"/>
      <c r="DO43" s="92"/>
      <c r="DP43" s="92"/>
      <c r="DQ43" s="92"/>
      <c r="DR43" s="92"/>
      <c r="DS43" s="92"/>
      <c r="DT43" s="92"/>
      <c r="DU43" s="92"/>
      <c r="DV43" s="92"/>
      <c r="DW43" s="92"/>
      <c r="DX43" s="92"/>
      <c r="DY43" s="92"/>
      <c r="DZ43" s="92"/>
      <c r="EA43" s="92"/>
      <c r="EB43" s="92"/>
      <c r="EC43" s="92"/>
      <c r="ED43" s="92"/>
      <c r="EE43" s="92"/>
      <c r="EF43" s="92"/>
      <c r="EG43" s="92"/>
      <c r="EH43" s="92"/>
      <c r="EI43" s="92"/>
      <c r="EJ43" s="92"/>
      <c r="EK43" s="92"/>
      <c r="EL43" s="92"/>
      <c r="EM43" s="92"/>
      <c r="EN43" s="92"/>
      <c r="EO43" s="92"/>
      <c r="EP43" s="92"/>
      <c r="EQ43" s="92"/>
      <c r="ER43" s="92"/>
      <c r="ES43" s="92"/>
      <c r="ET43" s="92"/>
      <c r="EU43" s="92"/>
      <c r="EV43" s="92"/>
      <c r="EW43" s="92"/>
      <c r="EX43" s="92"/>
      <c r="EY43" s="92"/>
      <c r="EZ43" s="92"/>
      <c r="FA43" s="92"/>
      <c r="FB43" s="92"/>
      <c r="FC43" s="92"/>
      <c r="FD43" s="92"/>
      <c r="FE43" s="92"/>
      <c r="FF43" s="92"/>
      <c r="FG43" s="92"/>
      <c r="FH43" s="92"/>
      <c r="FI43" s="92"/>
      <c r="FJ43" s="92"/>
      <c r="FK43" s="92"/>
      <c r="FL43" s="92"/>
      <c r="FM43" s="92"/>
      <c r="FN43" s="92"/>
      <c r="FO43" s="92"/>
      <c r="FP43" s="92"/>
      <c r="FQ43" s="92"/>
      <c r="FR43" s="92"/>
      <c r="FS43" s="92"/>
      <c r="FT43" s="92"/>
      <c r="FU43" s="92"/>
      <c r="FV43" s="92"/>
      <c r="FW43" s="92"/>
      <c r="FX43" s="92"/>
      <c r="FY43" s="92"/>
      <c r="FZ43" s="92"/>
      <c r="GA43" s="92"/>
      <c r="GB43" s="92"/>
      <c r="GC43" s="92"/>
      <c r="GD43" s="92"/>
      <c r="GE43" s="92"/>
      <c r="GF43" s="92"/>
      <c r="GG43" s="92"/>
      <c r="GH43" s="92"/>
      <c r="GI43" s="92"/>
      <c r="GJ43" s="92"/>
      <c r="GK43" s="92"/>
      <c r="GL43" s="92"/>
      <c r="GM43" s="92"/>
      <c r="GN43" s="92"/>
      <c r="GO43" s="92"/>
      <c r="GP43" s="92"/>
      <c r="GQ43" s="92"/>
      <c r="GR43" s="92"/>
      <c r="GS43" s="92"/>
      <c r="GT43" s="92"/>
      <c r="GU43" s="92"/>
      <c r="GV43" s="92"/>
      <c r="GW43" s="92"/>
      <c r="GX43" s="92"/>
      <c r="GY43" s="92"/>
      <c r="GZ43" s="92"/>
      <c r="HA43" s="92"/>
      <c r="HB43" s="92"/>
      <c r="HC43" s="92"/>
      <c r="HD43" s="92"/>
      <c r="HE43" s="92"/>
      <c r="HF43" s="92"/>
      <c r="HG43" s="92"/>
      <c r="HH43" s="92"/>
      <c r="HI43" s="92"/>
      <c r="HJ43" s="92"/>
      <c r="HK43" s="92"/>
      <c r="HL43" s="92"/>
      <c r="HM43" s="92"/>
      <c r="HN43" s="92"/>
      <c r="HO43" s="92"/>
      <c r="HP43" s="92"/>
      <c r="HQ43" s="92"/>
      <c r="HR43" s="92"/>
      <c r="HS43" s="92"/>
      <c r="HT43" s="92"/>
      <c r="HU43" s="92"/>
      <c r="HV43" s="92"/>
      <c r="HW43" s="92"/>
      <c r="HX43" s="92"/>
      <c r="HY43" s="92"/>
      <c r="HZ43" s="92"/>
      <c r="IA43" s="92"/>
      <c r="IB43" s="92"/>
      <c r="IC43" s="92"/>
      <c r="ID43" s="92"/>
      <c r="IE43" s="92"/>
      <c r="IF43" s="92"/>
      <c r="IG43" s="92"/>
      <c r="IH43" s="92"/>
      <c r="II43" s="92"/>
      <c r="IJ43" s="92"/>
      <c r="IK43" s="92"/>
      <c r="IL43" s="92"/>
      <c r="IM43" s="92"/>
      <c r="IN43" s="92"/>
      <c r="IO43" s="92"/>
      <c r="IP43" s="92"/>
      <c r="IQ43" s="92"/>
      <c r="IR43" s="92"/>
      <c r="IS43" s="92"/>
      <c r="IT43" s="92"/>
      <c r="IU43" s="92"/>
      <c r="IV43" s="92"/>
    </row>
    <row r="44" spans="1:256" ht="12.75" customHeight="1">
      <c r="A44" s="115" t="s">
        <v>209</v>
      </c>
      <c r="B44" s="116"/>
      <c r="C44" s="140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18"/>
      <c r="AF44" s="118"/>
      <c r="AG44" s="118"/>
      <c r="AH44" s="118"/>
      <c r="AI44" s="118"/>
      <c r="AJ44" s="118"/>
      <c r="AK44" s="118"/>
      <c r="AL44" s="118"/>
      <c r="AM44" s="118"/>
      <c r="AN44" s="118"/>
      <c r="AO44" s="118"/>
      <c r="AP44" s="118"/>
      <c r="AQ44" s="118"/>
      <c r="AR44" s="118"/>
      <c r="AS44" s="118"/>
      <c r="AT44" s="118"/>
      <c r="AU44" s="118"/>
      <c r="AV44" s="118"/>
      <c r="AW44" s="118"/>
      <c r="AX44" s="118"/>
      <c r="AY44" s="118"/>
      <c r="AZ44" s="118"/>
      <c r="BA44" s="118"/>
      <c r="BB44" s="118"/>
      <c r="BC44" s="118"/>
      <c r="BD44" s="118"/>
      <c r="BE44" s="118"/>
      <c r="BF44" s="118"/>
      <c r="BG44" s="118"/>
      <c r="BH44" s="118"/>
      <c r="BI44" s="118"/>
      <c r="BJ44" s="118"/>
      <c r="BK44" s="118"/>
      <c r="BL44" s="118"/>
      <c r="BM44" s="118"/>
      <c r="BN44" s="118"/>
      <c r="BO44" s="118"/>
      <c r="BP44" s="118"/>
      <c r="BQ44" s="118"/>
      <c r="BR44" s="118"/>
      <c r="BS44" s="118"/>
      <c r="BT44" s="118"/>
      <c r="BU44" s="118"/>
      <c r="BV44" s="118"/>
      <c r="BW44" s="118"/>
      <c r="BX44" s="118"/>
      <c r="BY44" s="118"/>
      <c r="BZ44" s="118"/>
      <c r="CA44" s="118"/>
      <c r="CB44" s="118"/>
      <c r="CC44" s="118"/>
      <c r="CD44" s="118"/>
      <c r="CE44" s="118"/>
      <c r="CF44" s="118"/>
      <c r="CG44" s="118"/>
      <c r="CH44" s="118"/>
      <c r="CI44" s="118"/>
      <c r="CJ44" s="118"/>
      <c r="CK44" s="118"/>
      <c r="CL44" s="118"/>
      <c r="CM44" s="118"/>
      <c r="CN44" s="118"/>
      <c r="CO44" s="118"/>
      <c r="CP44" s="118"/>
      <c r="CQ44" s="118"/>
      <c r="CR44" s="118"/>
      <c r="CS44" s="118"/>
      <c r="CT44" s="118"/>
      <c r="CU44" s="118"/>
      <c r="CV44" s="118"/>
      <c r="CW44" s="118"/>
      <c r="CX44" s="118"/>
      <c r="CY44" s="118"/>
      <c r="CZ44" s="118"/>
      <c r="DA44" s="118"/>
      <c r="DB44" s="118"/>
      <c r="DC44" s="118"/>
      <c r="DD44" s="118"/>
      <c r="DE44" s="118"/>
      <c r="DF44" s="118"/>
      <c r="DG44" s="118"/>
      <c r="DH44" s="118"/>
      <c r="DI44" s="118"/>
      <c r="DJ44" s="118"/>
      <c r="DK44" s="118"/>
      <c r="DL44" s="118"/>
      <c r="DM44" s="118"/>
      <c r="DN44" s="118"/>
      <c r="DO44" s="118"/>
      <c r="DP44" s="118"/>
      <c r="DQ44" s="118"/>
      <c r="DR44" s="118"/>
      <c r="DS44" s="118"/>
      <c r="DT44" s="118"/>
      <c r="DU44" s="118"/>
      <c r="DV44" s="118"/>
      <c r="DW44" s="118"/>
      <c r="DX44" s="118"/>
      <c r="DY44" s="118"/>
      <c r="DZ44" s="118"/>
      <c r="EA44" s="118"/>
      <c r="EB44" s="118"/>
      <c r="EC44" s="118"/>
      <c r="ED44" s="118"/>
      <c r="EE44" s="118"/>
      <c r="EF44" s="118"/>
      <c r="EG44" s="118"/>
      <c r="EH44" s="118"/>
      <c r="EI44" s="118"/>
      <c r="EJ44" s="118"/>
      <c r="EK44" s="118"/>
      <c r="EL44" s="118"/>
      <c r="EM44" s="118"/>
      <c r="EN44" s="118"/>
      <c r="EO44" s="118"/>
      <c r="EP44" s="118"/>
      <c r="EQ44" s="118"/>
      <c r="ER44" s="118"/>
      <c r="ES44" s="118"/>
      <c r="ET44" s="118"/>
      <c r="EU44" s="118"/>
      <c r="EV44" s="118"/>
      <c r="EW44" s="118"/>
      <c r="EX44" s="118"/>
      <c r="EY44" s="118"/>
      <c r="EZ44" s="118"/>
      <c r="FA44" s="118"/>
      <c r="FB44" s="118"/>
      <c r="FC44" s="118"/>
      <c r="FD44" s="118"/>
      <c r="FE44" s="118"/>
      <c r="FF44" s="118"/>
      <c r="FG44" s="118"/>
      <c r="FH44" s="118"/>
      <c r="FI44" s="118"/>
      <c r="FJ44" s="118"/>
      <c r="FK44" s="118"/>
      <c r="FL44" s="118"/>
      <c r="FM44" s="118"/>
      <c r="FN44" s="118"/>
      <c r="FO44" s="118"/>
      <c r="FP44" s="118"/>
      <c r="FQ44" s="118"/>
      <c r="FR44" s="118"/>
      <c r="FS44" s="118"/>
      <c r="FT44" s="118"/>
      <c r="FU44" s="118"/>
      <c r="FV44" s="118"/>
      <c r="FW44" s="118"/>
      <c r="FX44" s="118"/>
      <c r="FY44" s="118"/>
      <c r="FZ44" s="118"/>
      <c r="GA44" s="118"/>
      <c r="GB44" s="118"/>
      <c r="GC44" s="118"/>
      <c r="GD44" s="118"/>
      <c r="GE44" s="118"/>
      <c r="GF44" s="118"/>
      <c r="GG44" s="118"/>
      <c r="GH44" s="118"/>
      <c r="GI44" s="118"/>
      <c r="GJ44" s="118"/>
      <c r="GK44" s="118"/>
      <c r="GL44" s="118"/>
      <c r="GM44" s="118"/>
      <c r="GN44" s="118"/>
      <c r="GO44" s="118"/>
      <c r="GP44" s="118"/>
      <c r="GQ44" s="118"/>
      <c r="GR44" s="118"/>
      <c r="GS44" s="118"/>
      <c r="GT44" s="118"/>
      <c r="GU44" s="118"/>
      <c r="GV44" s="118"/>
      <c r="GW44" s="118"/>
      <c r="GX44" s="118"/>
      <c r="GY44" s="118"/>
      <c r="GZ44" s="118"/>
      <c r="HA44" s="118"/>
      <c r="HB44" s="118"/>
      <c r="HC44" s="118"/>
      <c r="HD44" s="118"/>
      <c r="HE44" s="118"/>
      <c r="HF44" s="118"/>
      <c r="HG44" s="118"/>
      <c r="HH44" s="118"/>
      <c r="HI44" s="118"/>
      <c r="HJ44" s="118"/>
      <c r="HK44" s="118"/>
      <c r="HL44" s="118"/>
      <c r="HM44" s="118"/>
      <c r="HN44" s="118"/>
      <c r="HO44" s="118"/>
      <c r="HP44" s="118"/>
      <c r="HQ44" s="118"/>
      <c r="HR44" s="118"/>
      <c r="HS44" s="118"/>
      <c r="HT44" s="118"/>
      <c r="HU44" s="118"/>
      <c r="HV44" s="118"/>
      <c r="HW44" s="118"/>
      <c r="HX44" s="118"/>
      <c r="HY44" s="118"/>
      <c r="HZ44" s="118"/>
      <c r="IA44" s="118"/>
      <c r="IB44" s="118"/>
      <c r="IC44" s="118"/>
      <c r="ID44" s="118"/>
      <c r="IE44" s="118"/>
      <c r="IF44" s="118"/>
      <c r="IG44" s="118"/>
      <c r="IH44" s="118"/>
      <c r="II44" s="118"/>
      <c r="IJ44" s="118"/>
      <c r="IK44" s="118"/>
      <c r="IL44" s="118"/>
      <c r="IM44" s="118"/>
      <c r="IN44" s="118"/>
      <c r="IO44" s="118"/>
      <c r="IP44" s="118"/>
      <c r="IQ44" s="118"/>
      <c r="IR44" s="118"/>
      <c r="IS44" s="118"/>
      <c r="IT44" s="118"/>
      <c r="IU44" s="118"/>
      <c r="IV44" s="118"/>
    </row>
    <row r="45" spans="1:256" ht="12.75" customHeight="1">
      <c r="A45" s="119" t="s">
        <v>210</v>
      </c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18"/>
      <c r="AF45" s="118"/>
      <c r="AG45" s="118"/>
      <c r="AH45" s="118"/>
      <c r="AI45" s="118"/>
      <c r="AJ45" s="118"/>
      <c r="AK45" s="118"/>
      <c r="AL45" s="118"/>
      <c r="AM45" s="118"/>
      <c r="AN45" s="118"/>
      <c r="AO45" s="118"/>
      <c r="AP45" s="118"/>
      <c r="AQ45" s="118"/>
      <c r="AR45" s="118"/>
      <c r="AS45" s="118"/>
      <c r="AT45" s="118"/>
      <c r="AU45" s="118"/>
      <c r="AV45" s="118"/>
      <c r="AW45" s="118"/>
      <c r="AX45" s="118"/>
      <c r="AY45" s="118"/>
      <c r="AZ45" s="118"/>
      <c r="BA45" s="118"/>
      <c r="BB45" s="118"/>
      <c r="BC45" s="118"/>
      <c r="BD45" s="118"/>
      <c r="BE45" s="118"/>
      <c r="BF45" s="118"/>
      <c r="BG45" s="118"/>
      <c r="BH45" s="118"/>
      <c r="BI45" s="118"/>
      <c r="BJ45" s="118"/>
      <c r="BK45" s="118"/>
      <c r="BL45" s="118"/>
      <c r="BM45" s="118"/>
      <c r="BN45" s="118"/>
      <c r="BO45" s="118"/>
      <c r="BP45" s="118"/>
      <c r="BQ45" s="118"/>
      <c r="BR45" s="118"/>
      <c r="BS45" s="118"/>
      <c r="BT45" s="118"/>
      <c r="BU45" s="118"/>
      <c r="BV45" s="118"/>
      <c r="BW45" s="118"/>
      <c r="BX45" s="118"/>
      <c r="BY45" s="118"/>
      <c r="BZ45" s="118"/>
      <c r="CA45" s="118"/>
      <c r="CB45" s="118"/>
      <c r="CC45" s="118"/>
      <c r="CD45" s="118"/>
      <c r="CE45" s="118"/>
      <c r="CF45" s="118"/>
      <c r="CG45" s="118"/>
      <c r="CH45" s="118"/>
      <c r="CI45" s="118"/>
      <c r="CJ45" s="118"/>
      <c r="CK45" s="118"/>
      <c r="CL45" s="118"/>
      <c r="CM45" s="118"/>
      <c r="CN45" s="118"/>
      <c r="CO45" s="118"/>
      <c r="CP45" s="118"/>
      <c r="CQ45" s="118"/>
      <c r="CR45" s="118"/>
      <c r="CS45" s="118"/>
      <c r="CT45" s="118"/>
      <c r="CU45" s="118"/>
      <c r="CV45" s="118"/>
      <c r="CW45" s="118"/>
      <c r="CX45" s="118"/>
      <c r="CY45" s="118"/>
      <c r="CZ45" s="118"/>
      <c r="DA45" s="118"/>
      <c r="DB45" s="118"/>
      <c r="DC45" s="118"/>
      <c r="DD45" s="118"/>
      <c r="DE45" s="118"/>
      <c r="DF45" s="118"/>
      <c r="DG45" s="118"/>
      <c r="DH45" s="118"/>
      <c r="DI45" s="118"/>
      <c r="DJ45" s="118"/>
      <c r="DK45" s="118"/>
      <c r="DL45" s="118"/>
      <c r="DM45" s="118"/>
      <c r="DN45" s="118"/>
      <c r="DO45" s="118"/>
      <c r="DP45" s="118"/>
      <c r="DQ45" s="118"/>
      <c r="DR45" s="118"/>
      <c r="DS45" s="118"/>
      <c r="DT45" s="118"/>
      <c r="DU45" s="118"/>
      <c r="DV45" s="118"/>
      <c r="DW45" s="118"/>
      <c r="DX45" s="118"/>
      <c r="DY45" s="118"/>
      <c r="DZ45" s="118"/>
      <c r="EA45" s="118"/>
      <c r="EB45" s="118"/>
      <c r="EC45" s="118"/>
      <c r="ED45" s="118"/>
      <c r="EE45" s="118"/>
      <c r="EF45" s="118"/>
      <c r="EG45" s="118"/>
      <c r="EH45" s="118"/>
      <c r="EI45" s="118"/>
      <c r="EJ45" s="118"/>
      <c r="EK45" s="118"/>
      <c r="EL45" s="118"/>
      <c r="EM45" s="118"/>
      <c r="EN45" s="118"/>
      <c r="EO45" s="118"/>
      <c r="EP45" s="118"/>
      <c r="EQ45" s="118"/>
      <c r="ER45" s="118"/>
      <c r="ES45" s="118"/>
      <c r="ET45" s="118"/>
      <c r="EU45" s="118"/>
      <c r="EV45" s="118"/>
      <c r="EW45" s="118"/>
      <c r="EX45" s="118"/>
      <c r="EY45" s="118"/>
      <c r="EZ45" s="118"/>
      <c r="FA45" s="118"/>
      <c r="FB45" s="118"/>
      <c r="FC45" s="118"/>
      <c r="FD45" s="118"/>
      <c r="FE45" s="118"/>
      <c r="FF45" s="118"/>
      <c r="FG45" s="118"/>
      <c r="FH45" s="118"/>
      <c r="FI45" s="118"/>
      <c r="FJ45" s="118"/>
      <c r="FK45" s="118"/>
      <c r="FL45" s="118"/>
      <c r="FM45" s="118"/>
      <c r="FN45" s="118"/>
      <c r="FO45" s="118"/>
      <c r="FP45" s="118"/>
      <c r="FQ45" s="118"/>
      <c r="FR45" s="118"/>
      <c r="FS45" s="118"/>
      <c r="FT45" s="118"/>
      <c r="FU45" s="118"/>
      <c r="FV45" s="118"/>
      <c r="FW45" s="118"/>
      <c r="FX45" s="118"/>
      <c r="FY45" s="118"/>
      <c r="FZ45" s="118"/>
      <c r="GA45" s="118"/>
      <c r="GB45" s="118"/>
      <c r="GC45" s="118"/>
      <c r="GD45" s="118"/>
      <c r="GE45" s="118"/>
      <c r="GF45" s="118"/>
      <c r="GG45" s="118"/>
      <c r="GH45" s="118"/>
      <c r="GI45" s="118"/>
      <c r="GJ45" s="118"/>
      <c r="GK45" s="118"/>
      <c r="GL45" s="118"/>
      <c r="GM45" s="118"/>
      <c r="GN45" s="118"/>
      <c r="GO45" s="118"/>
      <c r="GP45" s="118"/>
      <c r="GQ45" s="118"/>
      <c r="GR45" s="118"/>
      <c r="GS45" s="118"/>
      <c r="GT45" s="118"/>
      <c r="GU45" s="118"/>
      <c r="GV45" s="118"/>
      <c r="GW45" s="118"/>
      <c r="GX45" s="118"/>
      <c r="GY45" s="118"/>
      <c r="GZ45" s="118"/>
      <c r="HA45" s="118"/>
      <c r="HB45" s="118"/>
      <c r="HC45" s="118"/>
      <c r="HD45" s="118"/>
      <c r="HE45" s="118"/>
      <c r="HF45" s="118"/>
      <c r="HG45" s="118"/>
      <c r="HH45" s="118"/>
      <c r="HI45" s="118"/>
      <c r="HJ45" s="118"/>
      <c r="HK45" s="118"/>
      <c r="HL45" s="118"/>
      <c r="HM45" s="118"/>
      <c r="HN45" s="118"/>
      <c r="HO45" s="118"/>
      <c r="HP45" s="118"/>
      <c r="HQ45" s="118"/>
      <c r="HR45" s="118"/>
      <c r="HS45" s="118"/>
      <c r="HT45" s="118"/>
      <c r="HU45" s="118"/>
      <c r="HV45" s="118"/>
      <c r="HW45" s="118"/>
      <c r="HX45" s="118"/>
      <c r="HY45" s="118"/>
      <c r="HZ45" s="118"/>
      <c r="IA45" s="118"/>
      <c r="IB45" s="118"/>
      <c r="IC45" s="118"/>
      <c r="ID45" s="118"/>
      <c r="IE45" s="118"/>
      <c r="IF45" s="118"/>
      <c r="IG45" s="118"/>
      <c r="IH45" s="118"/>
      <c r="II45" s="118"/>
      <c r="IJ45" s="118"/>
      <c r="IK45" s="118"/>
      <c r="IL45" s="118"/>
      <c r="IM45" s="118"/>
      <c r="IN45" s="118"/>
      <c r="IO45" s="118"/>
      <c r="IP45" s="118"/>
      <c r="IQ45" s="118"/>
      <c r="IR45" s="118"/>
      <c r="IS45" s="118"/>
      <c r="IT45" s="118"/>
      <c r="IU45" s="118"/>
      <c r="IV45" s="118"/>
    </row>
    <row r="46" spans="1:256" ht="12.75" customHeight="1">
      <c r="A46" s="146" t="s">
        <v>252</v>
      </c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18"/>
      <c r="AF46" s="118"/>
      <c r="AG46" s="118"/>
      <c r="AH46" s="118"/>
      <c r="AI46" s="118"/>
      <c r="AJ46" s="118"/>
      <c r="AK46" s="118"/>
      <c r="AL46" s="118"/>
      <c r="AM46" s="118"/>
      <c r="AN46" s="118"/>
      <c r="AO46" s="118"/>
      <c r="AP46" s="118"/>
      <c r="AQ46" s="118"/>
      <c r="AR46" s="118"/>
      <c r="AS46" s="118"/>
      <c r="AT46" s="118"/>
      <c r="AU46" s="118"/>
      <c r="AV46" s="118"/>
      <c r="AW46" s="118"/>
      <c r="AX46" s="118"/>
      <c r="AY46" s="118"/>
      <c r="AZ46" s="118"/>
      <c r="BA46" s="118"/>
      <c r="BB46" s="118"/>
      <c r="BC46" s="118"/>
      <c r="BD46" s="118"/>
      <c r="BE46" s="118"/>
      <c r="BF46" s="118"/>
      <c r="BG46" s="118"/>
      <c r="BH46" s="118"/>
      <c r="BI46" s="118"/>
      <c r="BJ46" s="118"/>
      <c r="BK46" s="118"/>
      <c r="BL46" s="118"/>
      <c r="BM46" s="118"/>
      <c r="BN46" s="118"/>
      <c r="BO46" s="118"/>
      <c r="BP46" s="118"/>
      <c r="BQ46" s="118"/>
      <c r="BR46" s="118"/>
      <c r="BS46" s="118"/>
      <c r="BT46" s="118"/>
      <c r="BU46" s="118"/>
      <c r="BV46" s="118"/>
      <c r="BW46" s="118"/>
      <c r="BX46" s="118"/>
      <c r="BY46" s="118"/>
      <c r="BZ46" s="118"/>
      <c r="CA46" s="118"/>
      <c r="CB46" s="118"/>
      <c r="CC46" s="118"/>
      <c r="CD46" s="118"/>
      <c r="CE46" s="118"/>
      <c r="CF46" s="118"/>
      <c r="CG46" s="118"/>
      <c r="CH46" s="118"/>
      <c r="CI46" s="118"/>
      <c r="CJ46" s="118"/>
      <c r="CK46" s="118"/>
      <c r="CL46" s="118"/>
      <c r="CM46" s="118"/>
      <c r="CN46" s="118"/>
      <c r="CO46" s="118"/>
      <c r="CP46" s="118"/>
      <c r="CQ46" s="118"/>
      <c r="CR46" s="118"/>
      <c r="CS46" s="118"/>
      <c r="CT46" s="118"/>
      <c r="CU46" s="118"/>
      <c r="CV46" s="118"/>
      <c r="CW46" s="118"/>
      <c r="CX46" s="118"/>
      <c r="CY46" s="118"/>
      <c r="CZ46" s="118"/>
      <c r="DA46" s="118"/>
      <c r="DB46" s="118"/>
      <c r="DC46" s="118"/>
      <c r="DD46" s="118"/>
      <c r="DE46" s="118"/>
      <c r="DF46" s="118"/>
      <c r="DG46" s="118"/>
      <c r="DH46" s="118"/>
      <c r="DI46" s="118"/>
      <c r="DJ46" s="118"/>
      <c r="DK46" s="118"/>
      <c r="DL46" s="118"/>
      <c r="DM46" s="118"/>
      <c r="DN46" s="118"/>
      <c r="DO46" s="118"/>
      <c r="DP46" s="118"/>
      <c r="DQ46" s="118"/>
      <c r="DR46" s="118"/>
      <c r="DS46" s="118"/>
      <c r="DT46" s="118"/>
      <c r="DU46" s="118"/>
      <c r="DV46" s="118"/>
      <c r="DW46" s="118"/>
      <c r="DX46" s="118"/>
      <c r="DY46" s="118"/>
      <c r="DZ46" s="118"/>
      <c r="EA46" s="118"/>
      <c r="EB46" s="118"/>
      <c r="EC46" s="118"/>
      <c r="ED46" s="118"/>
      <c r="EE46" s="118"/>
      <c r="EF46" s="118"/>
      <c r="EG46" s="118"/>
      <c r="EH46" s="118"/>
      <c r="EI46" s="118"/>
      <c r="EJ46" s="118"/>
      <c r="EK46" s="118"/>
      <c r="EL46" s="118"/>
      <c r="EM46" s="118"/>
      <c r="EN46" s="118"/>
      <c r="EO46" s="118"/>
      <c r="EP46" s="118"/>
      <c r="EQ46" s="118"/>
      <c r="ER46" s="118"/>
      <c r="ES46" s="118"/>
      <c r="ET46" s="118"/>
      <c r="EU46" s="118"/>
      <c r="EV46" s="118"/>
      <c r="EW46" s="118"/>
      <c r="EX46" s="118"/>
      <c r="EY46" s="118"/>
      <c r="EZ46" s="118"/>
      <c r="FA46" s="118"/>
      <c r="FB46" s="118"/>
      <c r="FC46" s="118"/>
      <c r="FD46" s="118"/>
      <c r="FE46" s="118"/>
      <c r="FF46" s="118"/>
      <c r="FG46" s="118"/>
      <c r="FH46" s="118"/>
      <c r="FI46" s="118"/>
      <c r="FJ46" s="118"/>
      <c r="FK46" s="118"/>
      <c r="FL46" s="118"/>
      <c r="FM46" s="118"/>
      <c r="FN46" s="118"/>
      <c r="FO46" s="118"/>
      <c r="FP46" s="118"/>
      <c r="FQ46" s="118"/>
      <c r="FR46" s="118"/>
      <c r="FS46" s="118"/>
      <c r="FT46" s="118"/>
      <c r="FU46" s="118"/>
      <c r="FV46" s="118"/>
      <c r="FW46" s="118"/>
      <c r="FX46" s="118"/>
      <c r="FY46" s="118"/>
      <c r="FZ46" s="118"/>
      <c r="GA46" s="118"/>
      <c r="GB46" s="118"/>
      <c r="GC46" s="118"/>
      <c r="GD46" s="118"/>
      <c r="GE46" s="118"/>
      <c r="GF46" s="118"/>
      <c r="GG46" s="118"/>
      <c r="GH46" s="118"/>
      <c r="GI46" s="118"/>
      <c r="GJ46" s="118"/>
      <c r="GK46" s="118"/>
      <c r="GL46" s="118"/>
      <c r="GM46" s="118"/>
      <c r="GN46" s="118"/>
      <c r="GO46" s="118"/>
      <c r="GP46" s="118"/>
      <c r="GQ46" s="118"/>
      <c r="GR46" s="118"/>
      <c r="GS46" s="118"/>
      <c r="GT46" s="118"/>
      <c r="GU46" s="118"/>
      <c r="GV46" s="118"/>
      <c r="GW46" s="118"/>
      <c r="GX46" s="118"/>
      <c r="GY46" s="118"/>
      <c r="GZ46" s="118"/>
      <c r="HA46" s="118"/>
      <c r="HB46" s="118"/>
      <c r="HC46" s="118"/>
      <c r="HD46" s="118"/>
      <c r="HE46" s="118"/>
      <c r="HF46" s="118"/>
      <c r="HG46" s="118"/>
      <c r="HH46" s="118"/>
      <c r="HI46" s="118"/>
      <c r="HJ46" s="118"/>
      <c r="HK46" s="118"/>
      <c r="HL46" s="118"/>
      <c r="HM46" s="118"/>
      <c r="HN46" s="118"/>
      <c r="HO46" s="118"/>
      <c r="HP46" s="118"/>
      <c r="HQ46" s="118"/>
      <c r="HR46" s="118"/>
      <c r="HS46" s="118"/>
      <c r="HT46" s="118"/>
      <c r="HU46" s="118"/>
      <c r="HV46" s="118"/>
      <c r="HW46" s="118"/>
      <c r="HX46" s="118"/>
      <c r="HY46" s="118"/>
      <c r="HZ46" s="118"/>
      <c r="IA46" s="118"/>
      <c r="IB46" s="118"/>
      <c r="IC46" s="118"/>
      <c r="ID46" s="118"/>
      <c r="IE46" s="118"/>
      <c r="IF46" s="118"/>
      <c r="IG46" s="118"/>
      <c r="IH46" s="118"/>
      <c r="II46" s="118"/>
      <c r="IJ46" s="118"/>
      <c r="IK46" s="118"/>
      <c r="IL46" s="118"/>
      <c r="IM46" s="118"/>
      <c r="IN46" s="118"/>
      <c r="IO46" s="118"/>
      <c r="IP46" s="118"/>
      <c r="IQ46" s="118"/>
      <c r="IR46" s="118"/>
      <c r="IS46" s="118"/>
      <c r="IT46" s="118"/>
      <c r="IU46" s="118"/>
      <c r="IV46" s="118"/>
    </row>
    <row r="47" spans="1:256" ht="12.75" customHeight="1">
      <c r="A47" s="119" t="s">
        <v>229</v>
      </c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18"/>
      <c r="AF47" s="118"/>
      <c r="AG47" s="118"/>
      <c r="AH47" s="118"/>
      <c r="AI47" s="118"/>
      <c r="AJ47" s="118"/>
      <c r="AK47" s="118"/>
      <c r="AL47" s="118"/>
      <c r="AM47" s="118"/>
      <c r="AN47" s="118"/>
      <c r="AO47" s="118"/>
      <c r="AP47" s="118"/>
      <c r="AQ47" s="118"/>
      <c r="AR47" s="118"/>
      <c r="AS47" s="118"/>
      <c r="AT47" s="118"/>
      <c r="AU47" s="118"/>
      <c r="AV47" s="118"/>
      <c r="AW47" s="118"/>
      <c r="AX47" s="118"/>
      <c r="AY47" s="118"/>
      <c r="AZ47" s="118"/>
      <c r="BA47" s="118"/>
      <c r="BB47" s="118"/>
      <c r="BC47" s="118"/>
      <c r="BD47" s="118"/>
      <c r="BE47" s="118"/>
      <c r="BF47" s="118"/>
      <c r="BG47" s="118"/>
      <c r="BH47" s="118"/>
      <c r="BI47" s="118"/>
      <c r="BJ47" s="118"/>
      <c r="BK47" s="118"/>
      <c r="BL47" s="118"/>
      <c r="BM47" s="118"/>
      <c r="BN47" s="118"/>
      <c r="BO47" s="118"/>
      <c r="BP47" s="118"/>
      <c r="BQ47" s="118"/>
      <c r="BR47" s="118"/>
      <c r="BS47" s="118"/>
      <c r="BT47" s="118"/>
      <c r="BU47" s="118"/>
      <c r="BV47" s="118"/>
      <c r="BW47" s="118"/>
      <c r="BX47" s="118"/>
      <c r="BY47" s="118"/>
      <c r="BZ47" s="118"/>
      <c r="CA47" s="118"/>
      <c r="CB47" s="118"/>
      <c r="CC47" s="118"/>
      <c r="CD47" s="118"/>
      <c r="CE47" s="118"/>
      <c r="CF47" s="118"/>
      <c r="CG47" s="118"/>
      <c r="CH47" s="118"/>
      <c r="CI47" s="118"/>
      <c r="CJ47" s="118"/>
      <c r="CK47" s="118"/>
      <c r="CL47" s="118"/>
      <c r="CM47" s="118"/>
      <c r="CN47" s="118"/>
      <c r="CO47" s="118"/>
      <c r="CP47" s="118"/>
      <c r="CQ47" s="118"/>
      <c r="CR47" s="118"/>
      <c r="CS47" s="118"/>
      <c r="CT47" s="118"/>
      <c r="CU47" s="118"/>
      <c r="CV47" s="118"/>
      <c r="CW47" s="118"/>
      <c r="CX47" s="118"/>
      <c r="CY47" s="118"/>
      <c r="CZ47" s="118"/>
      <c r="DA47" s="118"/>
      <c r="DB47" s="118"/>
      <c r="DC47" s="118"/>
      <c r="DD47" s="118"/>
      <c r="DE47" s="118"/>
      <c r="DF47" s="118"/>
      <c r="DG47" s="118"/>
      <c r="DH47" s="118"/>
      <c r="DI47" s="118"/>
      <c r="DJ47" s="118"/>
      <c r="DK47" s="118"/>
      <c r="DL47" s="118"/>
      <c r="DM47" s="118"/>
      <c r="DN47" s="118"/>
      <c r="DO47" s="118"/>
      <c r="DP47" s="118"/>
      <c r="DQ47" s="118"/>
      <c r="DR47" s="118"/>
      <c r="DS47" s="118"/>
      <c r="DT47" s="118"/>
      <c r="DU47" s="118"/>
      <c r="DV47" s="118"/>
      <c r="DW47" s="118"/>
      <c r="DX47" s="118"/>
      <c r="DY47" s="118"/>
      <c r="DZ47" s="118"/>
      <c r="EA47" s="118"/>
      <c r="EB47" s="118"/>
      <c r="EC47" s="118"/>
      <c r="ED47" s="118"/>
      <c r="EE47" s="118"/>
      <c r="EF47" s="118"/>
      <c r="EG47" s="118"/>
      <c r="EH47" s="118"/>
      <c r="EI47" s="118"/>
      <c r="EJ47" s="118"/>
      <c r="EK47" s="118"/>
      <c r="EL47" s="118"/>
      <c r="EM47" s="118"/>
      <c r="EN47" s="118"/>
      <c r="EO47" s="118"/>
      <c r="EP47" s="118"/>
      <c r="EQ47" s="118"/>
      <c r="ER47" s="118"/>
      <c r="ES47" s="118"/>
      <c r="ET47" s="118"/>
      <c r="EU47" s="118"/>
      <c r="EV47" s="118"/>
      <c r="EW47" s="118"/>
      <c r="EX47" s="118"/>
      <c r="EY47" s="118"/>
      <c r="EZ47" s="118"/>
      <c r="FA47" s="118"/>
      <c r="FB47" s="118"/>
      <c r="FC47" s="118"/>
      <c r="FD47" s="118"/>
      <c r="FE47" s="118"/>
      <c r="FF47" s="118"/>
      <c r="FG47" s="118"/>
      <c r="FH47" s="118"/>
      <c r="FI47" s="118"/>
      <c r="FJ47" s="118"/>
      <c r="FK47" s="118"/>
      <c r="FL47" s="118"/>
      <c r="FM47" s="118"/>
      <c r="FN47" s="118"/>
      <c r="FO47" s="118"/>
      <c r="FP47" s="118"/>
      <c r="FQ47" s="118"/>
      <c r="FR47" s="118"/>
      <c r="FS47" s="118"/>
      <c r="FT47" s="118"/>
      <c r="FU47" s="118"/>
      <c r="FV47" s="118"/>
      <c r="FW47" s="118"/>
      <c r="FX47" s="118"/>
      <c r="FY47" s="118"/>
      <c r="FZ47" s="118"/>
      <c r="GA47" s="118"/>
      <c r="GB47" s="118"/>
      <c r="GC47" s="118"/>
      <c r="GD47" s="118"/>
      <c r="GE47" s="118"/>
      <c r="GF47" s="118"/>
      <c r="GG47" s="118"/>
      <c r="GH47" s="118"/>
      <c r="GI47" s="118"/>
      <c r="GJ47" s="118"/>
      <c r="GK47" s="118"/>
      <c r="GL47" s="118"/>
      <c r="GM47" s="118"/>
      <c r="GN47" s="118"/>
      <c r="GO47" s="118"/>
      <c r="GP47" s="118"/>
      <c r="GQ47" s="118"/>
      <c r="GR47" s="118"/>
      <c r="GS47" s="118"/>
      <c r="GT47" s="118"/>
      <c r="GU47" s="118"/>
      <c r="GV47" s="118"/>
      <c r="GW47" s="118"/>
      <c r="GX47" s="118"/>
      <c r="GY47" s="118"/>
      <c r="GZ47" s="118"/>
      <c r="HA47" s="118"/>
      <c r="HB47" s="118"/>
      <c r="HC47" s="118"/>
      <c r="HD47" s="118"/>
      <c r="HE47" s="118"/>
      <c r="HF47" s="118"/>
      <c r="HG47" s="118"/>
      <c r="HH47" s="118"/>
      <c r="HI47" s="118"/>
      <c r="HJ47" s="118"/>
      <c r="HK47" s="118"/>
      <c r="HL47" s="118"/>
      <c r="HM47" s="118"/>
      <c r="HN47" s="118"/>
      <c r="HO47" s="118"/>
      <c r="HP47" s="118"/>
      <c r="HQ47" s="118"/>
      <c r="HR47" s="118"/>
      <c r="HS47" s="118"/>
      <c r="HT47" s="118"/>
      <c r="HU47" s="118"/>
      <c r="HV47" s="118"/>
      <c r="HW47" s="118"/>
      <c r="HX47" s="118"/>
      <c r="HY47" s="118"/>
      <c r="HZ47" s="118"/>
      <c r="IA47" s="118"/>
      <c r="IB47" s="118"/>
      <c r="IC47" s="118"/>
      <c r="ID47" s="118"/>
      <c r="IE47" s="118"/>
      <c r="IF47" s="118"/>
      <c r="IG47" s="118"/>
      <c r="IH47" s="118"/>
      <c r="II47" s="118"/>
      <c r="IJ47" s="118"/>
      <c r="IK47" s="118"/>
      <c r="IL47" s="118"/>
      <c r="IM47" s="118"/>
      <c r="IN47" s="118"/>
      <c r="IO47" s="118"/>
      <c r="IP47" s="118"/>
      <c r="IQ47" s="118"/>
      <c r="IR47" s="118"/>
      <c r="IS47" s="118"/>
      <c r="IT47" s="118"/>
      <c r="IU47" s="118"/>
      <c r="IV47" s="118"/>
    </row>
    <row r="48" spans="1:256" ht="12.75" customHeight="1">
      <c r="A48" s="118" t="s">
        <v>212</v>
      </c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18"/>
      <c r="AF48" s="118"/>
      <c r="AG48" s="118"/>
      <c r="AH48" s="118"/>
      <c r="AI48" s="118"/>
      <c r="AJ48" s="118"/>
      <c r="AK48" s="118"/>
      <c r="AL48" s="118"/>
      <c r="AM48" s="118"/>
      <c r="AN48" s="118"/>
      <c r="AO48" s="118"/>
      <c r="AP48" s="118"/>
      <c r="AQ48" s="118"/>
      <c r="AR48" s="118"/>
      <c r="AS48" s="118"/>
      <c r="AT48" s="118"/>
      <c r="AU48" s="118"/>
      <c r="AV48" s="118"/>
      <c r="AW48" s="118"/>
      <c r="AX48" s="118"/>
      <c r="AY48" s="118"/>
      <c r="AZ48" s="118"/>
      <c r="BA48" s="118"/>
      <c r="BB48" s="118"/>
      <c r="BC48" s="118"/>
      <c r="BD48" s="118"/>
      <c r="BE48" s="118"/>
      <c r="BF48" s="118"/>
      <c r="BG48" s="118"/>
      <c r="BH48" s="118"/>
      <c r="BI48" s="118"/>
      <c r="BJ48" s="118"/>
      <c r="BK48" s="118"/>
      <c r="BL48" s="118"/>
      <c r="BM48" s="118"/>
      <c r="BN48" s="118"/>
      <c r="BO48" s="118"/>
      <c r="BP48" s="118"/>
      <c r="BQ48" s="118"/>
      <c r="BR48" s="118"/>
      <c r="BS48" s="118"/>
      <c r="BT48" s="118"/>
      <c r="BU48" s="118"/>
      <c r="BV48" s="118"/>
      <c r="BW48" s="118"/>
      <c r="BX48" s="118"/>
      <c r="BY48" s="118"/>
      <c r="BZ48" s="118"/>
      <c r="CA48" s="118"/>
      <c r="CB48" s="118"/>
      <c r="CC48" s="118"/>
      <c r="CD48" s="118"/>
      <c r="CE48" s="118"/>
      <c r="CF48" s="118"/>
      <c r="CG48" s="118"/>
      <c r="CH48" s="118"/>
      <c r="CI48" s="118"/>
      <c r="CJ48" s="118"/>
      <c r="CK48" s="118"/>
      <c r="CL48" s="118"/>
      <c r="CM48" s="118"/>
      <c r="CN48" s="118"/>
      <c r="CO48" s="118"/>
      <c r="CP48" s="118"/>
      <c r="CQ48" s="118"/>
      <c r="CR48" s="118"/>
      <c r="CS48" s="118"/>
      <c r="CT48" s="118"/>
      <c r="CU48" s="118"/>
      <c r="CV48" s="118"/>
      <c r="CW48" s="118"/>
      <c r="CX48" s="118"/>
      <c r="CY48" s="118"/>
      <c r="CZ48" s="118"/>
      <c r="DA48" s="118"/>
      <c r="DB48" s="118"/>
      <c r="DC48" s="118"/>
      <c r="DD48" s="118"/>
      <c r="DE48" s="118"/>
      <c r="DF48" s="118"/>
      <c r="DG48" s="118"/>
      <c r="DH48" s="118"/>
      <c r="DI48" s="118"/>
      <c r="DJ48" s="118"/>
      <c r="DK48" s="118"/>
      <c r="DL48" s="118"/>
      <c r="DM48" s="118"/>
      <c r="DN48" s="118"/>
      <c r="DO48" s="118"/>
      <c r="DP48" s="118"/>
      <c r="DQ48" s="118"/>
      <c r="DR48" s="118"/>
      <c r="DS48" s="118"/>
      <c r="DT48" s="118"/>
      <c r="DU48" s="118"/>
      <c r="DV48" s="118"/>
      <c r="DW48" s="118"/>
      <c r="DX48" s="118"/>
      <c r="DY48" s="118"/>
      <c r="DZ48" s="118"/>
      <c r="EA48" s="118"/>
      <c r="EB48" s="118"/>
      <c r="EC48" s="118"/>
      <c r="ED48" s="118"/>
      <c r="EE48" s="118"/>
      <c r="EF48" s="118"/>
      <c r="EG48" s="118"/>
      <c r="EH48" s="118"/>
      <c r="EI48" s="118"/>
      <c r="EJ48" s="118"/>
      <c r="EK48" s="118"/>
      <c r="EL48" s="118"/>
      <c r="EM48" s="118"/>
      <c r="EN48" s="118"/>
      <c r="EO48" s="118"/>
      <c r="EP48" s="118"/>
      <c r="EQ48" s="118"/>
      <c r="ER48" s="118"/>
      <c r="ES48" s="118"/>
      <c r="ET48" s="118"/>
      <c r="EU48" s="118"/>
      <c r="EV48" s="118"/>
      <c r="EW48" s="118"/>
      <c r="EX48" s="118"/>
      <c r="EY48" s="118"/>
      <c r="EZ48" s="118"/>
      <c r="FA48" s="118"/>
      <c r="FB48" s="118"/>
      <c r="FC48" s="118"/>
      <c r="FD48" s="118"/>
      <c r="FE48" s="118"/>
      <c r="FF48" s="118"/>
      <c r="FG48" s="118"/>
      <c r="FH48" s="118"/>
      <c r="FI48" s="118"/>
      <c r="FJ48" s="118"/>
      <c r="FK48" s="118"/>
      <c r="FL48" s="118"/>
      <c r="FM48" s="118"/>
      <c r="FN48" s="118"/>
      <c r="FO48" s="118"/>
      <c r="FP48" s="118"/>
      <c r="FQ48" s="118"/>
      <c r="FR48" s="118"/>
      <c r="FS48" s="118"/>
      <c r="FT48" s="118"/>
      <c r="FU48" s="118"/>
      <c r="FV48" s="118"/>
      <c r="FW48" s="118"/>
      <c r="FX48" s="118"/>
      <c r="FY48" s="118"/>
      <c r="FZ48" s="118"/>
      <c r="GA48" s="118"/>
      <c r="GB48" s="118"/>
      <c r="GC48" s="118"/>
      <c r="GD48" s="118"/>
      <c r="GE48" s="118"/>
      <c r="GF48" s="118"/>
      <c r="GG48" s="118"/>
      <c r="GH48" s="118"/>
      <c r="GI48" s="118"/>
      <c r="GJ48" s="118"/>
      <c r="GK48" s="118"/>
      <c r="GL48" s="118"/>
      <c r="GM48" s="118"/>
      <c r="GN48" s="118"/>
      <c r="GO48" s="118"/>
      <c r="GP48" s="118"/>
      <c r="GQ48" s="118"/>
      <c r="GR48" s="118"/>
      <c r="GS48" s="118"/>
      <c r="GT48" s="118"/>
      <c r="GU48" s="118"/>
      <c r="GV48" s="118"/>
      <c r="GW48" s="118"/>
      <c r="GX48" s="118"/>
      <c r="GY48" s="118"/>
      <c r="GZ48" s="118"/>
      <c r="HA48" s="118"/>
      <c r="HB48" s="118"/>
      <c r="HC48" s="118"/>
      <c r="HD48" s="118"/>
      <c r="HE48" s="118"/>
      <c r="HF48" s="118"/>
      <c r="HG48" s="118"/>
      <c r="HH48" s="118"/>
      <c r="HI48" s="118"/>
      <c r="HJ48" s="118"/>
      <c r="HK48" s="118"/>
      <c r="HL48" s="118"/>
      <c r="HM48" s="118"/>
      <c r="HN48" s="118"/>
      <c r="HO48" s="118"/>
      <c r="HP48" s="118"/>
      <c r="HQ48" s="118"/>
      <c r="HR48" s="118"/>
      <c r="HS48" s="118"/>
      <c r="HT48" s="118"/>
      <c r="HU48" s="118"/>
      <c r="HV48" s="118"/>
      <c r="HW48" s="118"/>
      <c r="HX48" s="118"/>
      <c r="HY48" s="118"/>
      <c r="HZ48" s="118"/>
      <c r="IA48" s="118"/>
      <c r="IB48" s="118"/>
      <c r="IC48" s="118"/>
      <c r="ID48" s="118"/>
      <c r="IE48" s="118"/>
      <c r="IF48" s="118"/>
      <c r="IG48" s="118"/>
      <c r="IH48" s="118"/>
      <c r="II48" s="118"/>
      <c r="IJ48" s="118"/>
      <c r="IK48" s="118"/>
      <c r="IL48" s="118"/>
      <c r="IM48" s="118"/>
      <c r="IN48" s="118"/>
      <c r="IO48" s="118"/>
      <c r="IP48" s="118"/>
      <c r="IQ48" s="118"/>
      <c r="IR48" s="118"/>
      <c r="IS48" s="118"/>
      <c r="IT48" s="118"/>
      <c r="IU48" s="118"/>
      <c r="IV48" s="118"/>
    </row>
    <row r="49" spans="1:256" ht="12.75" customHeight="1">
      <c r="A49" s="118" t="s">
        <v>213</v>
      </c>
      <c r="B49" s="120"/>
      <c r="C49" s="121"/>
      <c r="D49" s="121"/>
      <c r="E49" s="121"/>
      <c r="F49" s="121"/>
      <c r="G49" s="121"/>
      <c r="H49" s="121"/>
      <c r="I49" s="121"/>
      <c r="J49" s="121"/>
      <c r="K49" s="121"/>
      <c r="L49" s="121"/>
      <c r="M49" s="121"/>
      <c r="N49" s="121"/>
      <c r="O49" s="121"/>
      <c r="P49" s="121"/>
      <c r="Q49" s="121"/>
      <c r="R49" s="121"/>
      <c r="S49" s="121"/>
      <c r="T49" s="121"/>
      <c r="U49" s="121"/>
      <c r="V49" s="121"/>
      <c r="W49" s="121"/>
      <c r="X49" s="121"/>
      <c r="Y49" s="121"/>
      <c r="Z49" s="121"/>
      <c r="AA49" s="121"/>
      <c r="AB49" s="121"/>
      <c r="AC49" s="121"/>
      <c r="AD49" s="121"/>
      <c r="AE49" s="121"/>
      <c r="AF49" s="121"/>
      <c r="AG49" s="121"/>
      <c r="AH49" s="121"/>
      <c r="AI49" s="121"/>
      <c r="AJ49" s="121"/>
      <c r="AK49" s="121"/>
      <c r="AL49" s="121"/>
      <c r="AM49" s="121"/>
      <c r="AN49" s="121"/>
      <c r="AO49" s="121"/>
      <c r="AP49" s="121"/>
      <c r="AQ49" s="121"/>
      <c r="AR49" s="121"/>
      <c r="AS49" s="121"/>
      <c r="AT49" s="121"/>
      <c r="AU49" s="121"/>
      <c r="AV49" s="121"/>
      <c r="AW49" s="121"/>
      <c r="AX49" s="121"/>
      <c r="AY49" s="121"/>
      <c r="AZ49" s="121"/>
      <c r="BA49" s="121"/>
      <c r="BB49" s="121"/>
      <c r="BC49" s="121"/>
      <c r="BD49" s="121"/>
      <c r="BE49" s="121"/>
      <c r="BF49" s="121"/>
      <c r="BG49" s="121"/>
      <c r="BH49" s="121"/>
      <c r="BI49" s="121"/>
      <c r="BJ49" s="121"/>
      <c r="BK49" s="121"/>
      <c r="BL49" s="121"/>
      <c r="BM49" s="121"/>
      <c r="BN49" s="121"/>
      <c r="BO49" s="121"/>
      <c r="BP49" s="121"/>
      <c r="BQ49" s="121"/>
      <c r="BR49" s="121"/>
      <c r="BS49" s="121"/>
      <c r="BT49" s="121"/>
      <c r="BU49" s="121"/>
      <c r="BV49" s="121"/>
      <c r="BW49" s="121"/>
      <c r="BX49" s="121"/>
      <c r="BY49" s="121"/>
      <c r="BZ49" s="121"/>
      <c r="CA49" s="121"/>
      <c r="CB49" s="121"/>
      <c r="CC49" s="121"/>
      <c r="CD49" s="121"/>
      <c r="CE49" s="121"/>
      <c r="CF49" s="121"/>
      <c r="CG49" s="121"/>
      <c r="CH49" s="121"/>
      <c r="CI49" s="121"/>
      <c r="CJ49" s="121"/>
      <c r="CK49" s="121"/>
      <c r="CL49" s="121"/>
      <c r="CM49" s="121"/>
      <c r="CN49" s="121"/>
      <c r="CO49" s="121"/>
      <c r="CP49" s="121"/>
      <c r="CQ49" s="121"/>
      <c r="CR49" s="121"/>
      <c r="CS49" s="121"/>
      <c r="CT49" s="121"/>
      <c r="CU49" s="121"/>
      <c r="CV49" s="121"/>
      <c r="CW49" s="121"/>
      <c r="CX49" s="121"/>
      <c r="CY49" s="121"/>
      <c r="CZ49" s="121"/>
      <c r="DA49" s="121"/>
      <c r="DB49" s="121"/>
      <c r="DC49" s="121"/>
      <c r="DD49" s="121"/>
      <c r="DE49" s="121"/>
      <c r="DF49" s="121"/>
      <c r="DG49" s="121"/>
      <c r="DH49" s="121"/>
      <c r="DI49" s="121"/>
      <c r="DJ49" s="121"/>
      <c r="DK49" s="121"/>
      <c r="DL49" s="121"/>
      <c r="DM49" s="121"/>
      <c r="DN49" s="121"/>
      <c r="DO49" s="121"/>
      <c r="DP49" s="121"/>
      <c r="DQ49" s="121"/>
      <c r="DR49" s="121"/>
      <c r="DS49" s="121"/>
      <c r="DT49" s="121"/>
      <c r="DU49" s="121"/>
      <c r="DV49" s="121"/>
      <c r="DW49" s="121"/>
      <c r="DX49" s="121"/>
      <c r="DY49" s="121"/>
      <c r="DZ49" s="121"/>
      <c r="EA49" s="121"/>
      <c r="EB49" s="121"/>
      <c r="EC49" s="121"/>
      <c r="ED49" s="121"/>
      <c r="EE49" s="121"/>
      <c r="EF49" s="121"/>
      <c r="EG49" s="121"/>
      <c r="EH49" s="121"/>
      <c r="EI49" s="121"/>
      <c r="EJ49" s="121"/>
      <c r="EK49" s="121"/>
      <c r="EL49" s="121"/>
      <c r="EM49" s="121"/>
      <c r="EN49" s="121"/>
      <c r="EO49" s="121"/>
      <c r="EP49" s="121"/>
      <c r="EQ49" s="121"/>
      <c r="ER49" s="121"/>
      <c r="ES49" s="121"/>
      <c r="ET49" s="121"/>
      <c r="EU49" s="121"/>
      <c r="EV49" s="121"/>
      <c r="EW49" s="121"/>
      <c r="EX49" s="121"/>
      <c r="EY49" s="121"/>
      <c r="EZ49" s="121"/>
      <c r="FA49" s="121"/>
      <c r="FB49" s="121"/>
      <c r="FC49" s="121"/>
      <c r="FD49" s="121"/>
      <c r="FE49" s="121"/>
      <c r="FF49" s="121"/>
      <c r="FG49" s="121"/>
      <c r="FH49" s="121"/>
      <c r="FI49" s="121"/>
      <c r="FJ49" s="121"/>
      <c r="FK49" s="121"/>
      <c r="FL49" s="121"/>
      <c r="FM49" s="121"/>
      <c r="FN49" s="121"/>
      <c r="FO49" s="121"/>
      <c r="FP49" s="121"/>
      <c r="FQ49" s="121"/>
      <c r="FR49" s="121"/>
      <c r="FS49" s="121"/>
      <c r="FT49" s="121"/>
      <c r="FU49" s="121"/>
      <c r="FV49" s="121"/>
      <c r="FW49" s="121"/>
      <c r="FX49" s="121"/>
      <c r="FY49" s="121"/>
      <c r="FZ49" s="121"/>
      <c r="GA49" s="121"/>
      <c r="GB49" s="121"/>
      <c r="GC49" s="121"/>
      <c r="GD49" s="121"/>
      <c r="GE49" s="121"/>
      <c r="GF49" s="121"/>
      <c r="GG49" s="121"/>
      <c r="GH49" s="121"/>
      <c r="GI49" s="121"/>
      <c r="GJ49" s="121"/>
      <c r="GK49" s="121"/>
      <c r="GL49" s="121"/>
      <c r="GM49" s="121"/>
      <c r="GN49" s="121"/>
      <c r="GO49" s="121"/>
      <c r="GP49" s="121"/>
      <c r="GQ49" s="121"/>
      <c r="GR49" s="121"/>
      <c r="GS49" s="121"/>
      <c r="GT49" s="121"/>
      <c r="GU49" s="121"/>
      <c r="GV49" s="121"/>
      <c r="GW49" s="121"/>
      <c r="GX49" s="121"/>
      <c r="GY49" s="121"/>
      <c r="GZ49" s="121"/>
      <c r="HA49" s="121"/>
      <c r="HB49" s="121"/>
      <c r="HC49" s="121"/>
      <c r="HD49" s="121"/>
      <c r="HE49" s="121"/>
      <c r="HF49" s="121"/>
      <c r="HG49" s="121"/>
      <c r="HH49" s="121"/>
      <c r="HI49" s="121"/>
      <c r="HJ49" s="121"/>
      <c r="HK49" s="121"/>
      <c r="HL49" s="121"/>
      <c r="HM49" s="121"/>
      <c r="HN49" s="121"/>
      <c r="HO49" s="121"/>
      <c r="HP49" s="121"/>
      <c r="HQ49" s="121"/>
      <c r="HR49" s="121"/>
      <c r="HS49" s="121"/>
      <c r="HT49" s="121"/>
      <c r="HU49" s="121"/>
      <c r="HV49" s="121"/>
      <c r="HW49" s="121"/>
      <c r="HX49" s="121"/>
      <c r="HY49" s="121"/>
      <c r="HZ49" s="121"/>
      <c r="IA49" s="121"/>
      <c r="IB49" s="121"/>
      <c r="IC49" s="121"/>
      <c r="ID49" s="121"/>
      <c r="IE49" s="121"/>
      <c r="IF49" s="121"/>
      <c r="IG49" s="121"/>
      <c r="IH49" s="121"/>
      <c r="II49" s="121"/>
      <c r="IJ49" s="121"/>
      <c r="IK49" s="121"/>
      <c r="IL49" s="121"/>
      <c r="IM49" s="121"/>
      <c r="IN49" s="121"/>
      <c r="IO49" s="121"/>
      <c r="IP49" s="121"/>
      <c r="IQ49" s="121"/>
      <c r="IR49" s="121"/>
      <c r="IS49" s="121"/>
      <c r="IT49" s="121"/>
      <c r="IU49" s="121"/>
      <c r="IV49" s="121"/>
    </row>
    <row r="50" spans="1:256" ht="12.75" customHeight="1">
      <c r="A50" s="122" t="s">
        <v>214</v>
      </c>
      <c r="B50" s="120"/>
      <c r="C50" s="121"/>
      <c r="D50" s="121"/>
      <c r="E50" s="121"/>
      <c r="F50" s="121"/>
      <c r="G50" s="121"/>
      <c r="H50" s="121"/>
      <c r="I50" s="121"/>
      <c r="J50" s="121"/>
      <c r="K50" s="121"/>
      <c r="L50" s="121"/>
      <c r="M50" s="121"/>
      <c r="N50" s="121"/>
      <c r="O50" s="121"/>
      <c r="P50" s="121"/>
      <c r="Q50" s="121"/>
      <c r="R50" s="121"/>
      <c r="S50" s="121"/>
      <c r="T50" s="121"/>
      <c r="U50" s="121"/>
      <c r="V50" s="121"/>
      <c r="W50" s="121"/>
      <c r="X50" s="121"/>
      <c r="Y50" s="121"/>
      <c r="Z50" s="121"/>
      <c r="AA50" s="121"/>
      <c r="AB50" s="121"/>
      <c r="AC50" s="121"/>
      <c r="AD50" s="121"/>
      <c r="AE50" s="121"/>
      <c r="AF50" s="121"/>
      <c r="AG50" s="121"/>
      <c r="AH50" s="121"/>
      <c r="AI50" s="121"/>
      <c r="AJ50" s="121"/>
      <c r="AK50" s="121"/>
      <c r="AL50" s="121"/>
      <c r="AM50" s="121"/>
      <c r="AN50" s="121"/>
      <c r="AO50" s="121"/>
      <c r="AP50" s="121"/>
      <c r="AQ50" s="121"/>
      <c r="AR50" s="121"/>
      <c r="AS50" s="121"/>
      <c r="AT50" s="121"/>
      <c r="AU50" s="121"/>
      <c r="AV50" s="121"/>
      <c r="AW50" s="121"/>
      <c r="AX50" s="121"/>
      <c r="AY50" s="121"/>
      <c r="AZ50" s="121"/>
      <c r="BA50" s="121"/>
      <c r="BB50" s="121"/>
      <c r="BC50" s="121"/>
      <c r="BD50" s="121"/>
      <c r="BE50" s="121"/>
      <c r="BF50" s="121"/>
      <c r="BG50" s="121"/>
      <c r="BH50" s="121"/>
      <c r="BI50" s="121"/>
      <c r="BJ50" s="121"/>
      <c r="BK50" s="121"/>
      <c r="BL50" s="121"/>
      <c r="BM50" s="121"/>
      <c r="BN50" s="121"/>
      <c r="BO50" s="121"/>
      <c r="BP50" s="121"/>
      <c r="BQ50" s="121"/>
      <c r="BR50" s="121"/>
      <c r="BS50" s="121"/>
      <c r="BT50" s="121"/>
      <c r="BU50" s="121"/>
      <c r="BV50" s="121"/>
      <c r="BW50" s="121"/>
      <c r="BX50" s="121"/>
      <c r="BY50" s="121"/>
      <c r="BZ50" s="121"/>
      <c r="CA50" s="121"/>
      <c r="CB50" s="121"/>
      <c r="CC50" s="121"/>
      <c r="CD50" s="121"/>
      <c r="CE50" s="121"/>
      <c r="CF50" s="121"/>
      <c r="CG50" s="121"/>
      <c r="CH50" s="121"/>
      <c r="CI50" s="121"/>
      <c r="CJ50" s="121"/>
      <c r="CK50" s="121"/>
      <c r="CL50" s="121"/>
      <c r="CM50" s="121"/>
      <c r="CN50" s="121"/>
      <c r="CO50" s="121"/>
      <c r="CP50" s="121"/>
      <c r="CQ50" s="121"/>
      <c r="CR50" s="121"/>
      <c r="CS50" s="121"/>
      <c r="CT50" s="121"/>
      <c r="CU50" s="121"/>
      <c r="CV50" s="121"/>
      <c r="CW50" s="121"/>
      <c r="CX50" s="121"/>
      <c r="CY50" s="121"/>
      <c r="CZ50" s="121"/>
      <c r="DA50" s="121"/>
      <c r="DB50" s="121"/>
      <c r="DC50" s="121"/>
      <c r="DD50" s="121"/>
      <c r="DE50" s="121"/>
      <c r="DF50" s="121"/>
      <c r="DG50" s="121"/>
      <c r="DH50" s="121"/>
      <c r="DI50" s="121"/>
      <c r="DJ50" s="121"/>
      <c r="DK50" s="121"/>
      <c r="DL50" s="121"/>
      <c r="DM50" s="121"/>
      <c r="DN50" s="121"/>
      <c r="DO50" s="121"/>
      <c r="DP50" s="121"/>
      <c r="DQ50" s="121"/>
      <c r="DR50" s="121"/>
      <c r="DS50" s="121"/>
      <c r="DT50" s="121"/>
      <c r="DU50" s="121"/>
      <c r="DV50" s="121"/>
      <c r="DW50" s="121"/>
      <c r="DX50" s="121"/>
      <c r="DY50" s="121"/>
      <c r="DZ50" s="121"/>
      <c r="EA50" s="121"/>
      <c r="EB50" s="121"/>
      <c r="EC50" s="121"/>
      <c r="ED50" s="121"/>
      <c r="EE50" s="121"/>
      <c r="EF50" s="121"/>
      <c r="EG50" s="121"/>
      <c r="EH50" s="121"/>
      <c r="EI50" s="121"/>
      <c r="EJ50" s="121"/>
      <c r="EK50" s="121"/>
      <c r="EL50" s="121"/>
      <c r="EM50" s="121"/>
      <c r="EN50" s="121"/>
      <c r="EO50" s="121"/>
      <c r="EP50" s="121"/>
      <c r="EQ50" s="121"/>
      <c r="ER50" s="121"/>
      <c r="ES50" s="121"/>
      <c r="ET50" s="121"/>
      <c r="EU50" s="121"/>
      <c r="EV50" s="121"/>
      <c r="EW50" s="121"/>
      <c r="EX50" s="121"/>
      <c r="EY50" s="121"/>
      <c r="EZ50" s="121"/>
      <c r="FA50" s="121"/>
      <c r="FB50" s="121"/>
      <c r="FC50" s="121"/>
      <c r="FD50" s="121"/>
      <c r="FE50" s="121"/>
      <c r="FF50" s="121"/>
      <c r="FG50" s="121"/>
      <c r="FH50" s="121"/>
      <c r="FI50" s="121"/>
      <c r="FJ50" s="121"/>
      <c r="FK50" s="121"/>
      <c r="FL50" s="121"/>
      <c r="FM50" s="121"/>
      <c r="FN50" s="121"/>
      <c r="FO50" s="121"/>
      <c r="FP50" s="121"/>
      <c r="FQ50" s="121"/>
      <c r="FR50" s="121"/>
      <c r="FS50" s="121"/>
      <c r="FT50" s="121"/>
      <c r="FU50" s="121"/>
      <c r="FV50" s="121"/>
      <c r="FW50" s="121"/>
      <c r="FX50" s="121"/>
      <c r="FY50" s="121"/>
      <c r="FZ50" s="121"/>
      <c r="GA50" s="121"/>
      <c r="GB50" s="121"/>
      <c r="GC50" s="121"/>
      <c r="GD50" s="121"/>
      <c r="GE50" s="121"/>
      <c r="GF50" s="121"/>
      <c r="GG50" s="121"/>
      <c r="GH50" s="121"/>
      <c r="GI50" s="121"/>
      <c r="GJ50" s="121"/>
      <c r="GK50" s="121"/>
      <c r="GL50" s="121"/>
      <c r="GM50" s="121"/>
      <c r="GN50" s="121"/>
      <c r="GO50" s="121"/>
      <c r="GP50" s="121"/>
      <c r="GQ50" s="121"/>
      <c r="GR50" s="121"/>
      <c r="GS50" s="121"/>
      <c r="GT50" s="121"/>
      <c r="GU50" s="121"/>
      <c r="GV50" s="121"/>
      <c r="GW50" s="121"/>
      <c r="GX50" s="121"/>
      <c r="GY50" s="121"/>
      <c r="GZ50" s="121"/>
      <c r="HA50" s="121"/>
      <c r="HB50" s="121"/>
      <c r="HC50" s="121"/>
      <c r="HD50" s="121"/>
      <c r="HE50" s="121"/>
      <c r="HF50" s="121"/>
      <c r="HG50" s="121"/>
      <c r="HH50" s="121"/>
      <c r="HI50" s="121"/>
      <c r="HJ50" s="121"/>
      <c r="HK50" s="121"/>
      <c r="HL50" s="121"/>
      <c r="HM50" s="121"/>
      <c r="HN50" s="121"/>
      <c r="HO50" s="121"/>
      <c r="HP50" s="121"/>
      <c r="HQ50" s="121"/>
      <c r="HR50" s="121"/>
      <c r="HS50" s="121"/>
      <c r="HT50" s="121"/>
      <c r="HU50" s="121"/>
      <c r="HV50" s="121"/>
      <c r="HW50" s="121"/>
      <c r="HX50" s="121"/>
      <c r="HY50" s="121"/>
      <c r="HZ50" s="121"/>
      <c r="IA50" s="121"/>
      <c r="IB50" s="121"/>
      <c r="IC50" s="121"/>
      <c r="ID50" s="121"/>
      <c r="IE50" s="121"/>
      <c r="IF50" s="121"/>
      <c r="IG50" s="121"/>
      <c r="IH50" s="121"/>
      <c r="II50" s="121"/>
      <c r="IJ50" s="121"/>
      <c r="IK50" s="121"/>
      <c r="IL50" s="121"/>
      <c r="IM50" s="121"/>
      <c r="IN50" s="121"/>
      <c r="IO50" s="121"/>
      <c r="IP50" s="121"/>
      <c r="IQ50" s="121"/>
      <c r="IR50" s="121"/>
      <c r="IS50" s="121"/>
      <c r="IT50" s="121"/>
      <c r="IU50" s="121"/>
      <c r="IV50" s="121"/>
    </row>
    <row r="51" spans="1:256" ht="12.75" customHeight="1">
      <c r="A51" s="143" t="s">
        <v>249</v>
      </c>
      <c r="B51" s="120"/>
      <c r="C51" s="121"/>
      <c r="D51" s="121"/>
      <c r="E51" s="121"/>
      <c r="F51" s="121"/>
      <c r="G51" s="121"/>
      <c r="H51" s="121"/>
      <c r="I51" s="121"/>
      <c r="J51" s="121"/>
      <c r="K51" s="121"/>
      <c r="L51" s="121"/>
      <c r="M51" s="121"/>
      <c r="N51" s="121"/>
      <c r="O51" s="121"/>
      <c r="P51" s="121"/>
      <c r="Q51" s="121"/>
      <c r="R51" s="121"/>
      <c r="S51" s="121"/>
      <c r="T51" s="121"/>
      <c r="U51" s="121"/>
      <c r="V51" s="121"/>
      <c r="W51" s="121"/>
      <c r="X51" s="121"/>
      <c r="Y51" s="121"/>
      <c r="Z51" s="121"/>
      <c r="AA51" s="121"/>
      <c r="AB51" s="121"/>
      <c r="AC51" s="121"/>
      <c r="AD51" s="121"/>
      <c r="AE51" s="121"/>
      <c r="AF51" s="121"/>
      <c r="AG51" s="121"/>
      <c r="AH51" s="121"/>
      <c r="AI51" s="121"/>
      <c r="AJ51" s="121"/>
      <c r="AK51" s="121"/>
      <c r="AL51" s="121"/>
      <c r="AM51" s="121"/>
      <c r="AN51" s="121"/>
      <c r="AO51" s="121"/>
      <c r="AP51" s="121"/>
      <c r="AQ51" s="121"/>
      <c r="AR51" s="121"/>
      <c r="AS51" s="121"/>
      <c r="AT51" s="121"/>
      <c r="AU51" s="121"/>
      <c r="AV51" s="121"/>
      <c r="AW51" s="121"/>
      <c r="AX51" s="121"/>
      <c r="AY51" s="121"/>
      <c r="AZ51" s="121"/>
      <c r="BA51" s="121"/>
      <c r="BB51" s="121"/>
      <c r="BC51" s="121"/>
      <c r="BD51" s="121"/>
      <c r="BE51" s="121"/>
      <c r="BF51" s="121"/>
      <c r="BG51" s="121"/>
      <c r="BH51" s="121"/>
      <c r="BI51" s="121"/>
      <c r="BJ51" s="121"/>
      <c r="BK51" s="121"/>
      <c r="BL51" s="121"/>
      <c r="BM51" s="121"/>
      <c r="BN51" s="121"/>
      <c r="BO51" s="121"/>
      <c r="BP51" s="121"/>
      <c r="BQ51" s="121"/>
      <c r="BR51" s="121"/>
      <c r="BS51" s="121"/>
      <c r="BT51" s="121"/>
      <c r="BU51" s="121"/>
      <c r="BV51" s="121"/>
      <c r="BW51" s="121"/>
      <c r="BX51" s="121"/>
      <c r="BY51" s="121"/>
      <c r="BZ51" s="121"/>
      <c r="CA51" s="121"/>
      <c r="CB51" s="121"/>
      <c r="CC51" s="121"/>
      <c r="CD51" s="121"/>
      <c r="CE51" s="121"/>
      <c r="CF51" s="121"/>
      <c r="CG51" s="121"/>
      <c r="CH51" s="121"/>
      <c r="CI51" s="121"/>
      <c r="CJ51" s="121"/>
      <c r="CK51" s="121"/>
      <c r="CL51" s="121"/>
      <c r="CM51" s="121"/>
      <c r="CN51" s="121"/>
      <c r="CO51" s="121"/>
      <c r="CP51" s="121"/>
      <c r="CQ51" s="121"/>
      <c r="CR51" s="121"/>
      <c r="CS51" s="121"/>
      <c r="CT51" s="121"/>
      <c r="CU51" s="121"/>
      <c r="CV51" s="121"/>
      <c r="CW51" s="121"/>
      <c r="CX51" s="121"/>
      <c r="CY51" s="121"/>
      <c r="CZ51" s="121"/>
      <c r="DA51" s="121"/>
      <c r="DB51" s="121"/>
      <c r="DC51" s="121"/>
      <c r="DD51" s="121"/>
      <c r="DE51" s="121"/>
      <c r="DF51" s="121"/>
      <c r="DG51" s="121"/>
      <c r="DH51" s="121"/>
      <c r="DI51" s="121"/>
      <c r="DJ51" s="121"/>
      <c r="DK51" s="121"/>
      <c r="DL51" s="121"/>
      <c r="DM51" s="121"/>
      <c r="DN51" s="121"/>
      <c r="DO51" s="121"/>
      <c r="DP51" s="121"/>
      <c r="DQ51" s="121"/>
      <c r="DR51" s="121"/>
      <c r="DS51" s="121"/>
      <c r="DT51" s="121"/>
      <c r="DU51" s="121"/>
      <c r="DV51" s="121"/>
      <c r="DW51" s="121"/>
      <c r="DX51" s="121"/>
      <c r="DY51" s="121"/>
      <c r="DZ51" s="121"/>
      <c r="EA51" s="121"/>
      <c r="EB51" s="121"/>
      <c r="EC51" s="121"/>
      <c r="ED51" s="121"/>
      <c r="EE51" s="121"/>
      <c r="EF51" s="121"/>
      <c r="EG51" s="121"/>
      <c r="EH51" s="121"/>
      <c r="EI51" s="121"/>
      <c r="EJ51" s="121"/>
      <c r="EK51" s="121"/>
      <c r="EL51" s="121"/>
      <c r="EM51" s="121"/>
      <c r="EN51" s="121"/>
      <c r="EO51" s="121"/>
      <c r="EP51" s="121"/>
      <c r="EQ51" s="121"/>
      <c r="ER51" s="121"/>
      <c r="ES51" s="121"/>
      <c r="ET51" s="121"/>
      <c r="EU51" s="121"/>
      <c r="EV51" s="121"/>
      <c r="EW51" s="121"/>
      <c r="EX51" s="121"/>
      <c r="EY51" s="121"/>
      <c r="EZ51" s="121"/>
      <c r="FA51" s="121"/>
      <c r="FB51" s="121"/>
      <c r="FC51" s="121"/>
      <c r="FD51" s="121"/>
      <c r="FE51" s="121"/>
      <c r="FF51" s="121"/>
      <c r="FG51" s="121"/>
      <c r="FH51" s="121"/>
      <c r="FI51" s="121"/>
      <c r="FJ51" s="121"/>
      <c r="FK51" s="121"/>
      <c r="FL51" s="121"/>
      <c r="FM51" s="121"/>
      <c r="FN51" s="121"/>
      <c r="FO51" s="121"/>
      <c r="FP51" s="121"/>
      <c r="FQ51" s="121"/>
      <c r="FR51" s="121"/>
      <c r="FS51" s="121"/>
      <c r="FT51" s="121"/>
      <c r="FU51" s="121"/>
      <c r="FV51" s="121"/>
      <c r="FW51" s="121"/>
      <c r="FX51" s="121"/>
      <c r="FY51" s="121"/>
      <c r="FZ51" s="121"/>
      <c r="GA51" s="121"/>
      <c r="GB51" s="121"/>
      <c r="GC51" s="121"/>
      <c r="GD51" s="121"/>
      <c r="GE51" s="121"/>
      <c r="GF51" s="121"/>
      <c r="GG51" s="121"/>
      <c r="GH51" s="121"/>
      <c r="GI51" s="121"/>
      <c r="GJ51" s="121"/>
      <c r="GK51" s="121"/>
      <c r="GL51" s="121"/>
      <c r="GM51" s="121"/>
      <c r="GN51" s="121"/>
      <c r="GO51" s="121"/>
      <c r="GP51" s="121"/>
      <c r="GQ51" s="121"/>
      <c r="GR51" s="121"/>
      <c r="GS51" s="121"/>
      <c r="GT51" s="121"/>
      <c r="GU51" s="121"/>
      <c r="GV51" s="121"/>
      <c r="GW51" s="121"/>
      <c r="GX51" s="121"/>
      <c r="GY51" s="121"/>
      <c r="GZ51" s="121"/>
      <c r="HA51" s="121"/>
      <c r="HB51" s="121"/>
      <c r="HC51" s="121"/>
      <c r="HD51" s="121"/>
      <c r="HE51" s="121"/>
      <c r="HF51" s="121"/>
      <c r="HG51" s="121"/>
      <c r="HH51" s="121"/>
      <c r="HI51" s="121"/>
      <c r="HJ51" s="121"/>
      <c r="HK51" s="121"/>
      <c r="HL51" s="121"/>
      <c r="HM51" s="121"/>
      <c r="HN51" s="121"/>
      <c r="HO51" s="121"/>
      <c r="HP51" s="121"/>
      <c r="HQ51" s="121"/>
      <c r="HR51" s="121"/>
      <c r="HS51" s="121"/>
      <c r="HT51" s="121"/>
      <c r="HU51" s="121"/>
      <c r="HV51" s="121"/>
      <c r="HW51" s="121"/>
      <c r="HX51" s="121"/>
      <c r="HY51" s="121"/>
      <c r="HZ51" s="121"/>
      <c r="IA51" s="121"/>
      <c r="IB51" s="121"/>
      <c r="IC51" s="121"/>
      <c r="ID51" s="121"/>
      <c r="IE51" s="121"/>
      <c r="IF51" s="121"/>
      <c r="IG51" s="121"/>
      <c r="IH51" s="121"/>
      <c r="II51" s="121"/>
      <c r="IJ51" s="121"/>
      <c r="IK51" s="121"/>
      <c r="IL51" s="121"/>
      <c r="IM51" s="121"/>
      <c r="IN51" s="121"/>
      <c r="IO51" s="121"/>
      <c r="IP51" s="121"/>
      <c r="IQ51" s="121"/>
      <c r="IR51" s="121"/>
      <c r="IS51" s="121"/>
      <c r="IT51" s="121"/>
      <c r="IU51" s="121"/>
      <c r="IV51" s="121"/>
    </row>
    <row r="53" spans="1:256">
      <c r="C53" s="68"/>
    </row>
  </sheetData>
  <mergeCells count="2">
    <mergeCell ref="A3:C3"/>
    <mergeCell ref="A4:C4"/>
  </mergeCell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V53"/>
  <sheetViews>
    <sheetView zoomScale="70" zoomScaleNormal="70" workbookViewId="0">
      <selection activeCell="B6" sqref="B6"/>
    </sheetView>
  </sheetViews>
  <sheetFormatPr defaultColWidth="9.33203125" defaultRowHeight="18.75"/>
  <cols>
    <col min="1" max="1" width="35" style="1" customWidth="1"/>
    <col min="2" max="3" width="34.83203125" style="1" customWidth="1"/>
    <col min="4" max="4" width="13.83203125" style="1" bestFit="1" customWidth="1"/>
    <col min="5" max="5" width="19.33203125" style="1" customWidth="1"/>
    <col min="6" max="16384" width="9.33203125" style="1"/>
  </cols>
  <sheetData>
    <row r="1" spans="1:256" ht="17.25" customHeight="1">
      <c r="A1" s="49"/>
      <c r="B1" s="50"/>
      <c r="C1" s="100" t="s">
        <v>196</v>
      </c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50"/>
      <c r="AR1" s="50"/>
      <c r="AS1" s="50"/>
      <c r="AT1" s="50"/>
      <c r="AU1" s="50"/>
      <c r="AV1" s="50"/>
      <c r="AW1" s="50"/>
      <c r="AX1" s="50"/>
      <c r="AY1" s="50"/>
      <c r="AZ1" s="50"/>
      <c r="BA1" s="50"/>
      <c r="BB1" s="50"/>
      <c r="BC1" s="50"/>
      <c r="BD1" s="50"/>
      <c r="BE1" s="50"/>
      <c r="BF1" s="50"/>
      <c r="BG1" s="50"/>
      <c r="BH1" s="50"/>
      <c r="BI1" s="50"/>
      <c r="BJ1" s="50"/>
      <c r="BK1" s="50"/>
      <c r="BL1" s="50"/>
      <c r="BM1" s="50"/>
      <c r="BN1" s="50"/>
      <c r="BO1" s="50"/>
      <c r="BP1" s="50"/>
      <c r="BQ1" s="50"/>
      <c r="BR1" s="50"/>
      <c r="BS1" s="50"/>
      <c r="BT1" s="50"/>
      <c r="BU1" s="50"/>
      <c r="BV1" s="50"/>
      <c r="BW1" s="50"/>
      <c r="BX1" s="50"/>
      <c r="BY1" s="50"/>
      <c r="BZ1" s="50"/>
      <c r="CA1" s="50"/>
      <c r="CB1" s="50"/>
      <c r="CC1" s="50"/>
      <c r="CD1" s="50"/>
      <c r="CE1" s="50"/>
      <c r="CF1" s="50"/>
      <c r="CG1" s="50"/>
      <c r="CH1" s="50"/>
      <c r="CI1" s="50"/>
      <c r="CJ1" s="50"/>
      <c r="CK1" s="50"/>
      <c r="CL1" s="50"/>
      <c r="CM1" s="50"/>
      <c r="CN1" s="50"/>
      <c r="CO1" s="50"/>
      <c r="CP1" s="50"/>
      <c r="CQ1" s="50"/>
      <c r="CR1" s="50"/>
      <c r="CS1" s="50"/>
      <c r="CT1" s="50"/>
      <c r="CU1" s="50"/>
      <c r="CV1" s="50"/>
      <c r="CW1" s="50"/>
      <c r="CX1" s="50"/>
      <c r="CY1" s="50"/>
      <c r="CZ1" s="50"/>
      <c r="DA1" s="50"/>
      <c r="DB1" s="50"/>
      <c r="DC1" s="50"/>
      <c r="DD1" s="50"/>
      <c r="DE1" s="50"/>
      <c r="DF1" s="50"/>
      <c r="DG1" s="50"/>
      <c r="DH1" s="50"/>
      <c r="DI1" s="50"/>
      <c r="DJ1" s="50"/>
      <c r="DK1" s="50"/>
      <c r="DL1" s="50"/>
      <c r="DM1" s="50"/>
      <c r="DN1" s="50"/>
      <c r="DO1" s="50"/>
      <c r="DP1" s="50"/>
      <c r="DQ1" s="50"/>
      <c r="DR1" s="50"/>
      <c r="DS1" s="50"/>
      <c r="DT1" s="50"/>
      <c r="DU1" s="50"/>
      <c r="DV1" s="50"/>
      <c r="DW1" s="50"/>
      <c r="DX1" s="50"/>
      <c r="DY1" s="50"/>
      <c r="DZ1" s="50"/>
      <c r="EA1" s="50"/>
      <c r="EB1" s="50"/>
      <c r="EC1" s="50"/>
      <c r="ED1" s="50"/>
      <c r="EE1" s="50"/>
      <c r="EF1" s="50"/>
      <c r="EG1" s="50"/>
      <c r="EH1" s="50"/>
      <c r="EI1" s="50"/>
      <c r="EJ1" s="50"/>
      <c r="EK1" s="50"/>
      <c r="EL1" s="50"/>
      <c r="EM1" s="50"/>
      <c r="EN1" s="50"/>
      <c r="EO1" s="50"/>
      <c r="EP1" s="50"/>
      <c r="EQ1" s="50"/>
      <c r="ER1" s="50"/>
      <c r="ES1" s="50"/>
      <c r="ET1" s="50"/>
      <c r="EU1" s="50"/>
      <c r="EV1" s="50"/>
      <c r="EW1" s="50"/>
      <c r="EX1" s="50"/>
      <c r="EY1" s="50"/>
      <c r="EZ1" s="50"/>
      <c r="FA1" s="50"/>
      <c r="FB1" s="50"/>
      <c r="FC1" s="50"/>
      <c r="FD1" s="50"/>
      <c r="FE1" s="50"/>
      <c r="FF1" s="50"/>
      <c r="FG1" s="50"/>
      <c r="FH1" s="50"/>
      <c r="FI1" s="50"/>
      <c r="FJ1" s="50"/>
      <c r="FK1" s="50"/>
      <c r="FL1" s="50"/>
      <c r="FM1" s="50"/>
      <c r="FN1" s="50"/>
      <c r="FO1" s="50"/>
      <c r="FP1" s="50"/>
      <c r="FQ1" s="50"/>
      <c r="FR1" s="50"/>
      <c r="FS1" s="50"/>
      <c r="FT1" s="50"/>
      <c r="FU1" s="50"/>
      <c r="FV1" s="50"/>
      <c r="FW1" s="50"/>
      <c r="FX1" s="50"/>
      <c r="FY1" s="50"/>
      <c r="FZ1" s="50"/>
      <c r="GA1" s="50"/>
      <c r="GB1" s="50"/>
      <c r="GC1" s="50"/>
      <c r="GD1" s="50"/>
      <c r="GE1" s="50"/>
      <c r="GF1" s="50"/>
      <c r="GG1" s="50"/>
      <c r="GH1" s="50"/>
      <c r="GI1" s="50"/>
      <c r="GJ1" s="50"/>
      <c r="GK1" s="50"/>
      <c r="GL1" s="50"/>
      <c r="GM1" s="50"/>
      <c r="GN1" s="50"/>
      <c r="GO1" s="50"/>
      <c r="GP1" s="50"/>
      <c r="GQ1" s="50"/>
      <c r="GR1" s="50"/>
      <c r="GS1" s="50"/>
      <c r="GT1" s="50"/>
      <c r="GU1" s="50"/>
      <c r="GV1" s="50"/>
      <c r="GW1" s="50"/>
      <c r="GX1" s="50"/>
      <c r="GY1" s="50"/>
      <c r="GZ1" s="50"/>
      <c r="HA1" s="50"/>
      <c r="HB1" s="50"/>
      <c r="HC1" s="50"/>
      <c r="HD1" s="50"/>
      <c r="HE1" s="50"/>
      <c r="HF1" s="50"/>
      <c r="HG1" s="50"/>
      <c r="HH1" s="50"/>
      <c r="HI1" s="50"/>
      <c r="HJ1" s="50"/>
      <c r="HK1" s="50"/>
      <c r="HL1" s="50"/>
      <c r="HM1" s="50"/>
      <c r="HN1" s="50"/>
      <c r="HO1" s="50"/>
      <c r="HP1" s="50"/>
      <c r="HQ1" s="50"/>
      <c r="HR1" s="50"/>
      <c r="HS1" s="50"/>
      <c r="HT1" s="50"/>
      <c r="HU1" s="50"/>
      <c r="HV1" s="50"/>
      <c r="HW1" s="50"/>
      <c r="HX1" s="50"/>
      <c r="HY1" s="50"/>
      <c r="HZ1" s="50"/>
      <c r="IA1" s="50"/>
      <c r="IB1" s="50"/>
      <c r="IC1" s="50"/>
      <c r="ID1" s="50"/>
      <c r="IE1" s="50"/>
      <c r="IF1" s="50"/>
      <c r="IG1" s="50"/>
      <c r="IH1" s="50"/>
      <c r="II1" s="50"/>
      <c r="IJ1" s="50"/>
      <c r="IK1" s="50"/>
      <c r="IL1" s="50"/>
      <c r="IM1" s="50"/>
      <c r="IN1" s="50"/>
      <c r="IO1" s="50"/>
      <c r="IP1" s="50"/>
      <c r="IQ1" s="50"/>
      <c r="IR1" s="50"/>
      <c r="IS1" s="50"/>
      <c r="IT1" s="50"/>
      <c r="IU1" s="50"/>
      <c r="IV1" s="50"/>
    </row>
    <row r="2" spans="1:256" ht="13.5" customHeight="1">
      <c r="A2" s="49"/>
      <c r="B2" s="50"/>
      <c r="C2" s="142" t="s">
        <v>248</v>
      </c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50"/>
      <c r="AY2" s="50"/>
      <c r="AZ2" s="50"/>
      <c r="BA2" s="50"/>
      <c r="BB2" s="50"/>
      <c r="BC2" s="50"/>
      <c r="BD2" s="50"/>
      <c r="BE2" s="50"/>
      <c r="BF2" s="50"/>
      <c r="BG2" s="50"/>
      <c r="BH2" s="50"/>
      <c r="BI2" s="50"/>
      <c r="BJ2" s="50"/>
      <c r="BK2" s="50"/>
      <c r="BL2" s="50"/>
      <c r="BM2" s="50"/>
      <c r="BN2" s="50"/>
      <c r="BO2" s="50"/>
      <c r="BP2" s="50"/>
      <c r="BQ2" s="50"/>
      <c r="BR2" s="50"/>
      <c r="BS2" s="50"/>
      <c r="BT2" s="50"/>
      <c r="BU2" s="50"/>
      <c r="BV2" s="50"/>
      <c r="BW2" s="50"/>
      <c r="BX2" s="50"/>
      <c r="BY2" s="50"/>
      <c r="BZ2" s="50"/>
      <c r="CA2" s="50"/>
      <c r="CB2" s="50"/>
      <c r="CC2" s="50"/>
      <c r="CD2" s="50"/>
      <c r="CE2" s="50"/>
      <c r="CF2" s="50"/>
      <c r="CG2" s="50"/>
      <c r="CH2" s="50"/>
      <c r="CI2" s="50"/>
      <c r="CJ2" s="50"/>
      <c r="CK2" s="50"/>
      <c r="CL2" s="50"/>
      <c r="CM2" s="50"/>
      <c r="CN2" s="50"/>
      <c r="CO2" s="50"/>
      <c r="CP2" s="50"/>
      <c r="CQ2" s="50"/>
      <c r="CR2" s="50"/>
      <c r="CS2" s="50"/>
      <c r="CT2" s="50"/>
      <c r="CU2" s="50"/>
      <c r="CV2" s="50"/>
      <c r="CW2" s="50"/>
      <c r="CX2" s="50"/>
      <c r="CY2" s="50"/>
      <c r="CZ2" s="50"/>
      <c r="DA2" s="50"/>
      <c r="DB2" s="50"/>
      <c r="DC2" s="50"/>
      <c r="DD2" s="50"/>
      <c r="DE2" s="50"/>
      <c r="DF2" s="50"/>
      <c r="DG2" s="50"/>
      <c r="DH2" s="50"/>
      <c r="DI2" s="50"/>
      <c r="DJ2" s="50"/>
      <c r="DK2" s="50"/>
      <c r="DL2" s="50"/>
      <c r="DM2" s="50"/>
      <c r="DN2" s="50"/>
      <c r="DO2" s="50"/>
      <c r="DP2" s="50"/>
      <c r="DQ2" s="50"/>
      <c r="DR2" s="50"/>
      <c r="DS2" s="50"/>
      <c r="DT2" s="50"/>
      <c r="DU2" s="50"/>
      <c r="DV2" s="50"/>
      <c r="DW2" s="50"/>
      <c r="DX2" s="50"/>
      <c r="DY2" s="50"/>
      <c r="DZ2" s="50"/>
      <c r="EA2" s="50"/>
      <c r="EB2" s="50"/>
      <c r="EC2" s="50"/>
      <c r="ED2" s="50"/>
      <c r="EE2" s="50"/>
      <c r="EF2" s="50"/>
      <c r="EG2" s="50"/>
      <c r="EH2" s="50"/>
      <c r="EI2" s="50"/>
      <c r="EJ2" s="50"/>
      <c r="EK2" s="50"/>
      <c r="EL2" s="50"/>
      <c r="EM2" s="50"/>
      <c r="EN2" s="50"/>
      <c r="EO2" s="50"/>
      <c r="EP2" s="50"/>
      <c r="EQ2" s="50"/>
      <c r="ER2" s="50"/>
      <c r="ES2" s="50"/>
      <c r="ET2" s="50"/>
      <c r="EU2" s="50"/>
      <c r="EV2" s="50"/>
      <c r="EW2" s="50"/>
      <c r="EX2" s="50"/>
      <c r="EY2" s="50"/>
      <c r="EZ2" s="50"/>
      <c r="FA2" s="50"/>
      <c r="FB2" s="50"/>
      <c r="FC2" s="50"/>
      <c r="FD2" s="50"/>
      <c r="FE2" s="50"/>
      <c r="FF2" s="50"/>
      <c r="FG2" s="50"/>
      <c r="FH2" s="50"/>
      <c r="FI2" s="50"/>
      <c r="FJ2" s="50"/>
      <c r="FK2" s="50"/>
      <c r="FL2" s="50"/>
      <c r="FM2" s="50"/>
      <c r="FN2" s="50"/>
      <c r="FO2" s="50"/>
      <c r="FP2" s="50"/>
      <c r="FQ2" s="50"/>
      <c r="FR2" s="50"/>
      <c r="FS2" s="50"/>
      <c r="FT2" s="50"/>
      <c r="FU2" s="50"/>
      <c r="FV2" s="50"/>
      <c r="FW2" s="50"/>
      <c r="FX2" s="50"/>
      <c r="FY2" s="50"/>
      <c r="FZ2" s="50"/>
      <c r="GA2" s="50"/>
      <c r="GB2" s="50"/>
      <c r="GC2" s="50"/>
      <c r="GD2" s="50"/>
      <c r="GE2" s="50"/>
      <c r="GF2" s="50"/>
      <c r="GG2" s="50"/>
      <c r="GH2" s="50"/>
      <c r="GI2" s="50"/>
      <c r="GJ2" s="50"/>
      <c r="GK2" s="50"/>
      <c r="GL2" s="50"/>
      <c r="GM2" s="50"/>
      <c r="GN2" s="50"/>
      <c r="GO2" s="50"/>
      <c r="GP2" s="50"/>
      <c r="GQ2" s="50"/>
      <c r="GR2" s="50"/>
      <c r="GS2" s="50"/>
      <c r="GT2" s="50"/>
      <c r="GU2" s="50"/>
      <c r="GV2" s="50"/>
      <c r="GW2" s="50"/>
      <c r="GX2" s="50"/>
      <c r="GY2" s="50"/>
      <c r="GZ2" s="50"/>
      <c r="HA2" s="50"/>
      <c r="HB2" s="50"/>
      <c r="HC2" s="50"/>
      <c r="HD2" s="50"/>
      <c r="HE2" s="50"/>
      <c r="HF2" s="50"/>
      <c r="HG2" s="50"/>
      <c r="HH2" s="50"/>
      <c r="HI2" s="50"/>
      <c r="HJ2" s="50"/>
      <c r="HK2" s="50"/>
      <c r="HL2" s="50"/>
      <c r="HM2" s="50"/>
      <c r="HN2" s="50"/>
      <c r="HO2" s="50"/>
      <c r="HP2" s="50"/>
      <c r="HQ2" s="50"/>
      <c r="HR2" s="50"/>
      <c r="HS2" s="50"/>
      <c r="HT2" s="50"/>
      <c r="HU2" s="50"/>
      <c r="HV2" s="50"/>
      <c r="HW2" s="50"/>
      <c r="HX2" s="50"/>
      <c r="HY2" s="50"/>
      <c r="HZ2" s="50"/>
      <c r="IA2" s="50"/>
      <c r="IB2" s="50"/>
      <c r="IC2" s="50"/>
      <c r="ID2" s="50"/>
      <c r="IE2" s="50"/>
      <c r="IF2" s="50"/>
      <c r="IG2" s="50"/>
      <c r="IH2" s="50"/>
      <c r="II2" s="50"/>
      <c r="IJ2" s="50"/>
      <c r="IK2" s="50"/>
      <c r="IL2" s="50"/>
      <c r="IM2" s="50"/>
      <c r="IN2" s="50"/>
      <c r="IO2" s="50"/>
      <c r="IP2" s="50"/>
      <c r="IQ2" s="50"/>
      <c r="IR2" s="50"/>
      <c r="IS2" s="50"/>
      <c r="IT2" s="50"/>
      <c r="IU2" s="50"/>
      <c r="IV2" s="50"/>
    </row>
    <row r="3" spans="1:256" ht="20.25">
      <c r="A3" s="148" t="s">
        <v>236</v>
      </c>
      <c r="B3" s="149"/>
      <c r="C3" s="149"/>
    </row>
    <row r="4" spans="1:256" ht="19.5" thickBot="1">
      <c r="A4" s="152" t="s">
        <v>246</v>
      </c>
      <c r="B4" s="151"/>
      <c r="C4" s="151"/>
    </row>
    <row r="5" spans="1:256" ht="31.5" customHeight="1" thickBot="1">
      <c r="A5" s="37"/>
      <c r="B5" s="113" t="s">
        <v>83</v>
      </c>
      <c r="C5" s="114" t="s">
        <v>84</v>
      </c>
      <c r="D5" s="18"/>
      <c r="E5" s="18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19"/>
      <c r="CT5" s="19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9"/>
      <c r="DY5" s="19"/>
      <c r="DZ5" s="19"/>
      <c r="EA5" s="19"/>
      <c r="EB5" s="19"/>
      <c r="EC5" s="19"/>
      <c r="ED5" s="19"/>
      <c r="EE5" s="19"/>
      <c r="EF5" s="19"/>
      <c r="EG5" s="19"/>
      <c r="EH5" s="19"/>
      <c r="EI5" s="19"/>
      <c r="EJ5" s="19"/>
      <c r="EK5" s="19"/>
      <c r="EL5" s="19"/>
      <c r="EM5" s="19"/>
      <c r="EN5" s="19"/>
      <c r="EO5" s="19"/>
      <c r="EP5" s="19"/>
      <c r="EQ5" s="19"/>
      <c r="ER5" s="19"/>
      <c r="ES5" s="19"/>
      <c r="ET5" s="19"/>
      <c r="EU5" s="19"/>
      <c r="EV5" s="19"/>
      <c r="EW5" s="19"/>
      <c r="EX5" s="19"/>
      <c r="EY5" s="19"/>
      <c r="EZ5" s="19"/>
      <c r="FA5" s="19"/>
      <c r="FB5" s="19"/>
      <c r="FC5" s="19"/>
      <c r="FD5" s="19"/>
      <c r="FE5" s="19"/>
      <c r="FF5" s="19"/>
      <c r="FG5" s="19"/>
      <c r="FH5" s="19"/>
      <c r="FI5" s="19"/>
      <c r="FJ5" s="19"/>
      <c r="FK5" s="19"/>
      <c r="FL5" s="19"/>
      <c r="FM5" s="19"/>
      <c r="FN5" s="19"/>
      <c r="FO5" s="19"/>
      <c r="FP5" s="19"/>
      <c r="FQ5" s="19"/>
      <c r="FR5" s="19"/>
      <c r="FS5" s="19"/>
      <c r="FT5" s="19"/>
      <c r="FU5" s="19"/>
      <c r="FV5" s="19"/>
      <c r="FW5" s="19"/>
      <c r="FX5" s="19"/>
      <c r="FY5" s="19"/>
      <c r="FZ5" s="19"/>
      <c r="GA5" s="19"/>
      <c r="GB5" s="19"/>
      <c r="GC5" s="19"/>
      <c r="GD5" s="19"/>
      <c r="GE5" s="19"/>
      <c r="GF5" s="19"/>
      <c r="GG5" s="19"/>
      <c r="GH5" s="19"/>
      <c r="GI5" s="19"/>
      <c r="GJ5" s="19"/>
      <c r="GK5" s="19"/>
      <c r="GL5" s="19"/>
      <c r="GM5" s="19"/>
      <c r="GN5" s="19"/>
      <c r="GO5" s="19"/>
      <c r="GP5" s="19"/>
      <c r="GQ5" s="19"/>
      <c r="GR5" s="19"/>
      <c r="GS5" s="19"/>
      <c r="GT5" s="19"/>
      <c r="GU5" s="19"/>
      <c r="GV5" s="19"/>
      <c r="GW5" s="19"/>
      <c r="GX5" s="19"/>
      <c r="GY5" s="19"/>
      <c r="GZ5" s="19"/>
      <c r="HA5" s="19"/>
      <c r="HB5" s="19"/>
      <c r="HC5" s="19"/>
      <c r="HD5" s="19"/>
      <c r="HE5" s="19"/>
      <c r="HF5" s="19"/>
      <c r="HG5" s="19"/>
      <c r="HH5" s="19"/>
      <c r="HI5" s="19"/>
      <c r="HJ5" s="19"/>
      <c r="HK5" s="19"/>
      <c r="HL5" s="19"/>
      <c r="HM5" s="19"/>
      <c r="HN5" s="19"/>
      <c r="HO5" s="19"/>
      <c r="HP5" s="19"/>
      <c r="HQ5" s="19"/>
      <c r="HR5" s="19"/>
      <c r="HS5" s="19"/>
      <c r="HT5" s="19"/>
      <c r="HU5" s="19"/>
      <c r="HV5" s="19"/>
      <c r="HW5" s="19"/>
      <c r="HX5" s="19"/>
      <c r="HY5" s="19"/>
      <c r="HZ5" s="19"/>
      <c r="IA5" s="19"/>
      <c r="IB5" s="19"/>
      <c r="IC5" s="19"/>
      <c r="ID5" s="19"/>
      <c r="IE5" s="19"/>
      <c r="IF5" s="19"/>
      <c r="IG5" s="19"/>
      <c r="IH5" s="19"/>
      <c r="II5" s="19"/>
      <c r="IJ5" s="19"/>
      <c r="IK5" s="19"/>
      <c r="IL5" s="19"/>
      <c r="IM5" s="19"/>
      <c r="IN5" s="19"/>
      <c r="IO5" s="19"/>
      <c r="IP5" s="19"/>
      <c r="IQ5" s="19"/>
      <c r="IR5" s="19"/>
      <c r="IS5" s="19"/>
      <c r="IT5" s="19"/>
      <c r="IU5" s="19"/>
      <c r="IV5" s="19"/>
    </row>
    <row r="6" spans="1:256" ht="16.5" customHeight="1">
      <c r="A6" s="123" t="s">
        <v>90</v>
      </c>
      <c r="B6" s="86">
        <v>22788</v>
      </c>
      <c r="C6" s="76">
        <v>1.8924088975107117E-3</v>
      </c>
      <c r="D6" s="138"/>
      <c r="E6" s="39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  <c r="CP6" s="22"/>
      <c r="CQ6" s="22"/>
      <c r="CR6" s="22"/>
      <c r="CS6" s="22"/>
      <c r="CT6" s="22"/>
      <c r="CU6" s="22"/>
      <c r="CV6" s="22"/>
      <c r="CW6" s="22"/>
      <c r="CX6" s="22"/>
      <c r="CY6" s="22"/>
      <c r="CZ6" s="22"/>
      <c r="DA6" s="22"/>
      <c r="DB6" s="22"/>
      <c r="DC6" s="22"/>
      <c r="DD6" s="22"/>
      <c r="DE6" s="22"/>
      <c r="DF6" s="22"/>
      <c r="DG6" s="22"/>
      <c r="DH6" s="22"/>
      <c r="DI6" s="22"/>
      <c r="DJ6" s="22"/>
      <c r="DK6" s="22"/>
      <c r="DL6" s="22"/>
      <c r="DM6" s="22"/>
      <c r="DN6" s="22"/>
      <c r="DO6" s="22"/>
      <c r="DP6" s="22"/>
      <c r="DQ6" s="22"/>
      <c r="DR6" s="22"/>
      <c r="DS6" s="22"/>
      <c r="DT6" s="22"/>
      <c r="DU6" s="22"/>
      <c r="DV6" s="22"/>
      <c r="DW6" s="22"/>
      <c r="DX6" s="22"/>
      <c r="DY6" s="22"/>
      <c r="DZ6" s="22"/>
      <c r="EA6" s="22"/>
      <c r="EB6" s="22"/>
      <c r="EC6" s="22"/>
      <c r="ED6" s="22"/>
      <c r="EE6" s="22"/>
      <c r="EF6" s="22"/>
      <c r="EG6" s="22"/>
      <c r="EH6" s="22"/>
      <c r="EI6" s="22"/>
      <c r="EJ6" s="22"/>
      <c r="EK6" s="22"/>
      <c r="EL6" s="22"/>
      <c r="EM6" s="22"/>
      <c r="EN6" s="22"/>
      <c r="EO6" s="22"/>
      <c r="EP6" s="22"/>
      <c r="EQ6" s="22"/>
      <c r="ER6" s="22"/>
      <c r="ES6" s="22"/>
      <c r="ET6" s="22"/>
      <c r="EU6" s="22"/>
      <c r="EV6" s="22"/>
      <c r="EW6" s="22"/>
      <c r="EX6" s="22"/>
      <c r="EY6" s="22"/>
      <c r="EZ6" s="22"/>
      <c r="FA6" s="22"/>
      <c r="FB6" s="22"/>
      <c r="FC6" s="22"/>
      <c r="FD6" s="22"/>
      <c r="FE6" s="22"/>
      <c r="FF6" s="22"/>
      <c r="FG6" s="22"/>
      <c r="FH6" s="22"/>
      <c r="FI6" s="22"/>
      <c r="FJ6" s="22"/>
      <c r="FK6" s="22"/>
      <c r="FL6" s="22"/>
      <c r="FM6" s="22"/>
      <c r="FN6" s="22"/>
      <c r="FO6" s="22"/>
      <c r="FP6" s="22"/>
      <c r="FQ6" s="22"/>
      <c r="FR6" s="22"/>
      <c r="FS6" s="22"/>
      <c r="FT6" s="22"/>
      <c r="FU6" s="22"/>
      <c r="FV6" s="22"/>
      <c r="FW6" s="22"/>
      <c r="FX6" s="22"/>
      <c r="FY6" s="22"/>
      <c r="FZ6" s="22"/>
      <c r="GA6" s="22"/>
      <c r="GB6" s="22"/>
      <c r="GC6" s="22"/>
      <c r="GD6" s="22"/>
      <c r="GE6" s="22"/>
      <c r="GF6" s="22"/>
      <c r="GG6" s="22"/>
      <c r="GH6" s="22"/>
      <c r="GI6" s="22"/>
      <c r="GJ6" s="22"/>
      <c r="GK6" s="22"/>
      <c r="GL6" s="22"/>
      <c r="GM6" s="22"/>
      <c r="GN6" s="22"/>
      <c r="GO6" s="22"/>
      <c r="GP6" s="22"/>
      <c r="GQ6" s="22"/>
      <c r="GR6" s="22"/>
      <c r="GS6" s="22"/>
      <c r="GT6" s="22"/>
      <c r="GU6" s="22"/>
      <c r="GV6" s="22"/>
      <c r="GW6" s="22"/>
      <c r="GX6" s="22"/>
      <c r="GY6" s="22"/>
      <c r="GZ6" s="22"/>
      <c r="HA6" s="22"/>
      <c r="HB6" s="22"/>
      <c r="HC6" s="22"/>
      <c r="HD6" s="22"/>
      <c r="HE6" s="22"/>
      <c r="HF6" s="22"/>
      <c r="HG6" s="22"/>
      <c r="HH6" s="22"/>
      <c r="HI6" s="22"/>
      <c r="HJ6" s="22"/>
      <c r="HK6" s="22"/>
      <c r="HL6" s="22"/>
      <c r="HM6" s="22"/>
      <c r="HN6" s="22"/>
      <c r="HO6" s="22"/>
      <c r="HP6" s="22"/>
      <c r="HQ6" s="22"/>
      <c r="HR6" s="22"/>
      <c r="HS6" s="22"/>
      <c r="HT6" s="22"/>
      <c r="HU6" s="22"/>
      <c r="HV6" s="22"/>
      <c r="HW6" s="22"/>
      <c r="HX6" s="22"/>
      <c r="HY6" s="22"/>
      <c r="HZ6" s="22"/>
      <c r="IA6" s="22"/>
      <c r="IB6" s="22"/>
      <c r="IC6" s="22"/>
      <c r="ID6" s="22"/>
      <c r="IE6" s="22"/>
      <c r="IF6" s="22"/>
      <c r="IG6" s="22"/>
      <c r="IH6" s="22"/>
      <c r="II6" s="22"/>
      <c r="IJ6" s="22"/>
      <c r="IK6" s="22"/>
      <c r="IL6" s="22"/>
      <c r="IM6" s="22"/>
      <c r="IN6" s="22"/>
      <c r="IO6" s="22"/>
      <c r="IP6" s="22"/>
      <c r="IQ6" s="22"/>
      <c r="IR6" s="22"/>
      <c r="IS6" s="22"/>
      <c r="IT6" s="22"/>
      <c r="IU6" s="22"/>
      <c r="IV6" s="22"/>
    </row>
    <row r="7" spans="1:256" ht="3" customHeight="1">
      <c r="A7" s="90"/>
      <c r="B7" s="85"/>
      <c r="C7" s="79"/>
      <c r="D7" s="138"/>
    </row>
    <row r="8" spans="1:256" ht="16.5" customHeight="1">
      <c r="A8" s="91" t="s">
        <v>124</v>
      </c>
      <c r="B8" s="96"/>
      <c r="C8" s="79"/>
      <c r="D8" s="138"/>
      <c r="E8" s="63"/>
    </row>
    <row r="9" spans="1:256" ht="15" customHeight="1">
      <c r="A9" s="90" t="s">
        <v>125</v>
      </c>
      <c r="B9" s="96">
        <v>4526</v>
      </c>
      <c r="C9" s="79">
        <v>3.7585758601603832E-4</v>
      </c>
      <c r="D9" s="138"/>
    </row>
    <row r="10" spans="1:256" ht="15" customHeight="1">
      <c r="A10" s="90" t="s">
        <v>126</v>
      </c>
      <c r="B10" s="87">
        <v>6312</v>
      </c>
      <c r="C10" s="79">
        <v>5.2417434443951258E-4</v>
      </c>
      <c r="D10" s="138"/>
    </row>
    <row r="11" spans="1:256" ht="15" customHeight="1">
      <c r="A11" s="90" t="s">
        <v>127</v>
      </c>
      <c r="B11" s="87">
        <v>7311</v>
      </c>
      <c r="C11" s="79">
        <v>6.0713539800337079E-4</v>
      </c>
      <c r="D11" s="138"/>
    </row>
    <row r="12" spans="1:256" ht="15" customHeight="1">
      <c r="A12" s="90" t="s">
        <v>128</v>
      </c>
      <c r="B12" s="87">
        <v>3428</v>
      </c>
      <c r="C12" s="79">
        <v>2.8467516678368964E-4</v>
      </c>
      <c r="D12" s="138"/>
    </row>
    <row r="13" spans="1:256" ht="15" customHeight="1">
      <c r="A13" s="90" t="s">
        <v>129</v>
      </c>
      <c r="B13" s="87">
        <v>1211</v>
      </c>
      <c r="C13" s="79">
        <v>1.0056640226810039E-4</v>
      </c>
      <c r="D13" s="138"/>
    </row>
    <row r="14" spans="1:256" ht="3" customHeight="1">
      <c r="A14" s="90"/>
      <c r="B14" s="85"/>
      <c r="C14" s="79"/>
      <c r="D14" s="138"/>
    </row>
    <row r="15" spans="1:256" ht="16.5" customHeight="1">
      <c r="A15" s="73" t="s">
        <v>199</v>
      </c>
      <c r="B15" s="85"/>
      <c r="C15" s="79"/>
      <c r="D15" s="138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50"/>
      <c r="AH15" s="50"/>
      <c r="AI15" s="50"/>
      <c r="AJ15" s="50"/>
      <c r="AK15" s="50"/>
      <c r="AL15" s="50"/>
      <c r="AM15" s="50"/>
      <c r="AN15" s="50"/>
      <c r="AO15" s="50"/>
      <c r="AP15" s="50"/>
      <c r="AQ15" s="50"/>
      <c r="AR15" s="50"/>
      <c r="AS15" s="50"/>
      <c r="AT15" s="50"/>
      <c r="AU15" s="50"/>
      <c r="AV15" s="50"/>
      <c r="AW15" s="50"/>
      <c r="AX15" s="50"/>
      <c r="AY15" s="50"/>
      <c r="AZ15" s="50"/>
      <c r="BA15" s="50"/>
      <c r="BB15" s="50"/>
      <c r="BC15" s="50"/>
      <c r="BD15" s="50"/>
      <c r="BE15" s="50"/>
      <c r="BF15" s="50"/>
      <c r="BG15" s="50"/>
      <c r="BH15" s="50"/>
      <c r="BI15" s="50"/>
      <c r="BJ15" s="50"/>
      <c r="BK15" s="50"/>
      <c r="BL15" s="50"/>
      <c r="BM15" s="50"/>
      <c r="BN15" s="50"/>
      <c r="BO15" s="50"/>
      <c r="BP15" s="50"/>
      <c r="BQ15" s="50"/>
      <c r="BR15" s="50"/>
      <c r="BS15" s="50"/>
      <c r="BT15" s="50"/>
      <c r="BU15" s="50"/>
      <c r="BV15" s="50"/>
      <c r="BW15" s="50"/>
      <c r="BX15" s="50"/>
      <c r="BY15" s="50"/>
      <c r="BZ15" s="50"/>
      <c r="CA15" s="50"/>
      <c r="CB15" s="50"/>
      <c r="CC15" s="50"/>
      <c r="CD15" s="50"/>
      <c r="CE15" s="50"/>
      <c r="CF15" s="50"/>
      <c r="CG15" s="50"/>
      <c r="CH15" s="50"/>
      <c r="CI15" s="50"/>
      <c r="CJ15" s="50"/>
      <c r="CK15" s="50"/>
      <c r="CL15" s="50"/>
      <c r="CM15" s="50"/>
      <c r="CN15" s="50"/>
      <c r="CO15" s="50"/>
      <c r="CP15" s="50"/>
      <c r="CQ15" s="50"/>
      <c r="CR15" s="50"/>
      <c r="CS15" s="50"/>
      <c r="CT15" s="50"/>
      <c r="CU15" s="50"/>
      <c r="CV15" s="50"/>
      <c r="CW15" s="50"/>
      <c r="CX15" s="50"/>
      <c r="CY15" s="50"/>
      <c r="CZ15" s="50"/>
      <c r="DA15" s="50"/>
      <c r="DB15" s="50"/>
      <c r="DC15" s="50"/>
      <c r="DD15" s="50"/>
      <c r="DE15" s="50"/>
      <c r="DF15" s="50"/>
      <c r="DG15" s="50"/>
      <c r="DH15" s="50"/>
      <c r="DI15" s="50"/>
      <c r="DJ15" s="50"/>
      <c r="DK15" s="50"/>
      <c r="DL15" s="50"/>
      <c r="DM15" s="50"/>
      <c r="DN15" s="50"/>
      <c r="DO15" s="50"/>
      <c r="DP15" s="50"/>
      <c r="DQ15" s="50"/>
      <c r="DR15" s="50"/>
      <c r="DS15" s="50"/>
      <c r="DT15" s="50"/>
      <c r="DU15" s="50"/>
      <c r="DV15" s="50"/>
      <c r="DW15" s="50"/>
      <c r="DX15" s="50"/>
      <c r="DY15" s="50"/>
      <c r="DZ15" s="50"/>
      <c r="EA15" s="50"/>
      <c r="EB15" s="50"/>
      <c r="EC15" s="50"/>
      <c r="ED15" s="50"/>
      <c r="EE15" s="50"/>
      <c r="EF15" s="50"/>
      <c r="EG15" s="50"/>
      <c r="EH15" s="50"/>
      <c r="EI15" s="50"/>
      <c r="EJ15" s="50"/>
      <c r="EK15" s="50"/>
      <c r="EL15" s="50"/>
      <c r="EM15" s="50"/>
      <c r="EN15" s="50"/>
      <c r="EO15" s="50"/>
      <c r="EP15" s="50"/>
      <c r="EQ15" s="50"/>
      <c r="ER15" s="50"/>
      <c r="ES15" s="50"/>
      <c r="ET15" s="50"/>
      <c r="EU15" s="50"/>
      <c r="EV15" s="50"/>
      <c r="EW15" s="50"/>
      <c r="EX15" s="50"/>
      <c r="EY15" s="50"/>
      <c r="EZ15" s="50"/>
      <c r="FA15" s="50"/>
      <c r="FB15" s="50"/>
      <c r="FC15" s="50"/>
      <c r="FD15" s="50"/>
      <c r="FE15" s="50"/>
      <c r="FF15" s="50"/>
      <c r="FG15" s="50"/>
      <c r="FH15" s="50"/>
      <c r="FI15" s="50"/>
      <c r="FJ15" s="50"/>
      <c r="FK15" s="50"/>
      <c r="FL15" s="50"/>
      <c r="FM15" s="50"/>
      <c r="FN15" s="50"/>
      <c r="FO15" s="50"/>
      <c r="FP15" s="50"/>
      <c r="FQ15" s="50"/>
      <c r="FR15" s="50"/>
      <c r="FS15" s="50"/>
      <c r="FT15" s="50"/>
      <c r="FU15" s="50"/>
      <c r="FV15" s="50"/>
      <c r="FW15" s="50"/>
      <c r="FX15" s="50"/>
      <c r="FY15" s="50"/>
      <c r="FZ15" s="50"/>
      <c r="GA15" s="50"/>
      <c r="GB15" s="50"/>
      <c r="GC15" s="50"/>
      <c r="GD15" s="50"/>
      <c r="GE15" s="50"/>
      <c r="GF15" s="50"/>
      <c r="GG15" s="50"/>
      <c r="GH15" s="50"/>
      <c r="GI15" s="50"/>
      <c r="GJ15" s="50"/>
      <c r="GK15" s="50"/>
      <c r="GL15" s="50"/>
      <c r="GM15" s="50"/>
      <c r="GN15" s="50"/>
      <c r="GO15" s="50"/>
      <c r="GP15" s="50"/>
      <c r="GQ15" s="50"/>
      <c r="GR15" s="50"/>
      <c r="GS15" s="50"/>
      <c r="GT15" s="50"/>
      <c r="GU15" s="50"/>
      <c r="GV15" s="50"/>
      <c r="GW15" s="50"/>
      <c r="GX15" s="50"/>
      <c r="GY15" s="50"/>
      <c r="GZ15" s="50"/>
      <c r="HA15" s="50"/>
      <c r="HB15" s="50"/>
      <c r="HC15" s="50"/>
      <c r="HD15" s="50"/>
      <c r="HE15" s="50"/>
      <c r="HF15" s="50"/>
      <c r="HG15" s="50"/>
      <c r="HH15" s="50"/>
      <c r="HI15" s="50"/>
      <c r="HJ15" s="50"/>
      <c r="HK15" s="50"/>
      <c r="HL15" s="50"/>
      <c r="HM15" s="50"/>
      <c r="HN15" s="50"/>
      <c r="HO15" s="50"/>
      <c r="HP15" s="50"/>
      <c r="HQ15" s="50"/>
      <c r="HR15" s="50"/>
      <c r="HS15" s="50"/>
      <c r="HT15" s="50"/>
      <c r="HU15" s="50"/>
      <c r="HV15" s="50"/>
      <c r="HW15" s="50"/>
      <c r="HX15" s="50"/>
      <c r="HY15" s="50"/>
      <c r="HZ15" s="50"/>
      <c r="IA15" s="50"/>
      <c r="IB15" s="50"/>
      <c r="IC15" s="50"/>
      <c r="ID15" s="50"/>
      <c r="IE15" s="50"/>
      <c r="IF15" s="50"/>
      <c r="IG15" s="50"/>
      <c r="IH15" s="50"/>
      <c r="II15" s="50"/>
      <c r="IJ15" s="50"/>
      <c r="IK15" s="50"/>
      <c r="IL15" s="50"/>
      <c r="IM15" s="50"/>
      <c r="IN15" s="50"/>
      <c r="IO15" s="50"/>
      <c r="IP15" s="50"/>
      <c r="IQ15" s="50"/>
      <c r="IR15" s="50"/>
      <c r="IS15" s="50"/>
      <c r="IT15" s="50"/>
      <c r="IU15" s="50"/>
      <c r="IV15" s="50"/>
    </row>
    <row r="16" spans="1:256" ht="16.5" customHeight="1">
      <c r="A16" s="103" t="s">
        <v>194</v>
      </c>
      <c r="B16" s="104">
        <v>6786</v>
      </c>
      <c r="C16" s="77">
        <v>5.6353724673107288E-4</v>
      </c>
      <c r="D16" s="138"/>
      <c r="E16" s="139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2"/>
      <c r="BG16" s="22"/>
      <c r="BH16" s="22"/>
      <c r="BI16" s="22"/>
      <c r="BJ16" s="22"/>
      <c r="BK16" s="22"/>
      <c r="BL16" s="22"/>
      <c r="BM16" s="22"/>
      <c r="BN16" s="22"/>
      <c r="BO16" s="22"/>
      <c r="BP16" s="22"/>
      <c r="BQ16" s="22"/>
      <c r="BR16" s="22"/>
      <c r="BS16" s="22"/>
      <c r="BT16" s="22"/>
      <c r="BU16" s="22"/>
      <c r="BV16" s="22"/>
      <c r="BW16" s="22"/>
      <c r="BX16" s="22"/>
      <c r="BY16" s="22"/>
      <c r="BZ16" s="22"/>
      <c r="CA16" s="22"/>
      <c r="CB16" s="22"/>
      <c r="CC16" s="22"/>
      <c r="CD16" s="22"/>
      <c r="CE16" s="22"/>
      <c r="CF16" s="22"/>
      <c r="CG16" s="22"/>
      <c r="CH16" s="22"/>
      <c r="CI16" s="22"/>
      <c r="CJ16" s="22"/>
      <c r="CK16" s="22"/>
      <c r="CL16" s="22"/>
      <c r="CM16" s="22"/>
      <c r="CN16" s="22"/>
      <c r="CO16" s="22"/>
      <c r="CP16" s="22"/>
      <c r="CQ16" s="22"/>
      <c r="CR16" s="22"/>
      <c r="CS16" s="22"/>
      <c r="CT16" s="22"/>
      <c r="CU16" s="22"/>
      <c r="CV16" s="22"/>
      <c r="CW16" s="22"/>
      <c r="CX16" s="22"/>
      <c r="CY16" s="22"/>
      <c r="CZ16" s="22"/>
      <c r="DA16" s="22"/>
      <c r="DB16" s="22"/>
      <c r="DC16" s="22"/>
      <c r="DD16" s="22"/>
      <c r="DE16" s="22"/>
      <c r="DF16" s="22"/>
      <c r="DG16" s="22"/>
      <c r="DH16" s="22"/>
      <c r="DI16" s="22"/>
      <c r="DJ16" s="22"/>
      <c r="DK16" s="22"/>
      <c r="DL16" s="22"/>
      <c r="DM16" s="22"/>
      <c r="DN16" s="22"/>
      <c r="DO16" s="22"/>
      <c r="DP16" s="22"/>
      <c r="DQ16" s="22"/>
      <c r="DR16" s="22"/>
      <c r="DS16" s="22"/>
      <c r="DT16" s="22"/>
      <c r="DU16" s="22"/>
      <c r="DV16" s="22"/>
      <c r="DW16" s="22"/>
      <c r="DX16" s="22"/>
      <c r="DY16" s="22"/>
      <c r="DZ16" s="22"/>
      <c r="EA16" s="22"/>
      <c r="EB16" s="22"/>
      <c r="EC16" s="22"/>
      <c r="ED16" s="22"/>
      <c r="EE16" s="22"/>
      <c r="EF16" s="22"/>
      <c r="EG16" s="22"/>
      <c r="EH16" s="22"/>
      <c r="EI16" s="22"/>
      <c r="EJ16" s="22"/>
      <c r="EK16" s="22"/>
      <c r="EL16" s="22"/>
      <c r="EM16" s="22"/>
      <c r="EN16" s="22"/>
      <c r="EO16" s="22"/>
      <c r="EP16" s="22"/>
      <c r="EQ16" s="22"/>
      <c r="ER16" s="22"/>
      <c r="ES16" s="22"/>
      <c r="ET16" s="22"/>
      <c r="EU16" s="22"/>
      <c r="EV16" s="22"/>
      <c r="EW16" s="22"/>
      <c r="EX16" s="22"/>
      <c r="EY16" s="22"/>
      <c r="EZ16" s="22"/>
      <c r="FA16" s="22"/>
      <c r="FB16" s="22"/>
      <c r="FC16" s="22"/>
      <c r="FD16" s="22"/>
      <c r="FE16" s="22"/>
      <c r="FF16" s="22"/>
      <c r="FG16" s="22"/>
      <c r="FH16" s="22"/>
      <c r="FI16" s="22"/>
      <c r="FJ16" s="22"/>
      <c r="FK16" s="22"/>
      <c r="FL16" s="22"/>
      <c r="FM16" s="22"/>
      <c r="FN16" s="22"/>
      <c r="FO16" s="22"/>
      <c r="FP16" s="22"/>
      <c r="FQ16" s="22"/>
      <c r="FR16" s="22"/>
      <c r="FS16" s="22"/>
      <c r="FT16" s="22"/>
      <c r="FU16" s="22"/>
      <c r="FV16" s="22"/>
      <c r="FW16" s="22"/>
      <c r="FX16" s="22"/>
      <c r="FY16" s="22"/>
      <c r="FZ16" s="22"/>
      <c r="GA16" s="22"/>
      <c r="GB16" s="22"/>
      <c r="GC16" s="22"/>
      <c r="GD16" s="22"/>
      <c r="GE16" s="22"/>
      <c r="GF16" s="22"/>
      <c r="GG16" s="22"/>
      <c r="GH16" s="22"/>
      <c r="GI16" s="22"/>
      <c r="GJ16" s="22"/>
      <c r="GK16" s="22"/>
      <c r="GL16" s="22"/>
      <c r="GM16" s="22"/>
      <c r="GN16" s="22"/>
      <c r="GO16" s="22"/>
      <c r="GP16" s="22"/>
      <c r="GQ16" s="22"/>
      <c r="GR16" s="22"/>
      <c r="GS16" s="22"/>
      <c r="GT16" s="22"/>
      <c r="GU16" s="22"/>
      <c r="GV16" s="22"/>
      <c r="GW16" s="22"/>
      <c r="GX16" s="22"/>
      <c r="GY16" s="22"/>
      <c r="GZ16" s="22"/>
      <c r="HA16" s="22"/>
      <c r="HB16" s="22"/>
      <c r="HC16" s="22"/>
      <c r="HD16" s="22"/>
      <c r="HE16" s="22"/>
      <c r="HF16" s="22"/>
      <c r="HG16" s="22"/>
      <c r="HH16" s="22"/>
      <c r="HI16" s="22"/>
      <c r="HJ16" s="22"/>
      <c r="HK16" s="22"/>
      <c r="HL16" s="22"/>
      <c r="HM16" s="22"/>
      <c r="HN16" s="22"/>
      <c r="HO16" s="22"/>
      <c r="HP16" s="22"/>
      <c r="HQ16" s="22"/>
      <c r="HR16" s="22"/>
      <c r="HS16" s="22"/>
      <c r="HT16" s="22"/>
      <c r="HU16" s="22"/>
      <c r="HV16" s="22"/>
      <c r="HW16" s="22"/>
      <c r="HX16" s="22"/>
      <c r="HY16" s="22"/>
      <c r="HZ16" s="22"/>
      <c r="IA16" s="22"/>
      <c r="IB16" s="22"/>
      <c r="IC16" s="22"/>
      <c r="ID16" s="22"/>
      <c r="IE16" s="22"/>
      <c r="IF16" s="22"/>
      <c r="IG16" s="22"/>
      <c r="IH16" s="22"/>
      <c r="II16" s="22"/>
      <c r="IJ16" s="22"/>
      <c r="IK16" s="22"/>
      <c r="IL16" s="22"/>
      <c r="IM16" s="22"/>
      <c r="IN16" s="22"/>
      <c r="IO16" s="22"/>
      <c r="IP16" s="22"/>
      <c r="IQ16" s="22"/>
      <c r="IR16" s="22"/>
      <c r="IS16" s="22"/>
      <c r="IT16" s="22"/>
      <c r="IU16" s="22"/>
      <c r="IV16" s="22"/>
    </row>
    <row r="17" spans="1:256" ht="15" customHeight="1">
      <c r="A17" s="108" t="s">
        <v>170</v>
      </c>
      <c r="B17" s="87">
        <v>1613</v>
      </c>
      <c r="C17" s="79">
        <v>1.3395012952803132E-4</v>
      </c>
      <c r="D17" s="138"/>
      <c r="E17" s="93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  <c r="Z17" s="92"/>
      <c r="AA17" s="92"/>
      <c r="AB17" s="92"/>
      <c r="AC17" s="92"/>
      <c r="AD17" s="92"/>
      <c r="AE17" s="92"/>
      <c r="AF17" s="92"/>
      <c r="AG17" s="92"/>
      <c r="AH17" s="92"/>
      <c r="AI17" s="92"/>
      <c r="AJ17" s="92"/>
      <c r="AK17" s="92"/>
      <c r="AL17" s="92"/>
      <c r="AM17" s="92"/>
      <c r="AN17" s="92"/>
      <c r="AO17" s="92"/>
      <c r="AP17" s="92"/>
      <c r="AQ17" s="92"/>
      <c r="AR17" s="92"/>
      <c r="AS17" s="92"/>
      <c r="AT17" s="92"/>
      <c r="AU17" s="92"/>
      <c r="AV17" s="92"/>
      <c r="AW17" s="92"/>
      <c r="AX17" s="92"/>
      <c r="AY17" s="92"/>
      <c r="AZ17" s="92"/>
      <c r="BA17" s="92"/>
      <c r="BB17" s="92"/>
      <c r="BC17" s="92"/>
      <c r="BD17" s="92"/>
      <c r="BE17" s="92"/>
      <c r="BF17" s="92"/>
      <c r="BG17" s="92"/>
      <c r="BH17" s="92"/>
      <c r="BI17" s="92"/>
      <c r="BJ17" s="92"/>
      <c r="BK17" s="92"/>
      <c r="BL17" s="92"/>
      <c r="BM17" s="92"/>
      <c r="BN17" s="92"/>
      <c r="BO17" s="92"/>
      <c r="BP17" s="92"/>
      <c r="BQ17" s="92"/>
      <c r="BR17" s="92"/>
      <c r="BS17" s="92"/>
      <c r="BT17" s="92"/>
      <c r="BU17" s="92"/>
      <c r="BV17" s="92"/>
      <c r="BW17" s="92"/>
      <c r="BX17" s="92"/>
      <c r="BY17" s="92"/>
      <c r="BZ17" s="92"/>
      <c r="CA17" s="92"/>
      <c r="CB17" s="92"/>
      <c r="CC17" s="92"/>
      <c r="CD17" s="92"/>
      <c r="CE17" s="92"/>
      <c r="CF17" s="92"/>
      <c r="CG17" s="92"/>
      <c r="CH17" s="92"/>
      <c r="CI17" s="92"/>
      <c r="CJ17" s="92"/>
      <c r="CK17" s="92"/>
      <c r="CL17" s="92"/>
      <c r="CM17" s="92"/>
      <c r="CN17" s="92"/>
      <c r="CO17" s="92"/>
      <c r="CP17" s="92"/>
      <c r="CQ17" s="92"/>
      <c r="CR17" s="92"/>
      <c r="CS17" s="92"/>
      <c r="CT17" s="92"/>
      <c r="CU17" s="92"/>
      <c r="CV17" s="92"/>
      <c r="CW17" s="92"/>
      <c r="CX17" s="92"/>
      <c r="CY17" s="92"/>
      <c r="CZ17" s="92"/>
      <c r="DA17" s="92"/>
      <c r="DB17" s="92"/>
      <c r="DC17" s="92"/>
      <c r="DD17" s="92"/>
      <c r="DE17" s="92"/>
      <c r="DF17" s="92"/>
      <c r="DG17" s="92"/>
      <c r="DH17" s="92"/>
      <c r="DI17" s="92"/>
      <c r="DJ17" s="92"/>
      <c r="DK17" s="92"/>
      <c r="DL17" s="92"/>
      <c r="DM17" s="92"/>
      <c r="DN17" s="92"/>
      <c r="DO17" s="92"/>
      <c r="DP17" s="92"/>
      <c r="DQ17" s="92"/>
      <c r="DR17" s="92"/>
      <c r="DS17" s="92"/>
      <c r="DT17" s="92"/>
      <c r="DU17" s="92"/>
      <c r="DV17" s="92"/>
      <c r="DW17" s="92"/>
      <c r="DX17" s="92"/>
      <c r="DY17" s="92"/>
      <c r="DZ17" s="92"/>
      <c r="EA17" s="92"/>
      <c r="EB17" s="92"/>
      <c r="EC17" s="92"/>
      <c r="ED17" s="92"/>
      <c r="EE17" s="92"/>
      <c r="EF17" s="92"/>
      <c r="EG17" s="92"/>
      <c r="EH17" s="92"/>
      <c r="EI17" s="92"/>
      <c r="EJ17" s="92"/>
      <c r="EK17" s="92"/>
      <c r="EL17" s="92"/>
      <c r="EM17" s="92"/>
      <c r="EN17" s="92"/>
      <c r="EO17" s="92"/>
      <c r="EP17" s="92"/>
      <c r="EQ17" s="92"/>
      <c r="ER17" s="92"/>
      <c r="ES17" s="92"/>
      <c r="ET17" s="92"/>
      <c r="EU17" s="92"/>
      <c r="EV17" s="92"/>
      <c r="EW17" s="92"/>
      <c r="EX17" s="92"/>
      <c r="EY17" s="92"/>
      <c r="EZ17" s="92"/>
      <c r="FA17" s="92"/>
      <c r="FB17" s="92"/>
      <c r="FC17" s="92"/>
      <c r="FD17" s="92"/>
      <c r="FE17" s="92"/>
      <c r="FF17" s="92"/>
      <c r="FG17" s="92"/>
      <c r="FH17" s="92"/>
      <c r="FI17" s="92"/>
      <c r="FJ17" s="92"/>
      <c r="FK17" s="92"/>
      <c r="FL17" s="92"/>
      <c r="FM17" s="92"/>
      <c r="FN17" s="92"/>
      <c r="FO17" s="92"/>
      <c r="FP17" s="92"/>
      <c r="FQ17" s="92"/>
      <c r="FR17" s="92"/>
      <c r="FS17" s="92"/>
      <c r="FT17" s="92"/>
      <c r="FU17" s="92"/>
      <c r="FV17" s="92"/>
      <c r="FW17" s="92"/>
      <c r="FX17" s="92"/>
      <c r="FY17" s="92"/>
      <c r="FZ17" s="92"/>
      <c r="GA17" s="92"/>
      <c r="GB17" s="92"/>
      <c r="GC17" s="92"/>
      <c r="GD17" s="92"/>
      <c r="GE17" s="92"/>
      <c r="GF17" s="92"/>
      <c r="GG17" s="92"/>
      <c r="GH17" s="92"/>
      <c r="GI17" s="92"/>
      <c r="GJ17" s="92"/>
      <c r="GK17" s="92"/>
      <c r="GL17" s="92"/>
      <c r="GM17" s="92"/>
      <c r="GN17" s="92"/>
      <c r="GO17" s="92"/>
      <c r="GP17" s="92"/>
      <c r="GQ17" s="92"/>
      <c r="GR17" s="92"/>
      <c r="GS17" s="92"/>
      <c r="GT17" s="92"/>
      <c r="GU17" s="92"/>
      <c r="GV17" s="92"/>
      <c r="GW17" s="92"/>
      <c r="GX17" s="92"/>
      <c r="GY17" s="92"/>
      <c r="GZ17" s="92"/>
      <c r="HA17" s="92"/>
      <c r="HB17" s="92"/>
      <c r="HC17" s="92"/>
      <c r="HD17" s="92"/>
      <c r="HE17" s="92"/>
      <c r="HF17" s="92"/>
      <c r="HG17" s="92"/>
      <c r="HH17" s="92"/>
      <c r="HI17" s="92"/>
      <c r="HJ17" s="92"/>
      <c r="HK17" s="92"/>
      <c r="HL17" s="92"/>
      <c r="HM17" s="92"/>
      <c r="HN17" s="92"/>
      <c r="HO17" s="92"/>
      <c r="HP17" s="92"/>
      <c r="HQ17" s="92"/>
      <c r="HR17" s="92"/>
      <c r="HS17" s="92"/>
      <c r="HT17" s="92"/>
      <c r="HU17" s="92"/>
      <c r="HV17" s="92"/>
      <c r="HW17" s="92"/>
      <c r="HX17" s="92"/>
      <c r="HY17" s="92"/>
      <c r="HZ17" s="92"/>
      <c r="IA17" s="92"/>
      <c r="IB17" s="92"/>
      <c r="IC17" s="92"/>
      <c r="ID17" s="92"/>
      <c r="IE17" s="92"/>
      <c r="IF17" s="92"/>
      <c r="IG17" s="92"/>
      <c r="IH17" s="92"/>
      <c r="II17" s="92"/>
      <c r="IJ17" s="92"/>
      <c r="IK17" s="92"/>
      <c r="IL17" s="92"/>
      <c r="IM17" s="92"/>
      <c r="IN17" s="92"/>
      <c r="IO17" s="92"/>
      <c r="IP17" s="92"/>
      <c r="IQ17" s="92"/>
      <c r="IR17" s="92"/>
      <c r="IS17" s="92"/>
      <c r="IT17" s="92"/>
      <c r="IU17" s="92"/>
      <c r="IV17" s="92"/>
    </row>
    <row r="18" spans="1:256" ht="15" customHeight="1">
      <c r="A18" s="108" t="s">
        <v>171</v>
      </c>
      <c r="B18" s="87">
        <v>4758</v>
      </c>
      <c r="C18" s="79">
        <v>3.9512381667351087E-4</v>
      </c>
      <c r="D18" s="138"/>
      <c r="E18" s="92"/>
      <c r="F18" s="92"/>
      <c r="G18" s="92"/>
      <c r="H18" s="92"/>
      <c r="I18" s="92"/>
      <c r="J18" s="92"/>
      <c r="K18" s="92"/>
      <c r="L18" s="92"/>
      <c r="M18" s="92"/>
      <c r="N18" s="92"/>
      <c r="O18" s="92"/>
      <c r="P18" s="92"/>
      <c r="Q18" s="92"/>
      <c r="R18" s="92"/>
      <c r="S18" s="92"/>
      <c r="T18" s="92"/>
      <c r="U18" s="92"/>
      <c r="V18" s="92"/>
      <c r="W18" s="92"/>
      <c r="X18" s="92"/>
      <c r="Y18" s="92"/>
      <c r="Z18" s="92"/>
      <c r="AA18" s="92"/>
      <c r="AB18" s="92"/>
      <c r="AC18" s="92"/>
      <c r="AD18" s="92"/>
      <c r="AE18" s="92"/>
      <c r="AF18" s="92"/>
      <c r="AG18" s="92"/>
      <c r="AH18" s="92"/>
      <c r="AI18" s="92"/>
      <c r="AJ18" s="92"/>
      <c r="AK18" s="92"/>
      <c r="AL18" s="92"/>
      <c r="AM18" s="92"/>
      <c r="AN18" s="92"/>
      <c r="AO18" s="92"/>
      <c r="AP18" s="92"/>
      <c r="AQ18" s="92"/>
      <c r="AR18" s="92"/>
      <c r="AS18" s="92"/>
      <c r="AT18" s="92"/>
      <c r="AU18" s="92"/>
      <c r="AV18" s="92"/>
      <c r="AW18" s="92"/>
      <c r="AX18" s="92"/>
      <c r="AY18" s="92"/>
      <c r="AZ18" s="92"/>
      <c r="BA18" s="92"/>
      <c r="BB18" s="92"/>
      <c r="BC18" s="92"/>
      <c r="BD18" s="92"/>
      <c r="BE18" s="92"/>
      <c r="BF18" s="92"/>
      <c r="BG18" s="92"/>
      <c r="BH18" s="92"/>
      <c r="BI18" s="92"/>
      <c r="BJ18" s="92"/>
      <c r="BK18" s="92"/>
      <c r="BL18" s="92"/>
      <c r="BM18" s="92"/>
      <c r="BN18" s="92"/>
      <c r="BO18" s="92"/>
      <c r="BP18" s="92"/>
      <c r="BQ18" s="92"/>
      <c r="BR18" s="92"/>
      <c r="BS18" s="92"/>
      <c r="BT18" s="92"/>
      <c r="BU18" s="92"/>
      <c r="BV18" s="92"/>
      <c r="BW18" s="92"/>
      <c r="BX18" s="92"/>
      <c r="BY18" s="92"/>
      <c r="BZ18" s="92"/>
      <c r="CA18" s="92"/>
      <c r="CB18" s="92"/>
      <c r="CC18" s="92"/>
      <c r="CD18" s="92"/>
      <c r="CE18" s="92"/>
      <c r="CF18" s="92"/>
      <c r="CG18" s="92"/>
      <c r="CH18" s="92"/>
      <c r="CI18" s="92"/>
      <c r="CJ18" s="92"/>
      <c r="CK18" s="92"/>
      <c r="CL18" s="92"/>
      <c r="CM18" s="92"/>
      <c r="CN18" s="92"/>
      <c r="CO18" s="92"/>
      <c r="CP18" s="92"/>
      <c r="CQ18" s="92"/>
      <c r="CR18" s="92"/>
      <c r="CS18" s="92"/>
      <c r="CT18" s="92"/>
      <c r="CU18" s="92"/>
      <c r="CV18" s="92"/>
      <c r="CW18" s="92"/>
      <c r="CX18" s="92"/>
      <c r="CY18" s="92"/>
      <c r="CZ18" s="92"/>
      <c r="DA18" s="92"/>
      <c r="DB18" s="92"/>
      <c r="DC18" s="92"/>
      <c r="DD18" s="92"/>
      <c r="DE18" s="92"/>
      <c r="DF18" s="92"/>
      <c r="DG18" s="92"/>
      <c r="DH18" s="92"/>
      <c r="DI18" s="92"/>
      <c r="DJ18" s="92"/>
      <c r="DK18" s="92"/>
      <c r="DL18" s="92"/>
      <c r="DM18" s="92"/>
      <c r="DN18" s="92"/>
      <c r="DO18" s="92"/>
      <c r="DP18" s="92"/>
      <c r="DQ18" s="92"/>
      <c r="DR18" s="92"/>
      <c r="DS18" s="92"/>
      <c r="DT18" s="92"/>
      <c r="DU18" s="92"/>
      <c r="DV18" s="92"/>
      <c r="DW18" s="92"/>
      <c r="DX18" s="92"/>
      <c r="DY18" s="92"/>
      <c r="DZ18" s="92"/>
      <c r="EA18" s="92"/>
      <c r="EB18" s="92"/>
      <c r="EC18" s="92"/>
      <c r="ED18" s="92"/>
      <c r="EE18" s="92"/>
      <c r="EF18" s="92"/>
      <c r="EG18" s="92"/>
      <c r="EH18" s="92"/>
      <c r="EI18" s="92"/>
      <c r="EJ18" s="92"/>
      <c r="EK18" s="92"/>
      <c r="EL18" s="92"/>
      <c r="EM18" s="92"/>
      <c r="EN18" s="92"/>
      <c r="EO18" s="92"/>
      <c r="EP18" s="92"/>
      <c r="EQ18" s="92"/>
      <c r="ER18" s="92"/>
      <c r="ES18" s="92"/>
      <c r="ET18" s="92"/>
      <c r="EU18" s="92"/>
      <c r="EV18" s="92"/>
      <c r="EW18" s="92"/>
      <c r="EX18" s="92"/>
      <c r="EY18" s="92"/>
      <c r="EZ18" s="92"/>
      <c r="FA18" s="92"/>
      <c r="FB18" s="92"/>
      <c r="FC18" s="92"/>
      <c r="FD18" s="92"/>
      <c r="FE18" s="92"/>
      <c r="FF18" s="92"/>
      <c r="FG18" s="92"/>
      <c r="FH18" s="92"/>
      <c r="FI18" s="92"/>
      <c r="FJ18" s="92"/>
      <c r="FK18" s="92"/>
      <c r="FL18" s="92"/>
      <c r="FM18" s="92"/>
      <c r="FN18" s="92"/>
      <c r="FO18" s="92"/>
      <c r="FP18" s="92"/>
      <c r="FQ18" s="92"/>
      <c r="FR18" s="92"/>
      <c r="FS18" s="92"/>
      <c r="FT18" s="92"/>
      <c r="FU18" s="92"/>
      <c r="FV18" s="92"/>
      <c r="FW18" s="92"/>
      <c r="FX18" s="92"/>
      <c r="FY18" s="92"/>
      <c r="FZ18" s="92"/>
      <c r="GA18" s="92"/>
      <c r="GB18" s="92"/>
      <c r="GC18" s="92"/>
      <c r="GD18" s="92"/>
      <c r="GE18" s="92"/>
      <c r="GF18" s="92"/>
      <c r="GG18" s="92"/>
      <c r="GH18" s="92"/>
      <c r="GI18" s="92"/>
      <c r="GJ18" s="92"/>
      <c r="GK18" s="92"/>
      <c r="GL18" s="92"/>
      <c r="GM18" s="92"/>
      <c r="GN18" s="92"/>
      <c r="GO18" s="92"/>
      <c r="GP18" s="92"/>
      <c r="GQ18" s="92"/>
      <c r="GR18" s="92"/>
      <c r="GS18" s="92"/>
      <c r="GT18" s="92"/>
      <c r="GU18" s="92"/>
      <c r="GV18" s="92"/>
      <c r="GW18" s="92"/>
      <c r="GX18" s="92"/>
      <c r="GY18" s="92"/>
      <c r="GZ18" s="92"/>
      <c r="HA18" s="92"/>
      <c r="HB18" s="92"/>
      <c r="HC18" s="92"/>
      <c r="HD18" s="92"/>
      <c r="HE18" s="92"/>
      <c r="HF18" s="92"/>
      <c r="HG18" s="92"/>
      <c r="HH18" s="92"/>
      <c r="HI18" s="92"/>
      <c r="HJ18" s="92"/>
      <c r="HK18" s="92"/>
      <c r="HL18" s="92"/>
      <c r="HM18" s="92"/>
      <c r="HN18" s="92"/>
      <c r="HO18" s="92"/>
      <c r="HP18" s="92"/>
      <c r="HQ18" s="92"/>
      <c r="HR18" s="92"/>
      <c r="HS18" s="92"/>
      <c r="HT18" s="92"/>
      <c r="HU18" s="92"/>
      <c r="HV18" s="92"/>
      <c r="HW18" s="92"/>
      <c r="HX18" s="92"/>
      <c r="HY18" s="92"/>
      <c r="HZ18" s="92"/>
      <c r="IA18" s="92"/>
      <c r="IB18" s="92"/>
      <c r="IC18" s="92"/>
      <c r="ID18" s="92"/>
      <c r="IE18" s="92"/>
      <c r="IF18" s="92"/>
      <c r="IG18" s="92"/>
      <c r="IH18" s="92"/>
      <c r="II18" s="92"/>
      <c r="IJ18" s="92"/>
      <c r="IK18" s="92"/>
      <c r="IL18" s="92"/>
      <c r="IM18" s="92"/>
      <c r="IN18" s="92"/>
      <c r="IO18" s="92"/>
      <c r="IP18" s="92"/>
      <c r="IQ18" s="92"/>
      <c r="IR18" s="92"/>
      <c r="IS18" s="92"/>
      <c r="IT18" s="92"/>
      <c r="IU18" s="92"/>
      <c r="IV18" s="92"/>
    </row>
    <row r="19" spans="1:256" ht="15" customHeight="1">
      <c r="A19" s="108" t="s">
        <v>172</v>
      </c>
      <c r="B19" s="87">
        <v>210</v>
      </c>
      <c r="C19" s="79">
        <v>1.7439260508919145E-5</v>
      </c>
      <c r="D19" s="138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92"/>
      <c r="AD19" s="92"/>
      <c r="AE19" s="92"/>
      <c r="AF19" s="92"/>
      <c r="AG19" s="92"/>
      <c r="AH19" s="92"/>
      <c r="AI19" s="92"/>
      <c r="AJ19" s="92"/>
      <c r="AK19" s="92"/>
      <c r="AL19" s="92"/>
      <c r="AM19" s="92"/>
      <c r="AN19" s="92"/>
      <c r="AO19" s="92"/>
      <c r="AP19" s="92"/>
      <c r="AQ19" s="92"/>
      <c r="AR19" s="92"/>
      <c r="AS19" s="92"/>
      <c r="AT19" s="92"/>
      <c r="AU19" s="92"/>
      <c r="AV19" s="92"/>
      <c r="AW19" s="92"/>
      <c r="AX19" s="92"/>
      <c r="AY19" s="92"/>
      <c r="AZ19" s="92"/>
      <c r="BA19" s="92"/>
      <c r="BB19" s="92"/>
      <c r="BC19" s="92"/>
      <c r="BD19" s="92"/>
      <c r="BE19" s="92"/>
      <c r="BF19" s="92"/>
      <c r="BG19" s="92"/>
      <c r="BH19" s="92"/>
      <c r="BI19" s="92"/>
      <c r="BJ19" s="92"/>
      <c r="BK19" s="92"/>
      <c r="BL19" s="92"/>
      <c r="BM19" s="92"/>
      <c r="BN19" s="92"/>
      <c r="BO19" s="92"/>
      <c r="BP19" s="92"/>
      <c r="BQ19" s="92"/>
      <c r="BR19" s="92"/>
      <c r="BS19" s="92"/>
      <c r="BT19" s="92"/>
      <c r="BU19" s="92"/>
      <c r="BV19" s="92"/>
      <c r="BW19" s="92"/>
      <c r="BX19" s="92"/>
      <c r="BY19" s="92"/>
      <c r="BZ19" s="92"/>
      <c r="CA19" s="92"/>
      <c r="CB19" s="92"/>
      <c r="CC19" s="92"/>
      <c r="CD19" s="92"/>
      <c r="CE19" s="92"/>
      <c r="CF19" s="92"/>
      <c r="CG19" s="92"/>
      <c r="CH19" s="92"/>
      <c r="CI19" s="92"/>
      <c r="CJ19" s="92"/>
      <c r="CK19" s="92"/>
      <c r="CL19" s="92"/>
      <c r="CM19" s="92"/>
      <c r="CN19" s="92"/>
      <c r="CO19" s="92"/>
      <c r="CP19" s="92"/>
      <c r="CQ19" s="92"/>
      <c r="CR19" s="92"/>
      <c r="CS19" s="92"/>
      <c r="CT19" s="92"/>
      <c r="CU19" s="92"/>
      <c r="CV19" s="92"/>
      <c r="CW19" s="92"/>
      <c r="CX19" s="92"/>
      <c r="CY19" s="92"/>
      <c r="CZ19" s="92"/>
      <c r="DA19" s="92"/>
      <c r="DB19" s="92"/>
      <c r="DC19" s="92"/>
      <c r="DD19" s="92"/>
      <c r="DE19" s="92"/>
      <c r="DF19" s="92"/>
      <c r="DG19" s="92"/>
      <c r="DH19" s="92"/>
      <c r="DI19" s="92"/>
      <c r="DJ19" s="92"/>
      <c r="DK19" s="92"/>
      <c r="DL19" s="92"/>
      <c r="DM19" s="92"/>
      <c r="DN19" s="92"/>
      <c r="DO19" s="92"/>
      <c r="DP19" s="92"/>
      <c r="DQ19" s="92"/>
      <c r="DR19" s="92"/>
      <c r="DS19" s="92"/>
      <c r="DT19" s="92"/>
      <c r="DU19" s="92"/>
      <c r="DV19" s="92"/>
      <c r="DW19" s="92"/>
      <c r="DX19" s="92"/>
      <c r="DY19" s="92"/>
      <c r="DZ19" s="92"/>
      <c r="EA19" s="92"/>
      <c r="EB19" s="92"/>
      <c r="EC19" s="92"/>
      <c r="ED19" s="92"/>
      <c r="EE19" s="92"/>
      <c r="EF19" s="92"/>
      <c r="EG19" s="92"/>
      <c r="EH19" s="92"/>
      <c r="EI19" s="92"/>
      <c r="EJ19" s="92"/>
      <c r="EK19" s="92"/>
      <c r="EL19" s="92"/>
      <c r="EM19" s="92"/>
      <c r="EN19" s="92"/>
      <c r="EO19" s="92"/>
      <c r="EP19" s="92"/>
      <c r="EQ19" s="92"/>
      <c r="ER19" s="92"/>
      <c r="ES19" s="92"/>
      <c r="ET19" s="92"/>
      <c r="EU19" s="92"/>
      <c r="EV19" s="92"/>
      <c r="EW19" s="92"/>
      <c r="EX19" s="92"/>
      <c r="EY19" s="92"/>
      <c r="EZ19" s="92"/>
      <c r="FA19" s="92"/>
      <c r="FB19" s="92"/>
      <c r="FC19" s="92"/>
      <c r="FD19" s="92"/>
      <c r="FE19" s="92"/>
      <c r="FF19" s="92"/>
      <c r="FG19" s="92"/>
      <c r="FH19" s="92"/>
      <c r="FI19" s="92"/>
      <c r="FJ19" s="92"/>
      <c r="FK19" s="92"/>
      <c r="FL19" s="92"/>
      <c r="FM19" s="92"/>
      <c r="FN19" s="92"/>
      <c r="FO19" s="92"/>
      <c r="FP19" s="92"/>
      <c r="FQ19" s="92"/>
      <c r="FR19" s="92"/>
      <c r="FS19" s="92"/>
      <c r="FT19" s="92"/>
      <c r="FU19" s="92"/>
      <c r="FV19" s="92"/>
      <c r="FW19" s="92"/>
      <c r="FX19" s="92"/>
      <c r="FY19" s="92"/>
      <c r="FZ19" s="92"/>
      <c r="GA19" s="92"/>
      <c r="GB19" s="92"/>
      <c r="GC19" s="92"/>
      <c r="GD19" s="92"/>
      <c r="GE19" s="92"/>
      <c r="GF19" s="92"/>
      <c r="GG19" s="92"/>
      <c r="GH19" s="92"/>
      <c r="GI19" s="92"/>
      <c r="GJ19" s="92"/>
      <c r="GK19" s="92"/>
      <c r="GL19" s="92"/>
      <c r="GM19" s="92"/>
      <c r="GN19" s="92"/>
      <c r="GO19" s="92"/>
      <c r="GP19" s="92"/>
      <c r="GQ19" s="92"/>
      <c r="GR19" s="92"/>
      <c r="GS19" s="92"/>
      <c r="GT19" s="92"/>
      <c r="GU19" s="92"/>
      <c r="GV19" s="92"/>
      <c r="GW19" s="92"/>
      <c r="GX19" s="92"/>
      <c r="GY19" s="92"/>
      <c r="GZ19" s="92"/>
      <c r="HA19" s="92"/>
      <c r="HB19" s="92"/>
      <c r="HC19" s="92"/>
      <c r="HD19" s="92"/>
      <c r="HE19" s="92"/>
      <c r="HF19" s="92"/>
      <c r="HG19" s="92"/>
      <c r="HH19" s="92"/>
      <c r="HI19" s="92"/>
      <c r="HJ19" s="92"/>
      <c r="HK19" s="92"/>
      <c r="HL19" s="92"/>
      <c r="HM19" s="92"/>
      <c r="HN19" s="92"/>
      <c r="HO19" s="92"/>
      <c r="HP19" s="92"/>
      <c r="HQ19" s="92"/>
      <c r="HR19" s="92"/>
      <c r="HS19" s="92"/>
      <c r="HT19" s="92"/>
      <c r="HU19" s="92"/>
      <c r="HV19" s="92"/>
      <c r="HW19" s="92"/>
      <c r="HX19" s="92"/>
      <c r="HY19" s="92"/>
      <c r="HZ19" s="92"/>
      <c r="IA19" s="92"/>
      <c r="IB19" s="92"/>
      <c r="IC19" s="92"/>
      <c r="ID19" s="92"/>
      <c r="IE19" s="92"/>
      <c r="IF19" s="92"/>
      <c r="IG19" s="92"/>
      <c r="IH19" s="92"/>
      <c r="II19" s="92"/>
      <c r="IJ19" s="92"/>
      <c r="IK19" s="92"/>
      <c r="IL19" s="92"/>
      <c r="IM19" s="92"/>
      <c r="IN19" s="92"/>
      <c r="IO19" s="92"/>
      <c r="IP19" s="92"/>
      <c r="IQ19" s="92"/>
      <c r="IR19" s="92"/>
      <c r="IS19" s="92"/>
      <c r="IT19" s="92"/>
      <c r="IU19" s="92"/>
      <c r="IV19" s="92"/>
    </row>
    <row r="20" spans="1:256" ht="15" customHeight="1">
      <c r="A20" s="108" t="s">
        <v>173</v>
      </c>
      <c r="B20" s="87">
        <v>200</v>
      </c>
      <c r="C20" s="79">
        <v>1.6608819532303945E-5</v>
      </c>
      <c r="D20" s="138"/>
      <c r="E20" s="92"/>
      <c r="F20" s="92"/>
      <c r="G20" s="92"/>
      <c r="H20" s="92"/>
      <c r="I20" s="92"/>
      <c r="J20" s="92"/>
      <c r="K20" s="92"/>
      <c r="L20" s="92"/>
      <c r="M20" s="92"/>
      <c r="N20" s="92"/>
      <c r="O20" s="92"/>
      <c r="P20" s="92"/>
      <c r="Q20" s="92"/>
      <c r="R20" s="92"/>
      <c r="S20" s="92"/>
      <c r="T20" s="92"/>
      <c r="U20" s="92"/>
      <c r="V20" s="92"/>
      <c r="W20" s="92"/>
      <c r="X20" s="92"/>
      <c r="Y20" s="92"/>
      <c r="Z20" s="92"/>
      <c r="AA20" s="92"/>
      <c r="AB20" s="92"/>
      <c r="AC20" s="92"/>
      <c r="AD20" s="92"/>
      <c r="AE20" s="92"/>
      <c r="AF20" s="92"/>
      <c r="AG20" s="92"/>
      <c r="AH20" s="92"/>
      <c r="AI20" s="92"/>
      <c r="AJ20" s="92"/>
      <c r="AK20" s="92"/>
      <c r="AL20" s="92"/>
      <c r="AM20" s="92"/>
      <c r="AN20" s="92"/>
      <c r="AO20" s="92"/>
      <c r="AP20" s="92"/>
      <c r="AQ20" s="92"/>
      <c r="AR20" s="92"/>
      <c r="AS20" s="92"/>
      <c r="AT20" s="92"/>
      <c r="AU20" s="92"/>
      <c r="AV20" s="92"/>
      <c r="AW20" s="92"/>
      <c r="AX20" s="92"/>
      <c r="AY20" s="92"/>
      <c r="AZ20" s="92"/>
      <c r="BA20" s="92"/>
      <c r="BB20" s="92"/>
      <c r="BC20" s="92"/>
      <c r="BD20" s="92"/>
      <c r="BE20" s="92"/>
      <c r="BF20" s="92"/>
      <c r="BG20" s="92"/>
      <c r="BH20" s="92"/>
      <c r="BI20" s="92"/>
      <c r="BJ20" s="92"/>
      <c r="BK20" s="92"/>
      <c r="BL20" s="92"/>
      <c r="BM20" s="92"/>
      <c r="BN20" s="92"/>
      <c r="BO20" s="92"/>
      <c r="BP20" s="92"/>
      <c r="BQ20" s="92"/>
      <c r="BR20" s="92"/>
      <c r="BS20" s="92"/>
      <c r="BT20" s="92"/>
      <c r="BU20" s="92"/>
      <c r="BV20" s="92"/>
      <c r="BW20" s="92"/>
      <c r="BX20" s="92"/>
      <c r="BY20" s="92"/>
      <c r="BZ20" s="92"/>
      <c r="CA20" s="92"/>
      <c r="CB20" s="92"/>
      <c r="CC20" s="92"/>
      <c r="CD20" s="92"/>
      <c r="CE20" s="92"/>
      <c r="CF20" s="92"/>
      <c r="CG20" s="92"/>
      <c r="CH20" s="92"/>
      <c r="CI20" s="92"/>
      <c r="CJ20" s="92"/>
      <c r="CK20" s="92"/>
      <c r="CL20" s="92"/>
      <c r="CM20" s="92"/>
      <c r="CN20" s="92"/>
      <c r="CO20" s="92"/>
      <c r="CP20" s="92"/>
      <c r="CQ20" s="92"/>
      <c r="CR20" s="92"/>
      <c r="CS20" s="92"/>
      <c r="CT20" s="92"/>
      <c r="CU20" s="92"/>
      <c r="CV20" s="92"/>
      <c r="CW20" s="92"/>
      <c r="CX20" s="92"/>
      <c r="CY20" s="92"/>
      <c r="CZ20" s="92"/>
      <c r="DA20" s="92"/>
      <c r="DB20" s="92"/>
      <c r="DC20" s="92"/>
      <c r="DD20" s="92"/>
      <c r="DE20" s="92"/>
      <c r="DF20" s="92"/>
      <c r="DG20" s="92"/>
      <c r="DH20" s="92"/>
      <c r="DI20" s="92"/>
      <c r="DJ20" s="92"/>
      <c r="DK20" s="92"/>
      <c r="DL20" s="92"/>
      <c r="DM20" s="92"/>
      <c r="DN20" s="92"/>
      <c r="DO20" s="92"/>
      <c r="DP20" s="92"/>
      <c r="DQ20" s="92"/>
      <c r="DR20" s="92"/>
      <c r="DS20" s="92"/>
      <c r="DT20" s="92"/>
      <c r="DU20" s="92"/>
      <c r="DV20" s="92"/>
      <c r="DW20" s="92"/>
      <c r="DX20" s="92"/>
      <c r="DY20" s="92"/>
      <c r="DZ20" s="92"/>
      <c r="EA20" s="92"/>
      <c r="EB20" s="92"/>
      <c r="EC20" s="92"/>
      <c r="ED20" s="92"/>
      <c r="EE20" s="92"/>
      <c r="EF20" s="92"/>
      <c r="EG20" s="92"/>
      <c r="EH20" s="92"/>
      <c r="EI20" s="92"/>
      <c r="EJ20" s="92"/>
      <c r="EK20" s="92"/>
      <c r="EL20" s="92"/>
      <c r="EM20" s="92"/>
      <c r="EN20" s="92"/>
      <c r="EO20" s="92"/>
      <c r="EP20" s="92"/>
      <c r="EQ20" s="92"/>
      <c r="ER20" s="92"/>
      <c r="ES20" s="92"/>
      <c r="ET20" s="92"/>
      <c r="EU20" s="92"/>
      <c r="EV20" s="92"/>
      <c r="EW20" s="92"/>
      <c r="EX20" s="92"/>
      <c r="EY20" s="92"/>
      <c r="EZ20" s="92"/>
      <c r="FA20" s="92"/>
      <c r="FB20" s="92"/>
      <c r="FC20" s="92"/>
      <c r="FD20" s="92"/>
      <c r="FE20" s="92"/>
      <c r="FF20" s="92"/>
      <c r="FG20" s="92"/>
      <c r="FH20" s="92"/>
      <c r="FI20" s="92"/>
      <c r="FJ20" s="92"/>
      <c r="FK20" s="92"/>
      <c r="FL20" s="92"/>
      <c r="FM20" s="92"/>
      <c r="FN20" s="92"/>
      <c r="FO20" s="92"/>
      <c r="FP20" s="92"/>
      <c r="FQ20" s="92"/>
      <c r="FR20" s="92"/>
      <c r="FS20" s="92"/>
      <c r="FT20" s="92"/>
      <c r="FU20" s="92"/>
      <c r="FV20" s="92"/>
      <c r="FW20" s="92"/>
      <c r="FX20" s="92"/>
      <c r="FY20" s="92"/>
      <c r="FZ20" s="92"/>
      <c r="GA20" s="92"/>
      <c r="GB20" s="92"/>
      <c r="GC20" s="92"/>
      <c r="GD20" s="92"/>
      <c r="GE20" s="92"/>
      <c r="GF20" s="92"/>
      <c r="GG20" s="92"/>
      <c r="GH20" s="92"/>
      <c r="GI20" s="92"/>
      <c r="GJ20" s="92"/>
      <c r="GK20" s="92"/>
      <c r="GL20" s="92"/>
      <c r="GM20" s="92"/>
      <c r="GN20" s="92"/>
      <c r="GO20" s="92"/>
      <c r="GP20" s="92"/>
      <c r="GQ20" s="92"/>
      <c r="GR20" s="92"/>
      <c r="GS20" s="92"/>
      <c r="GT20" s="92"/>
      <c r="GU20" s="92"/>
      <c r="GV20" s="92"/>
      <c r="GW20" s="92"/>
      <c r="GX20" s="92"/>
      <c r="GY20" s="92"/>
      <c r="GZ20" s="92"/>
      <c r="HA20" s="92"/>
      <c r="HB20" s="92"/>
      <c r="HC20" s="92"/>
      <c r="HD20" s="92"/>
      <c r="HE20" s="92"/>
      <c r="HF20" s="92"/>
      <c r="HG20" s="92"/>
      <c r="HH20" s="92"/>
      <c r="HI20" s="92"/>
      <c r="HJ20" s="92"/>
      <c r="HK20" s="92"/>
      <c r="HL20" s="92"/>
      <c r="HM20" s="92"/>
      <c r="HN20" s="92"/>
      <c r="HO20" s="92"/>
      <c r="HP20" s="92"/>
      <c r="HQ20" s="92"/>
      <c r="HR20" s="92"/>
      <c r="HS20" s="92"/>
      <c r="HT20" s="92"/>
      <c r="HU20" s="92"/>
      <c r="HV20" s="92"/>
      <c r="HW20" s="92"/>
      <c r="HX20" s="92"/>
      <c r="HY20" s="92"/>
      <c r="HZ20" s="92"/>
      <c r="IA20" s="92"/>
      <c r="IB20" s="92"/>
      <c r="IC20" s="92"/>
      <c r="ID20" s="92"/>
      <c r="IE20" s="92"/>
      <c r="IF20" s="92"/>
      <c r="IG20" s="92"/>
      <c r="IH20" s="92"/>
      <c r="II20" s="92"/>
      <c r="IJ20" s="92"/>
      <c r="IK20" s="92"/>
      <c r="IL20" s="92"/>
      <c r="IM20" s="92"/>
      <c r="IN20" s="92"/>
      <c r="IO20" s="92"/>
      <c r="IP20" s="92"/>
      <c r="IQ20" s="92"/>
      <c r="IR20" s="92"/>
      <c r="IS20" s="92"/>
      <c r="IT20" s="92"/>
      <c r="IU20" s="92"/>
      <c r="IV20" s="92"/>
    </row>
    <row r="21" spans="1:256" ht="15" customHeight="1">
      <c r="A21" s="108" t="s">
        <v>174</v>
      </c>
      <c r="B21" s="87">
        <v>6</v>
      </c>
      <c r="C21" s="144">
        <f>B21/[1]T38!$F$8</f>
        <v>4.9826458596911837E-7</v>
      </c>
      <c r="D21" s="138"/>
      <c r="E21" s="92"/>
      <c r="F21" s="92"/>
      <c r="G21" s="92"/>
      <c r="H21" s="92"/>
      <c r="I21" s="92"/>
      <c r="J21" s="92"/>
      <c r="K21" s="92"/>
      <c r="L21" s="92"/>
      <c r="M21" s="92"/>
      <c r="N21" s="92"/>
      <c r="O21" s="92"/>
      <c r="P21" s="92"/>
      <c r="Q21" s="92"/>
      <c r="R21" s="92"/>
      <c r="S21" s="92"/>
      <c r="T21" s="92"/>
      <c r="U21" s="92"/>
      <c r="V21" s="92"/>
      <c r="W21" s="92"/>
      <c r="X21" s="92"/>
      <c r="Y21" s="92"/>
      <c r="Z21" s="92"/>
      <c r="AA21" s="92"/>
      <c r="AB21" s="92"/>
      <c r="AC21" s="92"/>
      <c r="AD21" s="92"/>
      <c r="AE21" s="92"/>
      <c r="AF21" s="92"/>
      <c r="AG21" s="92"/>
      <c r="AH21" s="92"/>
      <c r="AI21" s="92"/>
      <c r="AJ21" s="92"/>
      <c r="AK21" s="92"/>
      <c r="AL21" s="92"/>
      <c r="AM21" s="92"/>
      <c r="AN21" s="92"/>
      <c r="AO21" s="92"/>
      <c r="AP21" s="92"/>
      <c r="AQ21" s="92"/>
      <c r="AR21" s="92"/>
      <c r="AS21" s="92"/>
      <c r="AT21" s="92"/>
      <c r="AU21" s="92"/>
      <c r="AV21" s="92"/>
      <c r="AW21" s="92"/>
      <c r="AX21" s="92"/>
      <c r="AY21" s="92"/>
      <c r="AZ21" s="92"/>
      <c r="BA21" s="92"/>
      <c r="BB21" s="92"/>
      <c r="BC21" s="92"/>
      <c r="BD21" s="92"/>
      <c r="BE21" s="92"/>
      <c r="BF21" s="92"/>
      <c r="BG21" s="92"/>
      <c r="BH21" s="92"/>
      <c r="BI21" s="92"/>
      <c r="BJ21" s="92"/>
      <c r="BK21" s="92"/>
      <c r="BL21" s="92"/>
      <c r="BM21" s="92"/>
      <c r="BN21" s="92"/>
      <c r="BO21" s="92"/>
      <c r="BP21" s="92"/>
      <c r="BQ21" s="92"/>
      <c r="BR21" s="92"/>
      <c r="BS21" s="92"/>
      <c r="BT21" s="92"/>
      <c r="BU21" s="92"/>
      <c r="BV21" s="92"/>
      <c r="BW21" s="92"/>
      <c r="BX21" s="92"/>
      <c r="BY21" s="92"/>
      <c r="BZ21" s="92"/>
      <c r="CA21" s="92"/>
      <c r="CB21" s="92"/>
      <c r="CC21" s="92"/>
      <c r="CD21" s="92"/>
      <c r="CE21" s="92"/>
      <c r="CF21" s="92"/>
      <c r="CG21" s="92"/>
      <c r="CH21" s="92"/>
      <c r="CI21" s="92"/>
      <c r="CJ21" s="92"/>
      <c r="CK21" s="92"/>
      <c r="CL21" s="92"/>
      <c r="CM21" s="92"/>
      <c r="CN21" s="92"/>
      <c r="CO21" s="92"/>
      <c r="CP21" s="92"/>
      <c r="CQ21" s="92"/>
      <c r="CR21" s="92"/>
      <c r="CS21" s="92"/>
      <c r="CT21" s="92"/>
      <c r="CU21" s="92"/>
      <c r="CV21" s="92"/>
      <c r="CW21" s="92"/>
      <c r="CX21" s="92"/>
      <c r="CY21" s="92"/>
      <c r="CZ21" s="92"/>
      <c r="DA21" s="92"/>
      <c r="DB21" s="92"/>
      <c r="DC21" s="92"/>
      <c r="DD21" s="92"/>
      <c r="DE21" s="92"/>
      <c r="DF21" s="92"/>
      <c r="DG21" s="92"/>
      <c r="DH21" s="92"/>
      <c r="DI21" s="92"/>
      <c r="DJ21" s="92"/>
      <c r="DK21" s="92"/>
      <c r="DL21" s="92"/>
      <c r="DM21" s="92"/>
      <c r="DN21" s="92"/>
      <c r="DO21" s="92"/>
      <c r="DP21" s="92"/>
      <c r="DQ21" s="92"/>
      <c r="DR21" s="92"/>
      <c r="DS21" s="92"/>
      <c r="DT21" s="92"/>
      <c r="DU21" s="92"/>
      <c r="DV21" s="92"/>
      <c r="DW21" s="92"/>
      <c r="DX21" s="92"/>
      <c r="DY21" s="92"/>
      <c r="DZ21" s="92"/>
      <c r="EA21" s="92"/>
      <c r="EB21" s="92"/>
      <c r="EC21" s="92"/>
      <c r="ED21" s="92"/>
      <c r="EE21" s="92"/>
      <c r="EF21" s="92"/>
      <c r="EG21" s="92"/>
      <c r="EH21" s="92"/>
      <c r="EI21" s="92"/>
      <c r="EJ21" s="92"/>
      <c r="EK21" s="92"/>
      <c r="EL21" s="92"/>
      <c r="EM21" s="92"/>
      <c r="EN21" s="92"/>
      <c r="EO21" s="92"/>
      <c r="EP21" s="92"/>
      <c r="EQ21" s="92"/>
      <c r="ER21" s="92"/>
      <c r="ES21" s="92"/>
      <c r="ET21" s="92"/>
      <c r="EU21" s="92"/>
      <c r="EV21" s="92"/>
      <c r="EW21" s="92"/>
      <c r="EX21" s="92"/>
      <c r="EY21" s="92"/>
      <c r="EZ21" s="92"/>
      <c r="FA21" s="92"/>
      <c r="FB21" s="92"/>
      <c r="FC21" s="92"/>
      <c r="FD21" s="92"/>
      <c r="FE21" s="92"/>
      <c r="FF21" s="92"/>
      <c r="FG21" s="92"/>
      <c r="FH21" s="92"/>
      <c r="FI21" s="92"/>
      <c r="FJ21" s="92"/>
      <c r="FK21" s="92"/>
      <c r="FL21" s="92"/>
      <c r="FM21" s="92"/>
      <c r="FN21" s="92"/>
      <c r="FO21" s="92"/>
      <c r="FP21" s="92"/>
      <c r="FQ21" s="92"/>
      <c r="FR21" s="92"/>
      <c r="FS21" s="92"/>
      <c r="FT21" s="92"/>
      <c r="FU21" s="92"/>
      <c r="FV21" s="92"/>
      <c r="FW21" s="92"/>
      <c r="FX21" s="92"/>
      <c r="FY21" s="92"/>
      <c r="FZ21" s="92"/>
      <c r="GA21" s="92"/>
      <c r="GB21" s="92"/>
      <c r="GC21" s="92"/>
      <c r="GD21" s="92"/>
      <c r="GE21" s="92"/>
      <c r="GF21" s="92"/>
      <c r="GG21" s="92"/>
      <c r="GH21" s="92"/>
      <c r="GI21" s="92"/>
      <c r="GJ21" s="92"/>
      <c r="GK21" s="92"/>
      <c r="GL21" s="92"/>
      <c r="GM21" s="92"/>
      <c r="GN21" s="92"/>
      <c r="GO21" s="92"/>
      <c r="GP21" s="92"/>
      <c r="GQ21" s="92"/>
      <c r="GR21" s="92"/>
      <c r="GS21" s="92"/>
      <c r="GT21" s="92"/>
      <c r="GU21" s="92"/>
      <c r="GV21" s="92"/>
      <c r="GW21" s="92"/>
      <c r="GX21" s="92"/>
      <c r="GY21" s="92"/>
      <c r="GZ21" s="92"/>
      <c r="HA21" s="92"/>
      <c r="HB21" s="92"/>
      <c r="HC21" s="92"/>
      <c r="HD21" s="92"/>
      <c r="HE21" s="92"/>
      <c r="HF21" s="92"/>
      <c r="HG21" s="92"/>
      <c r="HH21" s="92"/>
      <c r="HI21" s="92"/>
      <c r="HJ21" s="92"/>
      <c r="HK21" s="92"/>
      <c r="HL21" s="92"/>
      <c r="HM21" s="92"/>
      <c r="HN21" s="92"/>
      <c r="HO21" s="92"/>
      <c r="HP21" s="92"/>
      <c r="HQ21" s="92"/>
      <c r="HR21" s="92"/>
      <c r="HS21" s="92"/>
      <c r="HT21" s="92"/>
      <c r="HU21" s="92"/>
      <c r="HV21" s="92"/>
      <c r="HW21" s="92"/>
      <c r="HX21" s="92"/>
      <c r="HY21" s="92"/>
      <c r="HZ21" s="92"/>
      <c r="IA21" s="92"/>
      <c r="IB21" s="92"/>
      <c r="IC21" s="92"/>
      <c r="ID21" s="92"/>
      <c r="IE21" s="92"/>
      <c r="IF21" s="92"/>
      <c r="IG21" s="92"/>
      <c r="IH21" s="92"/>
      <c r="II21" s="92"/>
      <c r="IJ21" s="92"/>
      <c r="IK21" s="92"/>
      <c r="IL21" s="92"/>
      <c r="IM21" s="92"/>
      <c r="IN21" s="92"/>
      <c r="IO21" s="92"/>
      <c r="IP21" s="92"/>
      <c r="IQ21" s="92"/>
      <c r="IR21" s="92"/>
      <c r="IS21" s="92"/>
      <c r="IT21" s="92"/>
      <c r="IU21" s="92"/>
      <c r="IV21" s="92"/>
    </row>
    <row r="22" spans="1:256" ht="15" customHeight="1">
      <c r="A22" s="108" t="s">
        <v>175</v>
      </c>
      <c r="B22" s="97">
        <v>0</v>
      </c>
      <c r="C22" s="125">
        <v>0</v>
      </c>
      <c r="D22" s="138"/>
      <c r="E22" s="92"/>
      <c r="F22" s="92"/>
      <c r="G22" s="92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  <c r="T22" s="92"/>
      <c r="U22" s="92"/>
      <c r="V22" s="92"/>
      <c r="W22" s="92"/>
      <c r="X22" s="92"/>
      <c r="Y22" s="92"/>
      <c r="Z22" s="92"/>
      <c r="AA22" s="92"/>
      <c r="AB22" s="92"/>
      <c r="AC22" s="92"/>
      <c r="AD22" s="92"/>
      <c r="AE22" s="92"/>
      <c r="AF22" s="92"/>
      <c r="AG22" s="92"/>
      <c r="AH22" s="92"/>
      <c r="AI22" s="92"/>
      <c r="AJ22" s="92"/>
      <c r="AK22" s="92"/>
      <c r="AL22" s="92"/>
      <c r="AM22" s="92"/>
      <c r="AN22" s="92"/>
      <c r="AO22" s="92"/>
      <c r="AP22" s="92"/>
      <c r="AQ22" s="92"/>
      <c r="AR22" s="92"/>
      <c r="AS22" s="92"/>
      <c r="AT22" s="92"/>
      <c r="AU22" s="92"/>
      <c r="AV22" s="92"/>
      <c r="AW22" s="92"/>
      <c r="AX22" s="92"/>
      <c r="AY22" s="92"/>
      <c r="AZ22" s="92"/>
      <c r="BA22" s="92"/>
      <c r="BB22" s="92"/>
      <c r="BC22" s="92"/>
      <c r="BD22" s="92"/>
      <c r="BE22" s="92"/>
      <c r="BF22" s="92"/>
      <c r="BG22" s="92"/>
      <c r="BH22" s="92"/>
      <c r="BI22" s="92"/>
      <c r="BJ22" s="92"/>
      <c r="BK22" s="92"/>
      <c r="BL22" s="92"/>
      <c r="BM22" s="92"/>
      <c r="BN22" s="92"/>
      <c r="BO22" s="92"/>
      <c r="BP22" s="92"/>
      <c r="BQ22" s="92"/>
      <c r="BR22" s="92"/>
      <c r="BS22" s="92"/>
      <c r="BT22" s="92"/>
      <c r="BU22" s="92"/>
      <c r="BV22" s="92"/>
      <c r="BW22" s="92"/>
      <c r="BX22" s="92"/>
      <c r="BY22" s="92"/>
      <c r="BZ22" s="92"/>
      <c r="CA22" s="92"/>
      <c r="CB22" s="92"/>
      <c r="CC22" s="92"/>
      <c r="CD22" s="92"/>
      <c r="CE22" s="92"/>
      <c r="CF22" s="92"/>
      <c r="CG22" s="92"/>
      <c r="CH22" s="92"/>
      <c r="CI22" s="92"/>
      <c r="CJ22" s="92"/>
      <c r="CK22" s="92"/>
      <c r="CL22" s="92"/>
      <c r="CM22" s="92"/>
      <c r="CN22" s="92"/>
      <c r="CO22" s="92"/>
      <c r="CP22" s="92"/>
      <c r="CQ22" s="92"/>
      <c r="CR22" s="92"/>
      <c r="CS22" s="92"/>
      <c r="CT22" s="92"/>
      <c r="CU22" s="92"/>
      <c r="CV22" s="92"/>
      <c r="CW22" s="92"/>
      <c r="CX22" s="92"/>
      <c r="CY22" s="92"/>
      <c r="CZ22" s="92"/>
      <c r="DA22" s="92"/>
      <c r="DB22" s="92"/>
      <c r="DC22" s="92"/>
      <c r="DD22" s="92"/>
      <c r="DE22" s="92"/>
      <c r="DF22" s="92"/>
      <c r="DG22" s="92"/>
      <c r="DH22" s="92"/>
      <c r="DI22" s="92"/>
      <c r="DJ22" s="92"/>
      <c r="DK22" s="92"/>
      <c r="DL22" s="92"/>
      <c r="DM22" s="92"/>
      <c r="DN22" s="92"/>
      <c r="DO22" s="92"/>
      <c r="DP22" s="92"/>
      <c r="DQ22" s="92"/>
      <c r="DR22" s="92"/>
      <c r="DS22" s="92"/>
      <c r="DT22" s="92"/>
      <c r="DU22" s="92"/>
      <c r="DV22" s="92"/>
      <c r="DW22" s="92"/>
      <c r="DX22" s="92"/>
      <c r="DY22" s="92"/>
      <c r="DZ22" s="92"/>
      <c r="EA22" s="92"/>
      <c r="EB22" s="92"/>
      <c r="EC22" s="92"/>
      <c r="ED22" s="92"/>
      <c r="EE22" s="92"/>
      <c r="EF22" s="92"/>
      <c r="EG22" s="92"/>
      <c r="EH22" s="92"/>
      <c r="EI22" s="92"/>
      <c r="EJ22" s="92"/>
      <c r="EK22" s="92"/>
      <c r="EL22" s="92"/>
      <c r="EM22" s="92"/>
      <c r="EN22" s="92"/>
      <c r="EO22" s="92"/>
      <c r="EP22" s="92"/>
      <c r="EQ22" s="92"/>
      <c r="ER22" s="92"/>
      <c r="ES22" s="92"/>
      <c r="ET22" s="92"/>
      <c r="EU22" s="92"/>
      <c r="EV22" s="92"/>
      <c r="EW22" s="92"/>
      <c r="EX22" s="92"/>
      <c r="EY22" s="92"/>
      <c r="EZ22" s="92"/>
      <c r="FA22" s="92"/>
      <c r="FB22" s="92"/>
      <c r="FC22" s="92"/>
      <c r="FD22" s="92"/>
      <c r="FE22" s="92"/>
      <c r="FF22" s="92"/>
      <c r="FG22" s="92"/>
      <c r="FH22" s="92"/>
      <c r="FI22" s="92"/>
      <c r="FJ22" s="92"/>
      <c r="FK22" s="92"/>
      <c r="FL22" s="92"/>
      <c r="FM22" s="92"/>
      <c r="FN22" s="92"/>
      <c r="FO22" s="92"/>
      <c r="FP22" s="92"/>
      <c r="FQ22" s="92"/>
      <c r="FR22" s="92"/>
      <c r="FS22" s="92"/>
      <c r="FT22" s="92"/>
      <c r="FU22" s="92"/>
      <c r="FV22" s="92"/>
      <c r="FW22" s="92"/>
      <c r="FX22" s="92"/>
      <c r="FY22" s="92"/>
      <c r="FZ22" s="92"/>
      <c r="GA22" s="92"/>
      <c r="GB22" s="92"/>
      <c r="GC22" s="92"/>
      <c r="GD22" s="92"/>
      <c r="GE22" s="92"/>
      <c r="GF22" s="92"/>
      <c r="GG22" s="92"/>
      <c r="GH22" s="92"/>
      <c r="GI22" s="92"/>
      <c r="GJ22" s="92"/>
      <c r="GK22" s="92"/>
      <c r="GL22" s="92"/>
      <c r="GM22" s="92"/>
      <c r="GN22" s="92"/>
      <c r="GO22" s="92"/>
      <c r="GP22" s="92"/>
      <c r="GQ22" s="92"/>
      <c r="GR22" s="92"/>
      <c r="GS22" s="92"/>
      <c r="GT22" s="92"/>
      <c r="GU22" s="92"/>
      <c r="GV22" s="92"/>
      <c r="GW22" s="92"/>
      <c r="GX22" s="92"/>
      <c r="GY22" s="92"/>
      <c r="GZ22" s="92"/>
      <c r="HA22" s="92"/>
      <c r="HB22" s="92"/>
      <c r="HC22" s="92"/>
      <c r="HD22" s="92"/>
      <c r="HE22" s="92"/>
      <c r="HF22" s="92"/>
      <c r="HG22" s="92"/>
      <c r="HH22" s="92"/>
      <c r="HI22" s="92"/>
      <c r="HJ22" s="92"/>
      <c r="HK22" s="92"/>
      <c r="HL22" s="92"/>
      <c r="HM22" s="92"/>
      <c r="HN22" s="92"/>
      <c r="HO22" s="92"/>
      <c r="HP22" s="92"/>
      <c r="HQ22" s="92"/>
      <c r="HR22" s="92"/>
      <c r="HS22" s="92"/>
      <c r="HT22" s="92"/>
      <c r="HU22" s="92"/>
      <c r="HV22" s="92"/>
      <c r="HW22" s="92"/>
      <c r="HX22" s="92"/>
      <c r="HY22" s="92"/>
      <c r="HZ22" s="92"/>
      <c r="IA22" s="92"/>
      <c r="IB22" s="92"/>
      <c r="IC22" s="92"/>
      <c r="ID22" s="92"/>
      <c r="IE22" s="92"/>
      <c r="IF22" s="92"/>
      <c r="IG22" s="92"/>
      <c r="IH22" s="92"/>
      <c r="II22" s="92"/>
      <c r="IJ22" s="92"/>
      <c r="IK22" s="92"/>
      <c r="IL22" s="92"/>
      <c r="IM22" s="92"/>
      <c r="IN22" s="92"/>
      <c r="IO22" s="92"/>
      <c r="IP22" s="92"/>
      <c r="IQ22" s="92"/>
      <c r="IR22" s="92"/>
      <c r="IS22" s="92"/>
      <c r="IT22" s="92"/>
      <c r="IU22" s="92"/>
      <c r="IV22" s="92"/>
    </row>
    <row r="23" spans="1:256" ht="16.5" customHeight="1">
      <c r="A23" s="107" t="s">
        <v>200</v>
      </c>
      <c r="B23" s="104">
        <v>4102</v>
      </c>
      <c r="C23" s="77">
        <v>3.4064688860755392E-4</v>
      </c>
      <c r="D23" s="138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/>
      <c r="BV23" s="22"/>
      <c r="BW23" s="22"/>
      <c r="BX23" s="22"/>
      <c r="BY23" s="22"/>
      <c r="BZ23" s="22"/>
      <c r="CA23" s="22"/>
      <c r="CB23" s="22"/>
      <c r="CC23" s="22"/>
      <c r="CD23" s="22"/>
      <c r="CE23" s="22"/>
      <c r="CF23" s="22"/>
      <c r="CG23" s="22"/>
      <c r="CH23" s="22"/>
      <c r="CI23" s="22"/>
      <c r="CJ23" s="22"/>
      <c r="CK23" s="22"/>
      <c r="CL23" s="22"/>
      <c r="CM23" s="22"/>
      <c r="CN23" s="22"/>
      <c r="CO23" s="22"/>
      <c r="CP23" s="22"/>
      <c r="CQ23" s="22"/>
      <c r="CR23" s="22"/>
      <c r="CS23" s="22"/>
      <c r="CT23" s="22"/>
      <c r="CU23" s="22"/>
      <c r="CV23" s="22"/>
      <c r="CW23" s="22"/>
      <c r="CX23" s="22"/>
      <c r="CY23" s="22"/>
      <c r="CZ23" s="22"/>
      <c r="DA23" s="22"/>
      <c r="DB23" s="22"/>
      <c r="DC23" s="22"/>
      <c r="DD23" s="22"/>
      <c r="DE23" s="22"/>
      <c r="DF23" s="22"/>
      <c r="DG23" s="22"/>
      <c r="DH23" s="22"/>
      <c r="DI23" s="22"/>
      <c r="DJ23" s="22"/>
      <c r="DK23" s="22"/>
      <c r="DL23" s="22"/>
      <c r="DM23" s="22"/>
      <c r="DN23" s="22"/>
      <c r="DO23" s="22"/>
      <c r="DP23" s="22"/>
      <c r="DQ23" s="22"/>
      <c r="DR23" s="22"/>
      <c r="DS23" s="22"/>
      <c r="DT23" s="22"/>
      <c r="DU23" s="22"/>
      <c r="DV23" s="22"/>
      <c r="DW23" s="22"/>
      <c r="DX23" s="22"/>
      <c r="DY23" s="22"/>
      <c r="DZ23" s="22"/>
      <c r="EA23" s="22"/>
      <c r="EB23" s="22"/>
      <c r="EC23" s="22"/>
      <c r="ED23" s="22"/>
      <c r="EE23" s="22"/>
      <c r="EF23" s="22"/>
      <c r="EG23" s="22"/>
      <c r="EH23" s="22"/>
      <c r="EI23" s="22"/>
      <c r="EJ23" s="22"/>
      <c r="EK23" s="22"/>
      <c r="EL23" s="22"/>
      <c r="EM23" s="22"/>
      <c r="EN23" s="22"/>
      <c r="EO23" s="22"/>
      <c r="EP23" s="22"/>
      <c r="EQ23" s="22"/>
      <c r="ER23" s="22"/>
      <c r="ES23" s="22"/>
      <c r="ET23" s="22"/>
      <c r="EU23" s="22"/>
      <c r="EV23" s="22"/>
      <c r="EW23" s="22"/>
      <c r="EX23" s="22"/>
      <c r="EY23" s="22"/>
      <c r="EZ23" s="22"/>
      <c r="FA23" s="22"/>
      <c r="FB23" s="22"/>
      <c r="FC23" s="22"/>
      <c r="FD23" s="22"/>
      <c r="FE23" s="22"/>
      <c r="FF23" s="22"/>
      <c r="FG23" s="22"/>
      <c r="FH23" s="22"/>
      <c r="FI23" s="22"/>
      <c r="FJ23" s="22"/>
      <c r="FK23" s="22"/>
      <c r="FL23" s="22"/>
      <c r="FM23" s="22"/>
      <c r="FN23" s="22"/>
      <c r="FO23" s="22"/>
      <c r="FP23" s="22"/>
      <c r="FQ23" s="22"/>
      <c r="FR23" s="22"/>
      <c r="FS23" s="22"/>
      <c r="FT23" s="22"/>
      <c r="FU23" s="22"/>
      <c r="FV23" s="22"/>
      <c r="FW23" s="22"/>
      <c r="FX23" s="22"/>
      <c r="FY23" s="22"/>
      <c r="FZ23" s="22"/>
      <c r="GA23" s="22"/>
      <c r="GB23" s="22"/>
      <c r="GC23" s="22"/>
      <c r="GD23" s="22"/>
      <c r="GE23" s="22"/>
      <c r="GF23" s="22"/>
      <c r="GG23" s="22"/>
      <c r="GH23" s="22"/>
      <c r="GI23" s="22"/>
      <c r="GJ23" s="22"/>
      <c r="GK23" s="22"/>
      <c r="GL23" s="22"/>
      <c r="GM23" s="22"/>
      <c r="GN23" s="22"/>
      <c r="GO23" s="22"/>
      <c r="GP23" s="22"/>
      <c r="GQ23" s="22"/>
      <c r="GR23" s="22"/>
      <c r="GS23" s="22"/>
      <c r="GT23" s="22"/>
      <c r="GU23" s="22"/>
      <c r="GV23" s="22"/>
      <c r="GW23" s="22"/>
      <c r="GX23" s="22"/>
      <c r="GY23" s="22"/>
      <c r="GZ23" s="22"/>
      <c r="HA23" s="22"/>
      <c r="HB23" s="22"/>
      <c r="HC23" s="22"/>
      <c r="HD23" s="22"/>
      <c r="HE23" s="22"/>
      <c r="HF23" s="22"/>
      <c r="HG23" s="22"/>
      <c r="HH23" s="22"/>
      <c r="HI23" s="22"/>
      <c r="HJ23" s="22"/>
      <c r="HK23" s="22"/>
      <c r="HL23" s="22"/>
      <c r="HM23" s="22"/>
      <c r="HN23" s="22"/>
      <c r="HO23" s="22"/>
      <c r="HP23" s="22"/>
      <c r="HQ23" s="22"/>
      <c r="HR23" s="22"/>
      <c r="HS23" s="22"/>
      <c r="HT23" s="22"/>
      <c r="HU23" s="22"/>
      <c r="HV23" s="22"/>
      <c r="HW23" s="22"/>
      <c r="HX23" s="22"/>
      <c r="HY23" s="22"/>
      <c r="HZ23" s="22"/>
      <c r="IA23" s="22"/>
      <c r="IB23" s="22"/>
      <c r="IC23" s="22"/>
      <c r="ID23" s="22"/>
      <c r="IE23" s="22"/>
      <c r="IF23" s="22"/>
      <c r="IG23" s="22"/>
      <c r="IH23" s="22"/>
      <c r="II23" s="22"/>
      <c r="IJ23" s="22"/>
      <c r="IK23" s="22"/>
      <c r="IL23" s="22"/>
      <c r="IM23" s="22"/>
      <c r="IN23" s="22"/>
      <c r="IO23" s="22"/>
      <c r="IP23" s="22"/>
      <c r="IQ23" s="22"/>
      <c r="IR23" s="22"/>
      <c r="IS23" s="22"/>
      <c r="IT23" s="22"/>
      <c r="IU23" s="22"/>
      <c r="IV23" s="22"/>
    </row>
    <row r="24" spans="1:256" ht="16.5" customHeight="1">
      <c r="A24" s="108" t="s">
        <v>176</v>
      </c>
      <c r="B24" s="87">
        <v>2833</v>
      </c>
      <c r="C24" s="79">
        <v>2.3526392867508541E-4</v>
      </c>
      <c r="D24" s="138"/>
      <c r="E24" s="92"/>
      <c r="F24" s="92"/>
      <c r="G24" s="92"/>
      <c r="H24" s="92"/>
      <c r="I24" s="92"/>
      <c r="J24" s="92"/>
      <c r="K24" s="92"/>
      <c r="L24" s="92"/>
      <c r="M24" s="92"/>
      <c r="N24" s="92"/>
      <c r="O24" s="92"/>
      <c r="P24" s="92"/>
      <c r="Q24" s="92"/>
      <c r="R24" s="92"/>
      <c r="S24" s="92"/>
      <c r="T24" s="92"/>
      <c r="U24" s="92"/>
      <c r="V24" s="92"/>
      <c r="W24" s="92"/>
      <c r="X24" s="92"/>
      <c r="Y24" s="92"/>
      <c r="Z24" s="92"/>
      <c r="AA24" s="92"/>
      <c r="AB24" s="92"/>
      <c r="AC24" s="92"/>
      <c r="AD24" s="92"/>
      <c r="AE24" s="92"/>
      <c r="AF24" s="92"/>
      <c r="AG24" s="92"/>
      <c r="AH24" s="92"/>
      <c r="AI24" s="92"/>
      <c r="AJ24" s="92"/>
      <c r="AK24" s="92"/>
      <c r="AL24" s="92"/>
      <c r="AM24" s="92"/>
      <c r="AN24" s="92"/>
      <c r="AO24" s="92"/>
      <c r="AP24" s="92"/>
      <c r="AQ24" s="92"/>
      <c r="AR24" s="92"/>
      <c r="AS24" s="92"/>
      <c r="AT24" s="92"/>
      <c r="AU24" s="92"/>
      <c r="AV24" s="92"/>
      <c r="AW24" s="92"/>
      <c r="AX24" s="92"/>
      <c r="AY24" s="92"/>
      <c r="AZ24" s="92"/>
      <c r="BA24" s="92"/>
      <c r="BB24" s="92"/>
      <c r="BC24" s="92"/>
      <c r="BD24" s="92"/>
      <c r="BE24" s="92"/>
      <c r="BF24" s="92"/>
      <c r="BG24" s="92"/>
      <c r="BH24" s="92"/>
      <c r="BI24" s="92"/>
      <c r="BJ24" s="92"/>
      <c r="BK24" s="92"/>
      <c r="BL24" s="92"/>
      <c r="BM24" s="92"/>
      <c r="BN24" s="92"/>
      <c r="BO24" s="92"/>
      <c r="BP24" s="92"/>
      <c r="BQ24" s="92"/>
      <c r="BR24" s="92"/>
      <c r="BS24" s="92"/>
      <c r="BT24" s="92"/>
      <c r="BU24" s="92"/>
      <c r="BV24" s="92"/>
      <c r="BW24" s="92"/>
      <c r="BX24" s="92"/>
      <c r="BY24" s="92"/>
      <c r="BZ24" s="92"/>
      <c r="CA24" s="92"/>
      <c r="CB24" s="92"/>
      <c r="CC24" s="92"/>
      <c r="CD24" s="92"/>
      <c r="CE24" s="92"/>
      <c r="CF24" s="92"/>
      <c r="CG24" s="92"/>
      <c r="CH24" s="92"/>
      <c r="CI24" s="92"/>
      <c r="CJ24" s="92"/>
      <c r="CK24" s="92"/>
      <c r="CL24" s="92"/>
      <c r="CM24" s="92"/>
      <c r="CN24" s="92"/>
      <c r="CO24" s="92"/>
      <c r="CP24" s="92"/>
      <c r="CQ24" s="92"/>
      <c r="CR24" s="92"/>
      <c r="CS24" s="92"/>
      <c r="CT24" s="92"/>
      <c r="CU24" s="92"/>
      <c r="CV24" s="92"/>
      <c r="CW24" s="92"/>
      <c r="CX24" s="92"/>
      <c r="CY24" s="92"/>
      <c r="CZ24" s="92"/>
      <c r="DA24" s="92"/>
      <c r="DB24" s="92"/>
      <c r="DC24" s="92"/>
      <c r="DD24" s="92"/>
      <c r="DE24" s="92"/>
      <c r="DF24" s="92"/>
      <c r="DG24" s="92"/>
      <c r="DH24" s="92"/>
      <c r="DI24" s="92"/>
      <c r="DJ24" s="92"/>
      <c r="DK24" s="92"/>
      <c r="DL24" s="92"/>
      <c r="DM24" s="92"/>
      <c r="DN24" s="92"/>
      <c r="DO24" s="92"/>
      <c r="DP24" s="92"/>
      <c r="DQ24" s="92"/>
      <c r="DR24" s="92"/>
      <c r="DS24" s="92"/>
      <c r="DT24" s="92"/>
      <c r="DU24" s="92"/>
      <c r="DV24" s="92"/>
      <c r="DW24" s="92"/>
      <c r="DX24" s="92"/>
      <c r="DY24" s="92"/>
      <c r="DZ24" s="92"/>
      <c r="EA24" s="92"/>
      <c r="EB24" s="92"/>
      <c r="EC24" s="92"/>
      <c r="ED24" s="92"/>
      <c r="EE24" s="92"/>
      <c r="EF24" s="92"/>
      <c r="EG24" s="92"/>
      <c r="EH24" s="92"/>
      <c r="EI24" s="92"/>
      <c r="EJ24" s="92"/>
      <c r="EK24" s="92"/>
      <c r="EL24" s="92"/>
      <c r="EM24" s="92"/>
      <c r="EN24" s="92"/>
      <c r="EO24" s="92"/>
      <c r="EP24" s="92"/>
      <c r="EQ24" s="92"/>
      <c r="ER24" s="92"/>
      <c r="ES24" s="92"/>
      <c r="ET24" s="92"/>
      <c r="EU24" s="92"/>
      <c r="EV24" s="92"/>
      <c r="EW24" s="92"/>
      <c r="EX24" s="92"/>
      <c r="EY24" s="92"/>
      <c r="EZ24" s="92"/>
      <c r="FA24" s="92"/>
      <c r="FB24" s="92"/>
      <c r="FC24" s="92"/>
      <c r="FD24" s="92"/>
      <c r="FE24" s="92"/>
      <c r="FF24" s="92"/>
      <c r="FG24" s="92"/>
      <c r="FH24" s="92"/>
      <c r="FI24" s="92"/>
      <c r="FJ24" s="92"/>
      <c r="FK24" s="92"/>
      <c r="FL24" s="92"/>
      <c r="FM24" s="92"/>
      <c r="FN24" s="92"/>
      <c r="FO24" s="92"/>
      <c r="FP24" s="92"/>
      <c r="FQ24" s="92"/>
      <c r="FR24" s="92"/>
      <c r="FS24" s="92"/>
      <c r="FT24" s="92"/>
      <c r="FU24" s="92"/>
      <c r="FV24" s="92"/>
      <c r="FW24" s="92"/>
      <c r="FX24" s="92"/>
      <c r="FY24" s="92"/>
      <c r="FZ24" s="92"/>
      <c r="GA24" s="92"/>
      <c r="GB24" s="92"/>
      <c r="GC24" s="92"/>
      <c r="GD24" s="92"/>
      <c r="GE24" s="92"/>
      <c r="GF24" s="92"/>
      <c r="GG24" s="92"/>
      <c r="GH24" s="92"/>
      <c r="GI24" s="92"/>
      <c r="GJ24" s="92"/>
      <c r="GK24" s="92"/>
      <c r="GL24" s="92"/>
      <c r="GM24" s="92"/>
      <c r="GN24" s="92"/>
      <c r="GO24" s="92"/>
      <c r="GP24" s="92"/>
      <c r="GQ24" s="92"/>
      <c r="GR24" s="92"/>
      <c r="GS24" s="92"/>
      <c r="GT24" s="92"/>
      <c r="GU24" s="92"/>
      <c r="GV24" s="92"/>
      <c r="GW24" s="92"/>
      <c r="GX24" s="92"/>
      <c r="GY24" s="92"/>
      <c r="GZ24" s="92"/>
      <c r="HA24" s="92"/>
      <c r="HB24" s="92"/>
      <c r="HC24" s="92"/>
      <c r="HD24" s="92"/>
      <c r="HE24" s="92"/>
      <c r="HF24" s="92"/>
      <c r="HG24" s="92"/>
      <c r="HH24" s="92"/>
      <c r="HI24" s="92"/>
      <c r="HJ24" s="92"/>
      <c r="HK24" s="92"/>
      <c r="HL24" s="92"/>
      <c r="HM24" s="92"/>
      <c r="HN24" s="92"/>
      <c r="HO24" s="92"/>
      <c r="HP24" s="92"/>
      <c r="HQ24" s="92"/>
      <c r="HR24" s="92"/>
      <c r="HS24" s="92"/>
      <c r="HT24" s="92"/>
      <c r="HU24" s="92"/>
      <c r="HV24" s="92"/>
      <c r="HW24" s="92"/>
      <c r="HX24" s="92"/>
      <c r="HY24" s="92"/>
      <c r="HZ24" s="92"/>
      <c r="IA24" s="92"/>
      <c r="IB24" s="92"/>
      <c r="IC24" s="92"/>
      <c r="ID24" s="92"/>
      <c r="IE24" s="92"/>
      <c r="IF24" s="92"/>
      <c r="IG24" s="92"/>
      <c r="IH24" s="92"/>
      <c r="II24" s="92"/>
      <c r="IJ24" s="92"/>
      <c r="IK24" s="92"/>
      <c r="IL24" s="92"/>
      <c r="IM24" s="92"/>
      <c r="IN24" s="92"/>
      <c r="IO24" s="92"/>
      <c r="IP24" s="92"/>
      <c r="IQ24" s="92"/>
      <c r="IR24" s="92"/>
      <c r="IS24" s="92"/>
      <c r="IT24" s="92"/>
      <c r="IU24" s="92"/>
      <c r="IV24" s="92"/>
    </row>
    <row r="25" spans="1:256" ht="16.5" customHeight="1">
      <c r="A25" s="108" t="s">
        <v>177</v>
      </c>
      <c r="B25" s="87">
        <v>717</v>
      </c>
      <c r="C25" s="79">
        <v>5.9542618023309646E-5</v>
      </c>
      <c r="D25" s="138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  <c r="BM25" s="92"/>
      <c r="BN25" s="92"/>
      <c r="BO25" s="92"/>
      <c r="BP25" s="92"/>
      <c r="BQ25" s="92"/>
      <c r="BR25" s="92"/>
      <c r="BS25" s="92"/>
      <c r="BT25" s="92"/>
      <c r="BU25" s="92"/>
      <c r="BV25" s="92"/>
      <c r="BW25" s="92"/>
      <c r="BX25" s="92"/>
      <c r="BY25" s="92"/>
      <c r="BZ25" s="92"/>
      <c r="CA25" s="92"/>
      <c r="CB25" s="92"/>
      <c r="CC25" s="92"/>
      <c r="CD25" s="92"/>
      <c r="CE25" s="92"/>
      <c r="CF25" s="92"/>
      <c r="CG25" s="92"/>
      <c r="CH25" s="92"/>
      <c r="CI25" s="92"/>
      <c r="CJ25" s="92"/>
      <c r="CK25" s="92"/>
      <c r="CL25" s="92"/>
      <c r="CM25" s="92"/>
      <c r="CN25" s="92"/>
      <c r="CO25" s="92"/>
      <c r="CP25" s="92"/>
      <c r="CQ25" s="92"/>
      <c r="CR25" s="92"/>
      <c r="CS25" s="92"/>
      <c r="CT25" s="92"/>
      <c r="CU25" s="92"/>
      <c r="CV25" s="92"/>
      <c r="CW25" s="92"/>
      <c r="CX25" s="92"/>
      <c r="CY25" s="92"/>
      <c r="CZ25" s="92"/>
      <c r="DA25" s="92"/>
      <c r="DB25" s="92"/>
      <c r="DC25" s="92"/>
      <c r="DD25" s="92"/>
      <c r="DE25" s="92"/>
      <c r="DF25" s="92"/>
      <c r="DG25" s="92"/>
      <c r="DH25" s="92"/>
      <c r="DI25" s="92"/>
      <c r="DJ25" s="92"/>
      <c r="DK25" s="92"/>
      <c r="DL25" s="92"/>
      <c r="DM25" s="92"/>
      <c r="DN25" s="92"/>
      <c r="DO25" s="92"/>
      <c r="DP25" s="92"/>
      <c r="DQ25" s="92"/>
      <c r="DR25" s="92"/>
      <c r="DS25" s="92"/>
      <c r="DT25" s="92"/>
      <c r="DU25" s="92"/>
      <c r="DV25" s="92"/>
      <c r="DW25" s="92"/>
      <c r="DX25" s="92"/>
      <c r="DY25" s="92"/>
      <c r="DZ25" s="92"/>
      <c r="EA25" s="92"/>
      <c r="EB25" s="92"/>
      <c r="EC25" s="92"/>
      <c r="ED25" s="92"/>
      <c r="EE25" s="92"/>
      <c r="EF25" s="92"/>
      <c r="EG25" s="92"/>
      <c r="EH25" s="92"/>
      <c r="EI25" s="92"/>
      <c r="EJ25" s="92"/>
      <c r="EK25" s="92"/>
      <c r="EL25" s="92"/>
      <c r="EM25" s="92"/>
      <c r="EN25" s="92"/>
      <c r="EO25" s="92"/>
      <c r="EP25" s="92"/>
      <c r="EQ25" s="92"/>
      <c r="ER25" s="92"/>
      <c r="ES25" s="92"/>
      <c r="ET25" s="92"/>
      <c r="EU25" s="92"/>
      <c r="EV25" s="92"/>
      <c r="EW25" s="92"/>
      <c r="EX25" s="92"/>
      <c r="EY25" s="92"/>
      <c r="EZ25" s="92"/>
      <c r="FA25" s="92"/>
      <c r="FB25" s="92"/>
      <c r="FC25" s="92"/>
      <c r="FD25" s="92"/>
      <c r="FE25" s="92"/>
      <c r="FF25" s="92"/>
      <c r="FG25" s="92"/>
      <c r="FH25" s="92"/>
      <c r="FI25" s="92"/>
      <c r="FJ25" s="92"/>
      <c r="FK25" s="92"/>
      <c r="FL25" s="92"/>
      <c r="FM25" s="92"/>
      <c r="FN25" s="92"/>
      <c r="FO25" s="92"/>
      <c r="FP25" s="92"/>
      <c r="FQ25" s="92"/>
      <c r="FR25" s="92"/>
      <c r="FS25" s="92"/>
      <c r="FT25" s="92"/>
      <c r="FU25" s="92"/>
      <c r="FV25" s="92"/>
      <c r="FW25" s="92"/>
      <c r="FX25" s="92"/>
      <c r="FY25" s="92"/>
      <c r="FZ25" s="92"/>
      <c r="GA25" s="92"/>
      <c r="GB25" s="92"/>
      <c r="GC25" s="92"/>
      <c r="GD25" s="92"/>
      <c r="GE25" s="92"/>
      <c r="GF25" s="92"/>
      <c r="GG25" s="92"/>
      <c r="GH25" s="92"/>
      <c r="GI25" s="92"/>
      <c r="GJ25" s="92"/>
      <c r="GK25" s="92"/>
      <c r="GL25" s="92"/>
      <c r="GM25" s="92"/>
      <c r="GN25" s="92"/>
      <c r="GO25" s="92"/>
      <c r="GP25" s="92"/>
      <c r="GQ25" s="92"/>
      <c r="GR25" s="92"/>
      <c r="GS25" s="92"/>
      <c r="GT25" s="92"/>
      <c r="GU25" s="92"/>
      <c r="GV25" s="92"/>
      <c r="GW25" s="92"/>
      <c r="GX25" s="92"/>
      <c r="GY25" s="92"/>
      <c r="GZ25" s="92"/>
      <c r="HA25" s="92"/>
      <c r="HB25" s="92"/>
      <c r="HC25" s="92"/>
      <c r="HD25" s="92"/>
      <c r="HE25" s="92"/>
      <c r="HF25" s="92"/>
      <c r="HG25" s="92"/>
      <c r="HH25" s="92"/>
      <c r="HI25" s="92"/>
      <c r="HJ25" s="92"/>
      <c r="HK25" s="92"/>
      <c r="HL25" s="92"/>
      <c r="HM25" s="92"/>
      <c r="HN25" s="92"/>
      <c r="HO25" s="92"/>
      <c r="HP25" s="92"/>
      <c r="HQ25" s="92"/>
      <c r="HR25" s="92"/>
      <c r="HS25" s="92"/>
      <c r="HT25" s="92"/>
      <c r="HU25" s="92"/>
      <c r="HV25" s="92"/>
      <c r="HW25" s="92"/>
      <c r="HX25" s="92"/>
      <c r="HY25" s="92"/>
      <c r="HZ25" s="92"/>
      <c r="IA25" s="92"/>
      <c r="IB25" s="92"/>
      <c r="IC25" s="92"/>
      <c r="ID25" s="92"/>
      <c r="IE25" s="92"/>
      <c r="IF25" s="92"/>
      <c r="IG25" s="92"/>
      <c r="IH25" s="92"/>
      <c r="II25" s="92"/>
      <c r="IJ25" s="92"/>
      <c r="IK25" s="92"/>
      <c r="IL25" s="92"/>
      <c r="IM25" s="92"/>
      <c r="IN25" s="92"/>
      <c r="IO25" s="92"/>
      <c r="IP25" s="92"/>
      <c r="IQ25" s="92"/>
      <c r="IR25" s="92"/>
      <c r="IS25" s="92"/>
      <c r="IT25" s="92"/>
      <c r="IU25" s="92"/>
      <c r="IV25" s="92"/>
    </row>
    <row r="26" spans="1:256" ht="16.5" customHeight="1">
      <c r="A26" s="108" t="s">
        <v>178</v>
      </c>
      <c r="B26" s="87">
        <v>408</v>
      </c>
      <c r="C26" s="79">
        <v>3.3881991845900051E-5</v>
      </c>
      <c r="D26" s="138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B26" s="92"/>
      <c r="AC26" s="92"/>
      <c r="AD26" s="92"/>
      <c r="AE26" s="92"/>
      <c r="AF26" s="92"/>
      <c r="AG26" s="92"/>
      <c r="AH26" s="92"/>
      <c r="AI26" s="92"/>
      <c r="AJ26" s="92"/>
      <c r="AK26" s="92"/>
      <c r="AL26" s="92"/>
      <c r="AM26" s="92"/>
      <c r="AN26" s="92"/>
      <c r="AO26" s="92"/>
      <c r="AP26" s="92"/>
      <c r="AQ26" s="92"/>
      <c r="AR26" s="92"/>
      <c r="AS26" s="92"/>
      <c r="AT26" s="92"/>
      <c r="AU26" s="92"/>
      <c r="AV26" s="92"/>
      <c r="AW26" s="92"/>
      <c r="AX26" s="92"/>
      <c r="AY26" s="92"/>
      <c r="AZ26" s="92"/>
      <c r="BA26" s="92"/>
      <c r="BB26" s="92"/>
      <c r="BC26" s="92"/>
      <c r="BD26" s="92"/>
      <c r="BE26" s="92"/>
      <c r="BF26" s="92"/>
      <c r="BG26" s="92"/>
      <c r="BH26" s="92"/>
      <c r="BI26" s="92"/>
      <c r="BJ26" s="92"/>
      <c r="BK26" s="92"/>
      <c r="BL26" s="92"/>
      <c r="BM26" s="92"/>
      <c r="BN26" s="92"/>
      <c r="BO26" s="92"/>
      <c r="BP26" s="92"/>
      <c r="BQ26" s="92"/>
      <c r="BR26" s="92"/>
      <c r="BS26" s="92"/>
      <c r="BT26" s="92"/>
      <c r="BU26" s="92"/>
      <c r="BV26" s="92"/>
      <c r="BW26" s="92"/>
      <c r="BX26" s="92"/>
      <c r="BY26" s="92"/>
      <c r="BZ26" s="92"/>
      <c r="CA26" s="92"/>
      <c r="CB26" s="92"/>
      <c r="CC26" s="92"/>
      <c r="CD26" s="92"/>
      <c r="CE26" s="92"/>
      <c r="CF26" s="92"/>
      <c r="CG26" s="92"/>
      <c r="CH26" s="92"/>
      <c r="CI26" s="92"/>
      <c r="CJ26" s="92"/>
      <c r="CK26" s="92"/>
      <c r="CL26" s="92"/>
      <c r="CM26" s="92"/>
      <c r="CN26" s="92"/>
      <c r="CO26" s="92"/>
      <c r="CP26" s="92"/>
      <c r="CQ26" s="92"/>
      <c r="CR26" s="92"/>
      <c r="CS26" s="92"/>
      <c r="CT26" s="92"/>
      <c r="CU26" s="92"/>
      <c r="CV26" s="92"/>
      <c r="CW26" s="92"/>
      <c r="CX26" s="92"/>
      <c r="CY26" s="92"/>
      <c r="CZ26" s="92"/>
      <c r="DA26" s="92"/>
      <c r="DB26" s="92"/>
      <c r="DC26" s="92"/>
      <c r="DD26" s="92"/>
      <c r="DE26" s="92"/>
      <c r="DF26" s="92"/>
      <c r="DG26" s="92"/>
      <c r="DH26" s="92"/>
      <c r="DI26" s="92"/>
      <c r="DJ26" s="92"/>
      <c r="DK26" s="92"/>
      <c r="DL26" s="92"/>
      <c r="DM26" s="92"/>
      <c r="DN26" s="92"/>
      <c r="DO26" s="92"/>
      <c r="DP26" s="92"/>
      <c r="DQ26" s="92"/>
      <c r="DR26" s="92"/>
      <c r="DS26" s="92"/>
      <c r="DT26" s="92"/>
      <c r="DU26" s="92"/>
      <c r="DV26" s="92"/>
      <c r="DW26" s="92"/>
      <c r="DX26" s="92"/>
      <c r="DY26" s="92"/>
      <c r="DZ26" s="92"/>
      <c r="EA26" s="92"/>
      <c r="EB26" s="92"/>
      <c r="EC26" s="92"/>
      <c r="ED26" s="92"/>
      <c r="EE26" s="92"/>
      <c r="EF26" s="92"/>
      <c r="EG26" s="92"/>
      <c r="EH26" s="92"/>
      <c r="EI26" s="92"/>
      <c r="EJ26" s="92"/>
      <c r="EK26" s="92"/>
      <c r="EL26" s="92"/>
      <c r="EM26" s="92"/>
      <c r="EN26" s="92"/>
      <c r="EO26" s="92"/>
      <c r="EP26" s="92"/>
      <c r="EQ26" s="92"/>
      <c r="ER26" s="92"/>
      <c r="ES26" s="92"/>
      <c r="ET26" s="92"/>
      <c r="EU26" s="92"/>
      <c r="EV26" s="92"/>
      <c r="EW26" s="92"/>
      <c r="EX26" s="92"/>
      <c r="EY26" s="92"/>
      <c r="EZ26" s="92"/>
      <c r="FA26" s="92"/>
      <c r="FB26" s="92"/>
      <c r="FC26" s="92"/>
      <c r="FD26" s="92"/>
      <c r="FE26" s="92"/>
      <c r="FF26" s="92"/>
      <c r="FG26" s="92"/>
      <c r="FH26" s="92"/>
      <c r="FI26" s="92"/>
      <c r="FJ26" s="92"/>
      <c r="FK26" s="92"/>
      <c r="FL26" s="92"/>
      <c r="FM26" s="92"/>
      <c r="FN26" s="92"/>
      <c r="FO26" s="92"/>
      <c r="FP26" s="92"/>
      <c r="FQ26" s="92"/>
      <c r="FR26" s="92"/>
      <c r="FS26" s="92"/>
      <c r="FT26" s="92"/>
      <c r="FU26" s="92"/>
      <c r="FV26" s="92"/>
      <c r="FW26" s="92"/>
      <c r="FX26" s="92"/>
      <c r="FY26" s="92"/>
      <c r="FZ26" s="92"/>
      <c r="GA26" s="92"/>
      <c r="GB26" s="92"/>
      <c r="GC26" s="92"/>
      <c r="GD26" s="92"/>
      <c r="GE26" s="92"/>
      <c r="GF26" s="92"/>
      <c r="GG26" s="92"/>
      <c r="GH26" s="92"/>
      <c r="GI26" s="92"/>
      <c r="GJ26" s="92"/>
      <c r="GK26" s="92"/>
      <c r="GL26" s="92"/>
      <c r="GM26" s="92"/>
      <c r="GN26" s="92"/>
      <c r="GO26" s="92"/>
      <c r="GP26" s="92"/>
      <c r="GQ26" s="92"/>
      <c r="GR26" s="92"/>
      <c r="GS26" s="92"/>
      <c r="GT26" s="92"/>
      <c r="GU26" s="92"/>
      <c r="GV26" s="92"/>
      <c r="GW26" s="92"/>
      <c r="GX26" s="92"/>
      <c r="GY26" s="92"/>
      <c r="GZ26" s="92"/>
      <c r="HA26" s="92"/>
      <c r="HB26" s="92"/>
      <c r="HC26" s="92"/>
      <c r="HD26" s="92"/>
      <c r="HE26" s="92"/>
      <c r="HF26" s="92"/>
      <c r="HG26" s="92"/>
      <c r="HH26" s="92"/>
      <c r="HI26" s="92"/>
      <c r="HJ26" s="92"/>
      <c r="HK26" s="92"/>
      <c r="HL26" s="92"/>
      <c r="HM26" s="92"/>
      <c r="HN26" s="92"/>
      <c r="HO26" s="92"/>
      <c r="HP26" s="92"/>
      <c r="HQ26" s="92"/>
      <c r="HR26" s="92"/>
      <c r="HS26" s="92"/>
      <c r="HT26" s="92"/>
      <c r="HU26" s="92"/>
      <c r="HV26" s="92"/>
      <c r="HW26" s="92"/>
      <c r="HX26" s="92"/>
      <c r="HY26" s="92"/>
      <c r="HZ26" s="92"/>
      <c r="IA26" s="92"/>
      <c r="IB26" s="92"/>
      <c r="IC26" s="92"/>
      <c r="ID26" s="92"/>
      <c r="IE26" s="92"/>
      <c r="IF26" s="92"/>
      <c r="IG26" s="92"/>
      <c r="IH26" s="92"/>
      <c r="II26" s="92"/>
      <c r="IJ26" s="92"/>
      <c r="IK26" s="92"/>
      <c r="IL26" s="92"/>
      <c r="IM26" s="92"/>
      <c r="IN26" s="92"/>
      <c r="IO26" s="92"/>
      <c r="IP26" s="92"/>
      <c r="IQ26" s="92"/>
      <c r="IR26" s="92"/>
      <c r="IS26" s="92"/>
      <c r="IT26" s="92"/>
      <c r="IU26" s="92"/>
      <c r="IV26" s="92"/>
    </row>
    <row r="27" spans="1:256" ht="16.5" customHeight="1">
      <c r="A27" s="108" t="s">
        <v>179</v>
      </c>
      <c r="B27" s="87">
        <v>145</v>
      </c>
      <c r="C27" s="79">
        <v>1.2041394160920361E-5</v>
      </c>
      <c r="D27" s="138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92"/>
      <c r="AE27" s="92"/>
      <c r="AF27" s="92"/>
      <c r="AG27" s="92"/>
      <c r="AH27" s="92"/>
      <c r="AI27" s="92"/>
      <c r="AJ27" s="92"/>
      <c r="AK27" s="92"/>
      <c r="AL27" s="92"/>
      <c r="AM27" s="92"/>
      <c r="AN27" s="92"/>
      <c r="AO27" s="92"/>
      <c r="AP27" s="92"/>
      <c r="AQ27" s="92"/>
      <c r="AR27" s="92"/>
      <c r="AS27" s="92"/>
      <c r="AT27" s="92"/>
      <c r="AU27" s="92"/>
      <c r="AV27" s="92"/>
      <c r="AW27" s="92"/>
      <c r="AX27" s="92"/>
      <c r="AY27" s="92"/>
      <c r="AZ27" s="92"/>
      <c r="BA27" s="92"/>
      <c r="BB27" s="92"/>
      <c r="BC27" s="92"/>
      <c r="BD27" s="92"/>
      <c r="BE27" s="92"/>
      <c r="BF27" s="92"/>
      <c r="BG27" s="92"/>
      <c r="BH27" s="92"/>
      <c r="BI27" s="92"/>
      <c r="BJ27" s="92"/>
      <c r="BK27" s="92"/>
      <c r="BL27" s="92"/>
      <c r="BM27" s="92"/>
      <c r="BN27" s="92"/>
      <c r="BO27" s="92"/>
      <c r="BP27" s="92"/>
      <c r="BQ27" s="92"/>
      <c r="BR27" s="92"/>
      <c r="BS27" s="92"/>
      <c r="BT27" s="92"/>
      <c r="BU27" s="92"/>
      <c r="BV27" s="92"/>
      <c r="BW27" s="92"/>
      <c r="BX27" s="92"/>
      <c r="BY27" s="92"/>
      <c r="BZ27" s="92"/>
      <c r="CA27" s="92"/>
      <c r="CB27" s="92"/>
      <c r="CC27" s="92"/>
      <c r="CD27" s="92"/>
      <c r="CE27" s="92"/>
      <c r="CF27" s="92"/>
      <c r="CG27" s="92"/>
      <c r="CH27" s="92"/>
      <c r="CI27" s="92"/>
      <c r="CJ27" s="92"/>
      <c r="CK27" s="92"/>
      <c r="CL27" s="92"/>
      <c r="CM27" s="92"/>
      <c r="CN27" s="92"/>
      <c r="CO27" s="92"/>
      <c r="CP27" s="92"/>
      <c r="CQ27" s="92"/>
      <c r="CR27" s="92"/>
      <c r="CS27" s="92"/>
      <c r="CT27" s="92"/>
      <c r="CU27" s="92"/>
      <c r="CV27" s="92"/>
      <c r="CW27" s="92"/>
      <c r="CX27" s="92"/>
      <c r="CY27" s="92"/>
      <c r="CZ27" s="92"/>
      <c r="DA27" s="92"/>
      <c r="DB27" s="92"/>
      <c r="DC27" s="92"/>
      <c r="DD27" s="92"/>
      <c r="DE27" s="92"/>
      <c r="DF27" s="92"/>
      <c r="DG27" s="92"/>
      <c r="DH27" s="92"/>
      <c r="DI27" s="92"/>
      <c r="DJ27" s="92"/>
      <c r="DK27" s="92"/>
      <c r="DL27" s="92"/>
      <c r="DM27" s="92"/>
      <c r="DN27" s="92"/>
      <c r="DO27" s="92"/>
      <c r="DP27" s="92"/>
      <c r="DQ27" s="92"/>
      <c r="DR27" s="92"/>
      <c r="DS27" s="92"/>
      <c r="DT27" s="92"/>
      <c r="DU27" s="92"/>
      <c r="DV27" s="92"/>
      <c r="DW27" s="92"/>
      <c r="DX27" s="92"/>
      <c r="DY27" s="92"/>
      <c r="DZ27" s="92"/>
      <c r="EA27" s="92"/>
      <c r="EB27" s="92"/>
      <c r="EC27" s="92"/>
      <c r="ED27" s="92"/>
      <c r="EE27" s="92"/>
      <c r="EF27" s="92"/>
      <c r="EG27" s="92"/>
      <c r="EH27" s="92"/>
      <c r="EI27" s="92"/>
      <c r="EJ27" s="92"/>
      <c r="EK27" s="92"/>
      <c r="EL27" s="92"/>
      <c r="EM27" s="92"/>
      <c r="EN27" s="92"/>
      <c r="EO27" s="92"/>
      <c r="EP27" s="92"/>
      <c r="EQ27" s="92"/>
      <c r="ER27" s="92"/>
      <c r="ES27" s="92"/>
      <c r="ET27" s="92"/>
      <c r="EU27" s="92"/>
      <c r="EV27" s="92"/>
      <c r="EW27" s="92"/>
      <c r="EX27" s="92"/>
      <c r="EY27" s="92"/>
      <c r="EZ27" s="92"/>
      <c r="FA27" s="92"/>
      <c r="FB27" s="92"/>
      <c r="FC27" s="92"/>
      <c r="FD27" s="92"/>
      <c r="FE27" s="92"/>
      <c r="FF27" s="92"/>
      <c r="FG27" s="92"/>
      <c r="FH27" s="92"/>
      <c r="FI27" s="92"/>
      <c r="FJ27" s="92"/>
      <c r="FK27" s="92"/>
      <c r="FL27" s="92"/>
      <c r="FM27" s="92"/>
      <c r="FN27" s="92"/>
      <c r="FO27" s="92"/>
      <c r="FP27" s="92"/>
      <c r="FQ27" s="92"/>
      <c r="FR27" s="92"/>
      <c r="FS27" s="92"/>
      <c r="FT27" s="92"/>
      <c r="FU27" s="92"/>
      <c r="FV27" s="92"/>
      <c r="FW27" s="92"/>
      <c r="FX27" s="92"/>
      <c r="FY27" s="92"/>
      <c r="FZ27" s="92"/>
      <c r="GA27" s="92"/>
      <c r="GB27" s="92"/>
      <c r="GC27" s="92"/>
      <c r="GD27" s="92"/>
      <c r="GE27" s="92"/>
      <c r="GF27" s="92"/>
      <c r="GG27" s="92"/>
      <c r="GH27" s="92"/>
      <c r="GI27" s="92"/>
      <c r="GJ27" s="92"/>
      <c r="GK27" s="92"/>
      <c r="GL27" s="92"/>
      <c r="GM27" s="92"/>
      <c r="GN27" s="92"/>
      <c r="GO27" s="92"/>
      <c r="GP27" s="92"/>
      <c r="GQ27" s="92"/>
      <c r="GR27" s="92"/>
      <c r="GS27" s="92"/>
      <c r="GT27" s="92"/>
      <c r="GU27" s="92"/>
      <c r="GV27" s="92"/>
      <c r="GW27" s="92"/>
      <c r="GX27" s="92"/>
      <c r="GY27" s="92"/>
      <c r="GZ27" s="92"/>
      <c r="HA27" s="92"/>
      <c r="HB27" s="92"/>
      <c r="HC27" s="92"/>
      <c r="HD27" s="92"/>
      <c r="HE27" s="92"/>
      <c r="HF27" s="92"/>
      <c r="HG27" s="92"/>
      <c r="HH27" s="92"/>
      <c r="HI27" s="92"/>
      <c r="HJ27" s="92"/>
      <c r="HK27" s="92"/>
      <c r="HL27" s="92"/>
      <c r="HM27" s="92"/>
      <c r="HN27" s="92"/>
      <c r="HO27" s="92"/>
      <c r="HP27" s="92"/>
      <c r="HQ27" s="92"/>
      <c r="HR27" s="92"/>
      <c r="HS27" s="92"/>
      <c r="HT27" s="92"/>
      <c r="HU27" s="92"/>
      <c r="HV27" s="92"/>
      <c r="HW27" s="92"/>
      <c r="HX27" s="92"/>
      <c r="HY27" s="92"/>
      <c r="HZ27" s="92"/>
      <c r="IA27" s="92"/>
      <c r="IB27" s="92"/>
      <c r="IC27" s="92"/>
      <c r="ID27" s="92"/>
      <c r="IE27" s="92"/>
      <c r="IF27" s="92"/>
      <c r="IG27" s="92"/>
      <c r="IH27" s="92"/>
      <c r="II27" s="92"/>
      <c r="IJ27" s="92"/>
      <c r="IK27" s="92"/>
      <c r="IL27" s="92"/>
      <c r="IM27" s="92"/>
      <c r="IN27" s="92"/>
      <c r="IO27" s="92"/>
      <c r="IP27" s="92"/>
      <c r="IQ27" s="92"/>
      <c r="IR27" s="92"/>
      <c r="IS27" s="92"/>
      <c r="IT27" s="92"/>
      <c r="IU27" s="92"/>
      <c r="IV27" s="92"/>
    </row>
    <row r="28" spans="1:256" ht="16.5" customHeight="1">
      <c r="A28" s="107" t="s">
        <v>201</v>
      </c>
      <c r="B28" s="104">
        <v>5133</v>
      </c>
      <c r="C28" s="77">
        <v>4.2626535329658079E-4</v>
      </c>
      <c r="D28" s="138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  <c r="BG28" s="22"/>
      <c r="BH28" s="22"/>
      <c r="BI28" s="22"/>
      <c r="BJ28" s="22"/>
      <c r="BK28" s="22"/>
      <c r="BL28" s="22"/>
      <c r="BM28" s="22"/>
      <c r="BN28" s="22"/>
      <c r="BO28" s="22"/>
      <c r="BP28" s="22"/>
      <c r="BQ28" s="22"/>
      <c r="BR28" s="22"/>
      <c r="BS28" s="22"/>
      <c r="BT28" s="22"/>
      <c r="BU28" s="22"/>
      <c r="BV28" s="22"/>
      <c r="BW28" s="22"/>
      <c r="BX28" s="22"/>
      <c r="BY28" s="22"/>
      <c r="BZ28" s="22"/>
      <c r="CA28" s="22"/>
      <c r="CB28" s="22"/>
      <c r="CC28" s="22"/>
      <c r="CD28" s="22"/>
      <c r="CE28" s="22"/>
      <c r="CF28" s="22"/>
      <c r="CG28" s="22"/>
      <c r="CH28" s="22"/>
      <c r="CI28" s="22"/>
      <c r="CJ28" s="22"/>
      <c r="CK28" s="22"/>
      <c r="CL28" s="22"/>
      <c r="CM28" s="22"/>
      <c r="CN28" s="22"/>
      <c r="CO28" s="22"/>
      <c r="CP28" s="22"/>
      <c r="CQ28" s="22"/>
      <c r="CR28" s="22"/>
      <c r="CS28" s="22"/>
      <c r="CT28" s="22"/>
      <c r="CU28" s="22"/>
      <c r="CV28" s="22"/>
      <c r="CW28" s="22"/>
      <c r="CX28" s="22"/>
      <c r="CY28" s="22"/>
      <c r="CZ28" s="22"/>
      <c r="DA28" s="22"/>
      <c r="DB28" s="22"/>
      <c r="DC28" s="22"/>
      <c r="DD28" s="22"/>
      <c r="DE28" s="22"/>
      <c r="DF28" s="22"/>
      <c r="DG28" s="22"/>
      <c r="DH28" s="22"/>
      <c r="DI28" s="22"/>
      <c r="DJ28" s="22"/>
      <c r="DK28" s="22"/>
      <c r="DL28" s="22"/>
      <c r="DM28" s="22"/>
      <c r="DN28" s="22"/>
      <c r="DO28" s="22"/>
      <c r="DP28" s="22"/>
      <c r="DQ28" s="22"/>
      <c r="DR28" s="22"/>
      <c r="DS28" s="22"/>
      <c r="DT28" s="22"/>
      <c r="DU28" s="22"/>
      <c r="DV28" s="22"/>
      <c r="DW28" s="22"/>
      <c r="DX28" s="22"/>
      <c r="DY28" s="22"/>
      <c r="DZ28" s="22"/>
      <c r="EA28" s="22"/>
      <c r="EB28" s="22"/>
      <c r="EC28" s="22"/>
      <c r="ED28" s="22"/>
      <c r="EE28" s="22"/>
      <c r="EF28" s="22"/>
      <c r="EG28" s="22"/>
      <c r="EH28" s="22"/>
      <c r="EI28" s="22"/>
      <c r="EJ28" s="22"/>
      <c r="EK28" s="22"/>
      <c r="EL28" s="22"/>
      <c r="EM28" s="22"/>
      <c r="EN28" s="22"/>
      <c r="EO28" s="22"/>
      <c r="EP28" s="22"/>
      <c r="EQ28" s="22"/>
      <c r="ER28" s="22"/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22"/>
      <c r="FF28" s="22"/>
      <c r="FG28" s="22"/>
      <c r="FH28" s="22"/>
      <c r="FI28" s="22"/>
      <c r="FJ28" s="22"/>
      <c r="FK28" s="22"/>
      <c r="FL28" s="22"/>
      <c r="FM28" s="22"/>
      <c r="FN28" s="22"/>
      <c r="FO28" s="22"/>
      <c r="FP28" s="22"/>
      <c r="FQ28" s="22"/>
      <c r="FR28" s="22"/>
      <c r="FS28" s="22"/>
      <c r="FT28" s="22"/>
      <c r="FU28" s="22"/>
      <c r="FV28" s="22"/>
      <c r="FW28" s="22"/>
      <c r="FX28" s="22"/>
      <c r="FY28" s="22"/>
      <c r="FZ28" s="22"/>
      <c r="GA28" s="22"/>
      <c r="GB28" s="22"/>
      <c r="GC28" s="22"/>
      <c r="GD28" s="22"/>
      <c r="GE28" s="22"/>
      <c r="GF28" s="22"/>
      <c r="GG28" s="22"/>
      <c r="GH28" s="22"/>
      <c r="GI28" s="22"/>
      <c r="GJ28" s="22"/>
      <c r="GK28" s="22"/>
      <c r="GL28" s="22"/>
      <c r="GM28" s="22"/>
      <c r="GN28" s="22"/>
      <c r="GO28" s="22"/>
      <c r="GP28" s="22"/>
      <c r="GQ28" s="22"/>
      <c r="GR28" s="22"/>
      <c r="GS28" s="22"/>
      <c r="GT28" s="22"/>
      <c r="GU28" s="22"/>
      <c r="GV28" s="22"/>
      <c r="GW28" s="22"/>
      <c r="GX28" s="22"/>
      <c r="GY28" s="22"/>
      <c r="GZ28" s="22"/>
      <c r="HA28" s="22"/>
      <c r="HB28" s="22"/>
      <c r="HC28" s="22"/>
      <c r="HD28" s="22"/>
      <c r="HE28" s="22"/>
      <c r="HF28" s="22"/>
      <c r="HG28" s="22"/>
      <c r="HH28" s="22"/>
      <c r="HI28" s="22"/>
      <c r="HJ28" s="22"/>
      <c r="HK28" s="22"/>
      <c r="HL28" s="22"/>
      <c r="HM28" s="22"/>
      <c r="HN28" s="22"/>
      <c r="HO28" s="22"/>
      <c r="HP28" s="22"/>
      <c r="HQ28" s="22"/>
      <c r="HR28" s="22"/>
      <c r="HS28" s="22"/>
      <c r="HT28" s="22"/>
      <c r="HU28" s="22"/>
      <c r="HV28" s="22"/>
      <c r="HW28" s="22"/>
      <c r="HX28" s="22"/>
      <c r="HY28" s="22"/>
      <c r="HZ28" s="22"/>
      <c r="IA28" s="22"/>
      <c r="IB28" s="22"/>
      <c r="IC28" s="22"/>
      <c r="ID28" s="22"/>
      <c r="IE28" s="22"/>
      <c r="IF28" s="22"/>
      <c r="IG28" s="22"/>
      <c r="IH28" s="22"/>
      <c r="II28" s="22"/>
      <c r="IJ28" s="22"/>
      <c r="IK28" s="22"/>
      <c r="IL28" s="22"/>
      <c r="IM28" s="22"/>
      <c r="IN28" s="22"/>
      <c r="IO28" s="22"/>
      <c r="IP28" s="22"/>
      <c r="IQ28" s="22"/>
      <c r="IR28" s="22"/>
      <c r="IS28" s="22"/>
      <c r="IT28" s="22"/>
      <c r="IU28" s="22"/>
      <c r="IV28" s="22"/>
    </row>
    <row r="29" spans="1:256" ht="16.5" customHeight="1">
      <c r="A29" s="108" t="s">
        <v>180</v>
      </c>
      <c r="B29" s="87">
        <v>3690</v>
      </c>
      <c r="C29" s="79">
        <v>3.0643272037100784E-4</v>
      </c>
      <c r="D29" s="138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92"/>
      <c r="AE29" s="92"/>
      <c r="AF29" s="92"/>
      <c r="AG29" s="92"/>
      <c r="AH29" s="92"/>
      <c r="AI29" s="92"/>
      <c r="AJ29" s="92"/>
      <c r="AK29" s="92"/>
      <c r="AL29" s="92"/>
      <c r="AM29" s="92"/>
      <c r="AN29" s="92"/>
      <c r="AO29" s="92"/>
      <c r="AP29" s="92"/>
      <c r="AQ29" s="92"/>
      <c r="AR29" s="92"/>
      <c r="AS29" s="92"/>
      <c r="AT29" s="92"/>
      <c r="AU29" s="92"/>
      <c r="AV29" s="92"/>
      <c r="AW29" s="92"/>
      <c r="AX29" s="92"/>
      <c r="AY29" s="92"/>
      <c r="AZ29" s="92"/>
      <c r="BA29" s="92"/>
      <c r="BB29" s="92"/>
      <c r="BC29" s="92"/>
      <c r="BD29" s="92"/>
      <c r="BE29" s="92"/>
      <c r="BF29" s="92"/>
      <c r="BG29" s="92"/>
      <c r="BH29" s="92"/>
      <c r="BI29" s="92"/>
      <c r="BJ29" s="92"/>
      <c r="BK29" s="92"/>
      <c r="BL29" s="92"/>
      <c r="BM29" s="92"/>
      <c r="BN29" s="92"/>
      <c r="BO29" s="92"/>
      <c r="BP29" s="92"/>
      <c r="BQ29" s="92"/>
      <c r="BR29" s="92"/>
      <c r="BS29" s="92"/>
      <c r="BT29" s="92"/>
      <c r="BU29" s="92"/>
      <c r="BV29" s="92"/>
      <c r="BW29" s="92"/>
      <c r="BX29" s="92"/>
      <c r="BY29" s="92"/>
      <c r="BZ29" s="92"/>
      <c r="CA29" s="92"/>
      <c r="CB29" s="92"/>
      <c r="CC29" s="92"/>
      <c r="CD29" s="92"/>
      <c r="CE29" s="92"/>
      <c r="CF29" s="92"/>
      <c r="CG29" s="92"/>
      <c r="CH29" s="92"/>
      <c r="CI29" s="92"/>
      <c r="CJ29" s="92"/>
      <c r="CK29" s="92"/>
      <c r="CL29" s="92"/>
      <c r="CM29" s="92"/>
      <c r="CN29" s="92"/>
      <c r="CO29" s="92"/>
      <c r="CP29" s="92"/>
      <c r="CQ29" s="92"/>
      <c r="CR29" s="92"/>
      <c r="CS29" s="92"/>
      <c r="CT29" s="92"/>
      <c r="CU29" s="92"/>
      <c r="CV29" s="92"/>
      <c r="CW29" s="92"/>
      <c r="CX29" s="92"/>
      <c r="CY29" s="92"/>
      <c r="CZ29" s="92"/>
      <c r="DA29" s="92"/>
      <c r="DB29" s="92"/>
      <c r="DC29" s="92"/>
      <c r="DD29" s="92"/>
      <c r="DE29" s="92"/>
      <c r="DF29" s="92"/>
      <c r="DG29" s="92"/>
      <c r="DH29" s="92"/>
      <c r="DI29" s="92"/>
      <c r="DJ29" s="92"/>
      <c r="DK29" s="92"/>
      <c r="DL29" s="92"/>
      <c r="DM29" s="92"/>
      <c r="DN29" s="92"/>
      <c r="DO29" s="92"/>
      <c r="DP29" s="92"/>
      <c r="DQ29" s="92"/>
      <c r="DR29" s="92"/>
      <c r="DS29" s="92"/>
      <c r="DT29" s="92"/>
      <c r="DU29" s="92"/>
      <c r="DV29" s="92"/>
      <c r="DW29" s="92"/>
      <c r="DX29" s="92"/>
      <c r="DY29" s="92"/>
      <c r="DZ29" s="92"/>
      <c r="EA29" s="92"/>
      <c r="EB29" s="92"/>
      <c r="EC29" s="92"/>
      <c r="ED29" s="92"/>
      <c r="EE29" s="92"/>
      <c r="EF29" s="92"/>
      <c r="EG29" s="92"/>
      <c r="EH29" s="92"/>
      <c r="EI29" s="92"/>
      <c r="EJ29" s="92"/>
      <c r="EK29" s="92"/>
      <c r="EL29" s="92"/>
      <c r="EM29" s="92"/>
      <c r="EN29" s="92"/>
      <c r="EO29" s="92"/>
      <c r="EP29" s="92"/>
      <c r="EQ29" s="92"/>
      <c r="ER29" s="92"/>
      <c r="ES29" s="92"/>
      <c r="ET29" s="92"/>
      <c r="EU29" s="92"/>
      <c r="EV29" s="92"/>
      <c r="EW29" s="92"/>
      <c r="EX29" s="92"/>
      <c r="EY29" s="92"/>
      <c r="EZ29" s="92"/>
      <c r="FA29" s="92"/>
      <c r="FB29" s="92"/>
      <c r="FC29" s="92"/>
      <c r="FD29" s="92"/>
      <c r="FE29" s="92"/>
      <c r="FF29" s="92"/>
      <c r="FG29" s="92"/>
      <c r="FH29" s="92"/>
      <c r="FI29" s="92"/>
      <c r="FJ29" s="92"/>
      <c r="FK29" s="92"/>
      <c r="FL29" s="92"/>
      <c r="FM29" s="92"/>
      <c r="FN29" s="92"/>
      <c r="FO29" s="92"/>
      <c r="FP29" s="92"/>
      <c r="FQ29" s="92"/>
      <c r="FR29" s="92"/>
      <c r="FS29" s="92"/>
      <c r="FT29" s="92"/>
      <c r="FU29" s="92"/>
      <c r="FV29" s="92"/>
      <c r="FW29" s="92"/>
      <c r="FX29" s="92"/>
      <c r="FY29" s="92"/>
      <c r="FZ29" s="92"/>
      <c r="GA29" s="92"/>
      <c r="GB29" s="92"/>
      <c r="GC29" s="92"/>
      <c r="GD29" s="92"/>
      <c r="GE29" s="92"/>
      <c r="GF29" s="92"/>
      <c r="GG29" s="92"/>
      <c r="GH29" s="92"/>
      <c r="GI29" s="92"/>
      <c r="GJ29" s="92"/>
      <c r="GK29" s="92"/>
      <c r="GL29" s="92"/>
      <c r="GM29" s="92"/>
      <c r="GN29" s="92"/>
      <c r="GO29" s="92"/>
      <c r="GP29" s="92"/>
      <c r="GQ29" s="92"/>
      <c r="GR29" s="92"/>
      <c r="GS29" s="92"/>
      <c r="GT29" s="92"/>
      <c r="GU29" s="92"/>
      <c r="GV29" s="92"/>
      <c r="GW29" s="92"/>
      <c r="GX29" s="92"/>
      <c r="GY29" s="92"/>
      <c r="GZ29" s="92"/>
      <c r="HA29" s="92"/>
      <c r="HB29" s="92"/>
      <c r="HC29" s="92"/>
      <c r="HD29" s="92"/>
      <c r="HE29" s="92"/>
      <c r="HF29" s="92"/>
      <c r="HG29" s="92"/>
      <c r="HH29" s="92"/>
      <c r="HI29" s="92"/>
      <c r="HJ29" s="92"/>
      <c r="HK29" s="92"/>
      <c r="HL29" s="92"/>
      <c r="HM29" s="92"/>
      <c r="HN29" s="92"/>
      <c r="HO29" s="92"/>
      <c r="HP29" s="92"/>
      <c r="HQ29" s="92"/>
      <c r="HR29" s="92"/>
      <c r="HS29" s="92"/>
      <c r="HT29" s="92"/>
      <c r="HU29" s="92"/>
      <c r="HV29" s="92"/>
      <c r="HW29" s="92"/>
      <c r="HX29" s="92"/>
      <c r="HY29" s="92"/>
      <c r="HZ29" s="92"/>
      <c r="IA29" s="92"/>
      <c r="IB29" s="92"/>
      <c r="IC29" s="92"/>
      <c r="ID29" s="92"/>
      <c r="IE29" s="92"/>
      <c r="IF29" s="92"/>
      <c r="IG29" s="92"/>
      <c r="IH29" s="92"/>
      <c r="II29" s="92"/>
      <c r="IJ29" s="92"/>
      <c r="IK29" s="92"/>
      <c r="IL29" s="92"/>
      <c r="IM29" s="92"/>
      <c r="IN29" s="92"/>
      <c r="IO29" s="92"/>
      <c r="IP29" s="92"/>
      <c r="IQ29" s="92"/>
      <c r="IR29" s="92"/>
      <c r="IS29" s="92"/>
      <c r="IT29" s="92"/>
      <c r="IU29" s="92"/>
      <c r="IV29" s="92"/>
    </row>
    <row r="30" spans="1:256" ht="16.5" customHeight="1">
      <c r="A30" s="108" t="s">
        <v>181</v>
      </c>
      <c r="B30" s="87">
        <v>1336</v>
      </c>
      <c r="C30" s="79">
        <v>1.1094691447579036E-4</v>
      </c>
      <c r="D30" s="138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92"/>
      <c r="AE30" s="92"/>
      <c r="AF30" s="92"/>
      <c r="AG30" s="92"/>
      <c r="AH30" s="92"/>
      <c r="AI30" s="92"/>
      <c r="AJ30" s="92"/>
      <c r="AK30" s="92"/>
      <c r="AL30" s="92"/>
      <c r="AM30" s="92"/>
      <c r="AN30" s="92"/>
      <c r="AO30" s="92"/>
      <c r="AP30" s="92"/>
      <c r="AQ30" s="92"/>
      <c r="AR30" s="92"/>
      <c r="AS30" s="92"/>
      <c r="AT30" s="92"/>
      <c r="AU30" s="92"/>
      <c r="AV30" s="92"/>
      <c r="AW30" s="92"/>
      <c r="AX30" s="92"/>
      <c r="AY30" s="92"/>
      <c r="AZ30" s="92"/>
      <c r="BA30" s="92"/>
      <c r="BB30" s="92"/>
      <c r="BC30" s="92"/>
      <c r="BD30" s="92"/>
      <c r="BE30" s="92"/>
      <c r="BF30" s="92"/>
      <c r="BG30" s="92"/>
      <c r="BH30" s="92"/>
      <c r="BI30" s="92"/>
      <c r="BJ30" s="92"/>
      <c r="BK30" s="92"/>
      <c r="BL30" s="92"/>
      <c r="BM30" s="92"/>
      <c r="BN30" s="92"/>
      <c r="BO30" s="92"/>
      <c r="BP30" s="92"/>
      <c r="BQ30" s="92"/>
      <c r="BR30" s="92"/>
      <c r="BS30" s="92"/>
      <c r="BT30" s="92"/>
      <c r="BU30" s="92"/>
      <c r="BV30" s="92"/>
      <c r="BW30" s="92"/>
      <c r="BX30" s="92"/>
      <c r="BY30" s="92"/>
      <c r="BZ30" s="92"/>
      <c r="CA30" s="92"/>
      <c r="CB30" s="92"/>
      <c r="CC30" s="92"/>
      <c r="CD30" s="92"/>
      <c r="CE30" s="92"/>
      <c r="CF30" s="92"/>
      <c r="CG30" s="92"/>
      <c r="CH30" s="92"/>
      <c r="CI30" s="92"/>
      <c r="CJ30" s="92"/>
      <c r="CK30" s="92"/>
      <c r="CL30" s="92"/>
      <c r="CM30" s="92"/>
      <c r="CN30" s="92"/>
      <c r="CO30" s="92"/>
      <c r="CP30" s="92"/>
      <c r="CQ30" s="92"/>
      <c r="CR30" s="92"/>
      <c r="CS30" s="92"/>
      <c r="CT30" s="92"/>
      <c r="CU30" s="92"/>
      <c r="CV30" s="92"/>
      <c r="CW30" s="92"/>
      <c r="CX30" s="92"/>
      <c r="CY30" s="92"/>
      <c r="CZ30" s="92"/>
      <c r="DA30" s="92"/>
      <c r="DB30" s="92"/>
      <c r="DC30" s="92"/>
      <c r="DD30" s="92"/>
      <c r="DE30" s="92"/>
      <c r="DF30" s="92"/>
      <c r="DG30" s="92"/>
      <c r="DH30" s="92"/>
      <c r="DI30" s="92"/>
      <c r="DJ30" s="92"/>
      <c r="DK30" s="92"/>
      <c r="DL30" s="92"/>
      <c r="DM30" s="92"/>
      <c r="DN30" s="92"/>
      <c r="DO30" s="92"/>
      <c r="DP30" s="92"/>
      <c r="DQ30" s="92"/>
      <c r="DR30" s="92"/>
      <c r="DS30" s="92"/>
      <c r="DT30" s="92"/>
      <c r="DU30" s="92"/>
      <c r="DV30" s="92"/>
      <c r="DW30" s="92"/>
      <c r="DX30" s="92"/>
      <c r="DY30" s="92"/>
      <c r="DZ30" s="92"/>
      <c r="EA30" s="92"/>
      <c r="EB30" s="92"/>
      <c r="EC30" s="92"/>
      <c r="ED30" s="92"/>
      <c r="EE30" s="92"/>
      <c r="EF30" s="92"/>
      <c r="EG30" s="92"/>
      <c r="EH30" s="92"/>
      <c r="EI30" s="92"/>
      <c r="EJ30" s="92"/>
      <c r="EK30" s="92"/>
      <c r="EL30" s="92"/>
      <c r="EM30" s="92"/>
      <c r="EN30" s="92"/>
      <c r="EO30" s="92"/>
      <c r="EP30" s="92"/>
      <c r="EQ30" s="92"/>
      <c r="ER30" s="92"/>
      <c r="ES30" s="92"/>
      <c r="ET30" s="92"/>
      <c r="EU30" s="92"/>
      <c r="EV30" s="92"/>
      <c r="EW30" s="92"/>
      <c r="EX30" s="92"/>
      <c r="EY30" s="92"/>
      <c r="EZ30" s="92"/>
      <c r="FA30" s="92"/>
      <c r="FB30" s="92"/>
      <c r="FC30" s="92"/>
      <c r="FD30" s="92"/>
      <c r="FE30" s="92"/>
      <c r="FF30" s="92"/>
      <c r="FG30" s="92"/>
      <c r="FH30" s="92"/>
      <c r="FI30" s="92"/>
      <c r="FJ30" s="92"/>
      <c r="FK30" s="92"/>
      <c r="FL30" s="92"/>
      <c r="FM30" s="92"/>
      <c r="FN30" s="92"/>
      <c r="FO30" s="92"/>
      <c r="FP30" s="92"/>
      <c r="FQ30" s="92"/>
      <c r="FR30" s="92"/>
      <c r="FS30" s="92"/>
      <c r="FT30" s="92"/>
      <c r="FU30" s="92"/>
      <c r="FV30" s="92"/>
      <c r="FW30" s="92"/>
      <c r="FX30" s="92"/>
      <c r="FY30" s="92"/>
      <c r="FZ30" s="92"/>
      <c r="GA30" s="92"/>
      <c r="GB30" s="92"/>
      <c r="GC30" s="92"/>
      <c r="GD30" s="92"/>
      <c r="GE30" s="92"/>
      <c r="GF30" s="92"/>
      <c r="GG30" s="92"/>
      <c r="GH30" s="92"/>
      <c r="GI30" s="92"/>
      <c r="GJ30" s="92"/>
      <c r="GK30" s="92"/>
      <c r="GL30" s="92"/>
      <c r="GM30" s="92"/>
      <c r="GN30" s="92"/>
      <c r="GO30" s="92"/>
      <c r="GP30" s="92"/>
      <c r="GQ30" s="92"/>
      <c r="GR30" s="92"/>
      <c r="GS30" s="92"/>
      <c r="GT30" s="92"/>
      <c r="GU30" s="92"/>
      <c r="GV30" s="92"/>
      <c r="GW30" s="92"/>
      <c r="GX30" s="92"/>
      <c r="GY30" s="92"/>
      <c r="GZ30" s="92"/>
      <c r="HA30" s="92"/>
      <c r="HB30" s="92"/>
      <c r="HC30" s="92"/>
      <c r="HD30" s="92"/>
      <c r="HE30" s="92"/>
      <c r="HF30" s="92"/>
      <c r="HG30" s="92"/>
      <c r="HH30" s="92"/>
      <c r="HI30" s="92"/>
      <c r="HJ30" s="92"/>
      <c r="HK30" s="92"/>
      <c r="HL30" s="92"/>
      <c r="HM30" s="92"/>
      <c r="HN30" s="92"/>
      <c r="HO30" s="92"/>
      <c r="HP30" s="92"/>
      <c r="HQ30" s="92"/>
      <c r="HR30" s="92"/>
      <c r="HS30" s="92"/>
      <c r="HT30" s="92"/>
      <c r="HU30" s="92"/>
      <c r="HV30" s="92"/>
      <c r="HW30" s="92"/>
      <c r="HX30" s="92"/>
      <c r="HY30" s="92"/>
      <c r="HZ30" s="92"/>
      <c r="IA30" s="92"/>
      <c r="IB30" s="92"/>
      <c r="IC30" s="92"/>
      <c r="ID30" s="92"/>
      <c r="IE30" s="92"/>
      <c r="IF30" s="92"/>
      <c r="IG30" s="92"/>
      <c r="IH30" s="92"/>
      <c r="II30" s="92"/>
      <c r="IJ30" s="92"/>
      <c r="IK30" s="92"/>
      <c r="IL30" s="92"/>
      <c r="IM30" s="92"/>
      <c r="IN30" s="92"/>
      <c r="IO30" s="92"/>
      <c r="IP30" s="92"/>
      <c r="IQ30" s="92"/>
      <c r="IR30" s="92"/>
      <c r="IS30" s="92"/>
      <c r="IT30" s="92"/>
      <c r="IU30" s="92"/>
      <c r="IV30" s="92"/>
    </row>
    <row r="31" spans="1:256" ht="16.5" customHeight="1">
      <c r="A31" s="108" t="s">
        <v>182</v>
      </c>
      <c r="B31" s="87">
        <v>107</v>
      </c>
      <c r="C31" s="79">
        <v>8.8857184497826108E-6</v>
      </c>
      <c r="D31" s="138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92"/>
      <c r="AE31" s="92"/>
      <c r="AF31" s="92"/>
      <c r="AG31" s="92"/>
      <c r="AH31" s="92"/>
      <c r="AI31" s="92"/>
      <c r="AJ31" s="92"/>
      <c r="AK31" s="92"/>
      <c r="AL31" s="92"/>
      <c r="AM31" s="92"/>
      <c r="AN31" s="92"/>
      <c r="AO31" s="92"/>
      <c r="AP31" s="92"/>
      <c r="AQ31" s="92"/>
      <c r="AR31" s="92"/>
      <c r="AS31" s="92"/>
      <c r="AT31" s="92"/>
      <c r="AU31" s="92"/>
      <c r="AV31" s="92"/>
      <c r="AW31" s="92"/>
      <c r="AX31" s="92"/>
      <c r="AY31" s="92"/>
      <c r="AZ31" s="92"/>
      <c r="BA31" s="92"/>
      <c r="BB31" s="92"/>
      <c r="BC31" s="92"/>
      <c r="BD31" s="92"/>
      <c r="BE31" s="92"/>
      <c r="BF31" s="92"/>
      <c r="BG31" s="92"/>
      <c r="BH31" s="92"/>
      <c r="BI31" s="92"/>
      <c r="BJ31" s="92"/>
      <c r="BK31" s="92"/>
      <c r="BL31" s="92"/>
      <c r="BM31" s="92"/>
      <c r="BN31" s="92"/>
      <c r="BO31" s="92"/>
      <c r="BP31" s="92"/>
      <c r="BQ31" s="92"/>
      <c r="BR31" s="92"/>
      <c r="BS31" s="92"/>
      <c r="BT31" s="92"/>
      <c r="BU31" s="92"/>
      <c r="BV31" s="92"/>
      <c r="BW31" s="92"/>
      <c r="BX31" s="92"/>
      <c r="BY31" s="92"/>
      <c r="BZ31" s="92"/>
      <c r="CA31" s="92"/>
      <c r="CB31" s="92"/>
      <c r="CC31" s="92"/>
      <c r="CD31" s="92"/>
      <c r="CE31" s="92"/>
      <c r="CF31" s="92"/>
      <c r="CG31" s="92"/>
      <c r="CH31" s="92"/>
      <c r="CI31" s="92"/>
      <c r="CJ31" s="92"/>
      <c r="CK31" s="92"/>
      <c r="CL31" s="92"/>
      <c r="CM31" s="92"/>
      <c r="CN31" s="92"/>
      <c r="CO31" s="92"/>
      <c r="CP31" s="92"/>
      <c r="CQ31" s="92"/>
      <c r="CR31" s="92"/>
      <c r="CS31" s="92"/>
      <c r="CT31" s="92"/>
      <c r="CU31" s="92"/>
      <c r="CV31" s="92"/>
      <c r="CW31" s="92"/>
      <c r="CX31" s="92"/>
      <c r="CY31" s="92"/>
      <c r="CZ31" s="92"/>
      <c r="DA31" s="92"/>
      <c r="DB31" s="92"/>
      <c r="DC31" s="92"/>
      <c r="DD31" s="92"/>
      <c r="DE31" s="92"/>
      <c r="DF31" s="92"/>
      <c r="DG31" s="92"/>
      <c r="DH31" s="92"/>
      <c r="DI31" s="92"/>
      <c r="DJ31" s="92"/>
      <c r="DK31" s="92"/>
      <c r="DL31" s="92"/>
      <c r="DM31" s="92"/>
      <c r="DN31" s="92"/>
      <c r="DO31" s="92"/>
      <c r="DP31" s="92"/>
      <c r="DQ31" s="92"/>
      <c r="DR31" s="92"/>
      <c r="DS31" s="92"/>
      <c r="DT31" s="92"/>
      <c r="DU31" s="92"/>
      <c r="DV31" s="92"/>
      <c r="DW31" s="92"/>
      <c r="DX31" s="92"/>
      <c r="DY31" s="92"/>
      <c r="DZ31" s="92"/>
      <c r="EA31" s="92"/>
      <c r="EB31" s="92"/>
      <c r="EC31" s="92"/>
      <c r="ED31" s="92"/>
      <c r="EE31" s="92"/>
      <c r="EF31" s="92"/>
      <c r="EG31" s="92"/>
      <c r="EH31" s="92"/>
      <c r="EI31" s="92"/>
      <c r="EJ31" s="92"/>
      <c r="EK31" s="92"/>
      <c r="EL31" s="92"/>
      <c r="EM31" s="92"/>
      <c r="EN31" s="92"/>
      <c r="EO31" s="92"/>
      <c r="EP31" s="92"/>
      <c r="EQ31" s="92"/>
      <c r="ER31" s="92"/>
      <c r="ES31" s="92"/>
      <c r="ET31" s="92"/>
      <c r="EU31" s="92"/>
      <c r="EV31" s="92"/>
      <c r="EW31" s="92"/>
      <c r="EX31" s="92"/>
      <c r="EY31" s="92"/>
      <c r="EZ31" s="92"/>
      <c r="FA31" s="92"/>
      <c r="FB31" s="92"/>
      <c r="FC31" s="92"/>
      <c r="FD31" s="92"/>
      <c r="FE31" s="92"/>
      <c r="FF31" s="92"/>
      <c r="FG31" s="92"/>
      <c r="FH31" s="92"/>
      <c r="FI31" s="92"/>
      <c r="FJ31" s="92"/>
      <c r="FK31" s="92"/>
      <c r="FL31" s="92"/>
      <c r="FM31" s="92"/>
      <c r="FN31" s="92"/>
      <c r="FO31" s="92"/>
      <c r="FP31" s="92"/>
      <c r="FQ31" s="92"/>
      <c r="FR31" s="92"/>
      <c r="FS31" s="92"/>
      <c r="FT31" s="92"/>
      <c r="FU31" s="92"/>
      <c r="FV31" s="92"/>
      <c r="FW31" s="92"/>
      <c r="FX31" s="92"/>
      <c r="FY31" s="92"/>
      <c r="FZ31" s="92"/>
      <c r="GA31" s="92"/>
      <c r="GB31" s="92"/>
      <c r="GC31" s="92"/>
      <c r="GD31" s="92"/>
      <c r="GE31" s="92"/>
      <c r="GF31" s="92"/>
      <c r="GG31" s="92"/>
      <c r="GH31" s="92"/>
      <c r="GI31" s="92"/>
      <c r="GJ31" s="92"/>
      <c r="GK31" s="92"/>
      <c r="GL31" s="92"/>
      <c r="GM31" s="92"/>
      <c r="GN31" s="92"/>
      <c r="GO31" s="92"/>
      <c r="GP31" s="92"/>
      <c r="GQ31" s="92"/>
      <c r="GR31" s="92"/>
      <c r="GS31" s="92"/>
      <c r="GT31" s="92"/>
      <c r="GU31" s="92"/>
      <c r="GV31" s="92"/>
      <c r="GW31" s="92"/>
      <c r="GX31" s="92"/>
      <c r="GY31" s="92"/>
      <c r="GZ31" s="92"/>
      <c r="HA31" s="92"/>
      <c r="HB31" s="92"/>
      <c r="HC31" s="92"/>
      <c r="HD31" s="92"/>
      <c r="HE31" s="92"/>
      <c r="HF31" s="92"/>
      <c r="HG31" s="92"/>
      <c r="HH31" s="92"/>
      <c r="HI31" s="92"/>
      <c r="HJ31" s="92"/>
      <c r="HK31" s="92"/>
      <c r="HL31" s="92"/>
      <c r="HM31" s="92"/>
      <c r="HN31" s="92"/>
      <c r="HO31" s="92"/>
      <c r="HP31" s="92"/>
      <c r="HQ31" s="92"/>
      <c r="HR31" s="92"/>
      <c r="HS31" s="92"/>
      <c r="HT31" s="92"/>
      <c r="HU31" s="92"/>
      <c r="HV31" s="92"/>
      <c r="HW31" s="92"/>
      <c r="HX31" s="92"/>
      <c r="HY31" s="92"/>
      <c r="HZ31" s="92"/>
      <c r="IA31" s="92"/>
      <c r="IB31" s="92"/>
      <c r="IC31" s="92"/>
      <c r="ID31" s="92"/>
      <c r="IE31" s="92"/>
      <c r="IF31" s="92"/>
      <c r="IG31" s="92"/>
      <c r="IH31" s="92"/>
      <c r="II31" s="92"/>
      <c r="IJ31" s="92"/>
      <c r="IK31" s="92"/>
      <c r="IL31" s="92"/>
      <c r="IM31" s="92"/>
      <c r="IN31" s="92"/>
      <c r="IO31" s="92"/>
      <c r="IP31" s="92"/>
      <c r="IQ31" s="92"/>
      <c r="IR31" s="92"/>
      <c r="IS31" s="92"/>
      <c r="IT31" s="92"/>
      <c r="IU31" s="92"/>
      <c r="IV31" s="92"/>
    </row>
    <row r="32" spans="1:256" ht="16.5" customHeight="1">
      <c r="A32" s="107" t="s">
        <v>202</v>
      </c>
      <c r="B32" s="104">
        <v>2811</v>
      </c>
      <c r="C32" s="77">
        <v>2.3343695852653197E-4</v>
      </c>
      <c r="D32" s="138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22"/>
      <c r="BN32" s="22"/>
      <c r="BO32" s="22"/>
      <c r="BP32" s="22"/>
      <c r="BQ32" s="22"/>
      <c r="BR32" s="22"/>
      <c r="BS32" s="22"/>
      <c r="BT32" s="22"/>
      <c r="BU32" s="22"/>
      <c r="BV32" s="22"/>
      <c r="BW32" s="22"/>
      <c r="BX32" s="22"/>
      <c r="BY32" s="22"/>
      <c r="BZ32" s="22"/>
      <c r="CA32" s="22"/>
      <c r="CB32" s="22"/>
      <c r="CC32" s="22"/>
      <c r="CD32" s="22"/>
      <c r="CE32" s="22"/>
      <c r="CF32" s="22"/>
      <c r="CG32" s="22"/>
      <c r="CH32" s="22"/>
      <c r="CI32" s="22"/>
      <c r="CJ32" s="22"/>
      <c r="CK32" s="22"/>
      <c r="CL32" s="22"/>
      <c r="CM32" s="22"/>
      <c r="CN32" s="22"/>
      <c r="CO32" s="22"/>
      <c r="CP32" s="22"/>
      <c r="CQ32" s="22"/>
      <c r="CR32" s="22"/>
      <c r="CS32" s="22"/>
      <c r="CT32" s="22"/>
      <c r="CU32" s="22"/>
      <c r="CV32" s="22"/>
      <c r="CW32" s="22"/>
      <c r="CX32" s="22"/>
      <c r="CY32" s="22"/>
      <c r="CZ32" s="22"/>
      <c r="DA32" s="22"/>
      <c r="DB32" s="22"/>
      <c r="DC32" s="22"/>
      <c r="DD32" s="22"/>
      <c r="DE32" s="22"/>
      <c r="DF32" s="22"/>
      <c r="DG32" s="22"/>
      <c r="DH32" s="22"/>
      <c r="DI32" s="22"/>
      <c r="DJ32" s="22"/>
      <c r="DK32" s="22"/>
      <c r="DL32" s="22"/>
      <c r="DM32" s="22"/>
      <c r="DN32" s="22"/>
      <c r="DO32" s="22"/>
      <c r="DP32" s="22"/>
      <c r="DQ32" s="22"/>
      <c r="DR32" s="22"/>
      <c r="DS32" s="22"/>
      <c r="DT32" s="22"/>
      <c r="DU32" s="22"/>
      <c r="DV32" s="22"/>
      <c r="DW32" s="22"/>
      <c r="DX32" s="22"/>
      <c r="DY32" s="22"/>
      <c r="DZ32" s="22"/>
      <c r="EA32" s="22"/>
      <c r="EB32" s="22"/>
      <c r="EC32" s="22"/>
      <c r="ED32" s="22"/>
      <c r="EE32" s="22"/>
      <c r="EF32" s="22"/>
      <c r="EG32" s="22"/>
      <c r="EH32" s="22"/>
      <c r="EI32" s="22"/>
      <c r="EJ32" s="22"/>
      <c r="EK32" s="22"/>
      <c r="EL32" s="22"/>
      <c r="EM32" s="22"/>
      <c r="EN32" s="22"/>
      <c r="EO32" s="22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22"/>
      <c r="FF32" s="22"/>
      <c r="FG32" s="22"/>
      <c r="FH32" s="22"/>
      <c r="FI32" s="22"/>
      <c r="FJ32" s="22"/>
      <c r="FK32" s="22"/>
      <c r="FL32" s="22"/>
      <c r="FM32" s="22"/>
      <c r="FN32" s="22"/>
      <c r="FO32" s="22"/>
      <c r="FP32" s="22"/>
      <c r="FQ32" s="22"/>
      <c r="FR32" s="22"/>
      <c r="FS32" s="22"/>
      <c r="FT32" s="22"/>
      <c r="FU32" s="22"/>
      <c r="FV32" s="22"/>
      <c r="FW32" s="22"/>
      <c r="FX32" s="22"/>
      <c r="FY32" s="22"/>
      <c r="FZ32" s="22"/>
      <c r="GA32" s="22"/>
      <c r="GB32" s="22"/>
      <c r="GC32" s="22"/>
      <c r="GD32" s="22"/>
      <c r="GE32" s="22"/>
      <c r="GF32" s="22"/>
      <c r="GG32" s="22"/>
      <c r="GH32" s="22"/>
      <c r="GI32" s="22"/>
      <c r="GJ32" s="22"/>
      <c r="GK32" s="22"/>
      <c r="GL32" s="22"/>
      <c r="GM32" s="22"/>
      <c r="GN32" s="22"/>
      <c r="GO32" s="22"/>
      <c r="GP32" s="22"/>
      <c r="GQ32" s="22"/>
      <c r="GR32" s="22"/>
      <c r="GS32" s="22"/>
      <c r="GT32" s="22"/>
      <c r="GU32" s="22"/>
      <c r="GV32" s="22"/>
      <c r="GW32" s="22"/>
      <c r="GX32" s="22"/>
      <c r="GY32" s="22"/>
      <c r="GZ32" s="22"/>
      <c r="HA32" s="22"/>
      <c r="HB32" s="22"/>
      <c r="HC32" s="22"/>
      <c r="HD32" s="22"/>
      <c r="HE32" s="22"/>
      <c r="HF32" s="22"/>
      <c r="HG32" s="22"/>
      <c r="HH32" s="22"/>
      <c r="HI32" s="22"/>
      <c r="HJ32" s="22"/>
      <c r="HK32" s="22"/>
      <c r="HL32" s="22"/>
      <c r="HM32" s="22"/>
      <c r="HN32" s="22"/>
      <c r="HO32" s="22"/>
      <c r="HP32" s="22"/>
      <c r="HQ32" s="22"/>
      <c r="HR32" s="22"/>
      <c r="HS32" s="22"/>
      <c r="HT32" s="22"/>
      <c r="HU32" s="22"/>
      <c r="HV32" s="22"/>
      <c r="HW32" s="22"/>
      <c r="HX32" s="22"/>
      <c r="HY32" s="22"/>
      <c r="HZ32" s="22"/>
      <c r="IA32" s="22"/>
      <c r="IB32" s="22"/>
      <c r="IC32" s="22"/>
      <c r="ID32" s="22"/>
      <c r="IE32" s="22"/>
      <c r="IF32" s="22"/>
      <c r="IG32" s="22"/>
      <c r="IH32" s="22"/>
      <c r="II32" s="22"/>
      <c r="IJ32" s="22"/>
      <c r="IK32" s="22"/>
      <c r="IL32" s="22"/>
      <c r="IM32" s="22"/>
      <c r="IN32" s="22"/>
      <c r="IO32" s="22"/>
      <c r="IP32" s="22"/>
      <c r="IQ32" s="22"/>
      <c r="IR32" s="22"/>
      <c r="IS32" s="22"/>
      <c r="IT32" s="22"/>
      <c r="IU32" s="22"/>
      <c r="IV32" s="22"/>
    </row>
    <row r="33" spans="1:256" ht="16.5" customHeight="1">
      <c r="A33" s="108" t="s">
        <v>183</v>
      </c>
      <c r="B33" s="97">
        <v>1955</v>
      </c>
      <c r="C33" s="79">
        <v>1.6235121092827108E-4</v>
      </c>
      <c r="D33" s="138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92"/>
      <c r="AE33" s="92"/>
      <c r="AF33" s="92"/>
      <c r="AG33" s="92"/>
      <c r="AH33" s="92"/>
      <c r="AI33" s="92"/>
      <c r="AJ33" s="92"/>
      <c r="AK33" s="92"/>
      <c r="AL33" s="92"/>
      <c r="AM33" s="92"/>
      <c r="AN33" s="92"/>
      <c r="AO33" s="92"/>
      <c r="AP33" s="92"/>
      <c r="AQ33" s="92"/>
      <c r="AR33" s="92"/>
      <c r="AS33" s="92"/>
      <c r="AT33" s="92"/>
      <c r="AU33" s="92"/>
      <c r="AV33" s="92"/>
      <c r="AW33" s="92"/>
      <c r="AX33" s="92"/>
      <c r="AY33" s="92"/>
      <c r="AZ33" s="92"/>
      <c r="BA33" s="92"/>
      <c r="BB33" s="92"/>
      <c r="BC33" s="92"/>
      <c r="BD33" s="92"/>
      <c r="BE33" s="92"/>
      <c r="BF33" s="92"/>
      <c r="BG33" s="92"/>
      <c r="BH33" s="92"/>
      <c r="BI33" s="92"/>
      <c r="BJ33" s="92"/>
      <c r="BK33" s="92"/>
      <c r="BL33" s="92"/>
      <c r="BM33" s="92"/>
      <c r="BN33" s="92"/>
      <c r="BO33" s="92"/>
      <c r="BP33" s="92"/>
      <c r="BQ33" s="92"/>
      <c r="BR33" s="92"/>
      <c r="BS33" s="92"/>
      <c r="BT33" s="92"/>
      <c r="BU33" s="92"/>
      <c r="BV33" s="92"/>
      <c r="BW33" s="92"/>
      <c r="BX33" s="92"/>
      <c r="BY33" s="92"/>
      <c r="BZ33" s="92"/>
      <c r="CA33" s="92"/>
      <c r="CB33" s="92"/>
      <c r="CC33" s="92"/>
      <c r="CD33" s="92"/>
      <c r="CE33" s="92"/>
      <c r="CF33" s="92"/>
      <c r="CG33" s="92"/>
      <c r="CH33" s="92"/>
      <c r="CI33" s="92"/>
      <c r="CJ33" s="92"/>
      <c r="CK33" s="92"/>
      <c r="CL33" s="92"/>
      <c r="CM33" s="92"/>
      <c r="CN33" s="92"/>
      <c r="CO33" s="92"/>
      <c r="CP33" s="92"/>
      <c r="CQ33" s="92"/>
      <c r="CR33" s="92"/>
      <c r="CS33" s="92"/>
      <c r="CT33" s="92"/>
      <c r="CU33" s="92"/>
      <c r="CV33" s="92"/>
      <c r="CW33" s="92"/>
      <c r="CX33" s="92"/>
      <c r="CY33" s="92"/>
      <c r="CZ33" s="92"/>
      <c r="DA33" s="92"/>
      <c r="DB33" s="92"/>
      <c r="DC33" s="92"/>
      <c r="DD33" s="92"/>
      <c r="DE33" s="92"/>
      <c r="DF33" s="92"/>
      <c r="DG33" s="92"/>
      <c r="DH33" s="92"/>
      <c r="DI33" s="92"/>
      <c r="DJ33" s="92"/>
      <c r="DK33" s="92"/>
      <c r="DL33" s="92"/>
      <c r="DM33" s="92"/>
      <c r="DN33" s="92"/>
      <c r="DO33" s="92"/>
      <c r="DP33" s="92"/>
      <c r="DQ33" s="92"/>
      <c r="DR33" s="92"/>
      <c r="DS33" s="92"/>
      <c r="DT33" s="92"/>
      <c r="DU33" s="92"/>
      <c r="DV33" s="92"/>
      <c r="DW33" s="92"/>
      <c r="DX33" s="92"/>
      <c r="DY33" s="92"/>
      <c r="DZ33" s="92"/>
      <c r="EA33" s="92"/>
      <c r="EB33" s="92"/>
      <c r="EC33" s="92"/>
      <c r="ED33" s="92"/>
      <c r="EE33" s="92"/>
      <c r="EF33" s="92"/>
      <c r="EG33" s="92"/>
      <c r="EH33" s="92"/>
      <c r="EI33" s="92"/>
      <c r="EJ33" s="92"/>
      <c r="EK33" s="92"/>
      <c r="EL33" s="92"/>
      <c r="EM33" s="92"/>
      <c r="EN33" s="92"/>
      <c r="EO33" s="92"/>
      <c r="EP33" s="92"/>
      <c r="EQ33" s="92"/>
      <c r="ER33" s="92"/>
      <c r="ES33" s="92"/>
      <c r="ET33" s="92"/>
      <c r="EU33" s="92"/>
      <c r="EV33" s="92"/>
      <c r="EW33" s="92"/>
      <c r="EX33" s="92"/>
      <c r="EY33" s="92"/>
      <c r="EZ33" s="92"/>
      <c r="FA33" s="92"/>
      <c r="FB33" s="92"/>
      <c r="FC33" s="92"/>
      <c r="FD33" s="92"/>
      <c r="FE33" s="92"/>
      <c r="FF33" s="92"/>
      <c r="FG33" s="92"/>
      <c r="FH33" s="92"/>
      <c r="FI33" s="92"/>
      <c r="FJ33" s="92"/>
      <c r="FK33" s="92"/>
      <c r="FL33" s="92"/>
      <c r="FM33" s="92"/>
      <c r="FN33" s="92"/>
      <c r="FO33" s="92"/>
      <c r="FP33" s="92"/>
      <c r="FQ33" s="92"/>
      <c r="FR33" s="92"/>
      <c r="FS33" s="92"/>
      <c r="FT33" s="92"/>
      <c r="FU33" s="92"/>
      <c r="FV33" s="92"/>
      <c r="FW33" s="92"/>
      <c r="FX33" s="92"/>
      <c r="FY33" s="92"/>
      <c r="FZ33" s="92"/>
      <c r="GA33" s="92"/>
      <c r="GB33" s="92"/>
      <c r="GC33" s="92"/>
      <c r="GD33" s="92"/>
      <c r="GE33" s="92"/>
      <c r="GF33" s="92"/>
      <c r="GG33" s="92"/>
      <c r="GH33" s="92"/>
      <c r="GI33" s="92"/>
      <c r="GJ33" s="92"/>
      <c r="GK33" s="92"/>
      <c r="GL33" s="92"/>
      <c r="GM33" s="92"/>
      <c r="GN33" s="92"/>
      <c r="GO33" s="92"/>
      <c r="GP33" s="92"/>
      <c r="GQ33" s="92"/>
      <c r="GR33" s="92"/>
      <c r="GS33" s="92"/>
      <c r="GT33" s="92"/>
      <c r="GU33" s="92"/>
      <c r="GV33" s="92"/>
      <c r="GW33" s="92"/>
      <c r="GX33" s="92"/>
      <c r="GY33" s="92"/>
      <c r="GZ33" s="92"/>
      <c r="HA33" s="92"/>
      <c r="HB33" s="92"/>
      <c r="HC33" s="92"/>
      <c r="HD33" s="92"/>
      <c r="HE33" s="92"/>
      <c r="HF33" s="92"/>
      <c r="HG33" s="92"/>
      <c r="HH33" s="92"/>
      <c r="HI33" s="92"/>
      <c r="HJ33" s="92"/>
      <c r="HK33" s="92"/>
      <c r="HL33" s="92"/>
      <c r="HM33" s="92"/>
      <c r="HN33" s="92"/>
      <c r="HO33" s="92"/>
      <c r="HP33" s="92"/>
      <c r="HQ33" s="92"/>
      <c r="HR33" s="92"/>
      <c r="HS33" s="92"/>
      <c r="HT33" s="92"/>
      <c r="HU33" s="92"/>
      <c r="HV33" s="92"/>
      <c r="HW33" s="92"/>
      <c r="HX33" s="92"/>
      <c r="HY33" s="92"/>
      <c r="HZ33" s="92"/>
      <c r="IA33" s="92"/>
      <c r="IB33" s="92"/>
      <c r="IC33" s="92"/>
      <c r="ID33" s="92"/>
      <c r="IE33" s="92"/>
      <c r="IF33" s="92"/>
      <c r="IG33" s="92"/>
      <c r="IH33" s="92"/>
      <c r="II33" s="92"/>
      <c r="IJ33" s="92"/>
      <c r="IK33" s="92"/>
      <c r="IL33" s="92"/>
      <c r="IM33" s="92"/>
      <c r="IN33" s="92"/>
      <c r="IO33" s="92"/>
      <c r="IP33" s="92"/>
      <c r="IQ33" s="92"/>
      <c r="IR33" s="92"/>
      <c r="IS33" s="92"/>
      <c r="IT33" s="92"/>
      <c r="IU33" s="92"/>
      <c r="IV33" s="92"/>
    </row>
    <row r="34" spans="1:256" ht="16.5" customHeight="1">
      <c r="A34" s="108" t="s">
        <v>184</v>
      </c>
      <c r="B34" s="87">
        <v>412</v>
      </c>
      <c r="C34" s="79">
        <v>3.4214168236546128E-5</v>
      </c>
      <c r="D34" s="138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92"/>
      <c r="AE34" s="92"/>
      <c r="AF34" s="92"/>
      <c r="AG34" s="92"/>
      <c r="AH34" s="92"/>
      <c r="AI34" s="92"/>
      <c r="AJ34" s="92"/>
      <c r="AK34" s="92"/>
      <c r="AL34" s="92"/>
      <c r="AM34" s="92"/>
      <c r="AN34" s="92"/>
      <c r="AO34" s="92"/>
      <c r="AP34" s="92"/>
      <c r="AQ34" s="92"/>
      <c r="AR34" s="92"/>
      <c r="AS34" s="92"/>
      <c r="AT34" s="92"/>
      <c r="AU34" s="92"/>
      <c r="AV34" s="92"/>
      <c r="AW34" s="92"/>
      <c r="AX34" s="92"/>
      <c r="AY34" s="92"/>
      <c r="AZ34" s="92"/>
      <c r="BA34" s="92"/>
      <c r="BB34" s="92"/>
      <c r="BC34" s="92"/>
      <c r="BD34" s="92"/>
      <c r="BE34" s="92"/>
      <c r="BF34" s="92"/>
      <c r="BG34" s="92"/>
      <c r="BH34" s="92"/>
      <c r="BI34" s="92"/>
      <c r="BJ34" s="92"/>
      <c r="BK34" s="92"/>
      <c r="BL34" s="92"/>
      <c r="BM34" s="92"/>
      <c r="BN34" s="92"/>
      <c r="BO34" s="92"/>
      <c r="BP34" s="92"/>
      <c r="BQ34" s="92"/>
      <c r="BR34" s="92"/>
      <c r="BS34" s="92"/>
      <c r="BT34" s="92"/>
      <c r="BU34" s="92"/>
      <c r="BV34" s="92"/>
      <c r="BW34" s="92"/>
      <c r="BX34" s="92"/>
      <c r="BY34" s="92"/>
      <c r="BZ34" s="92"/>
      <c r="CA34" s="92"/>
      <c r="CB34" s="92"/>
      <c r="CC34" s="92"/>
      <c r="CD34" s="92"/>
      <c r="CE34" s="92"/>
      <c r="CF34" s="92"/>
      <c r="CG34" s="92"/>
      <c r="CH34" s="92"/>
      <c r="CI34" s="92"/>
      <c r="CJ34" s="92"/>
      <c r="CK34" s="92"/>
      <c r="CL34" s="92"/>
      <c r="CM34" s="92"/>
      <c r="CN34" s="92"/>
      <c r="CO34" s="92"/>
      <c r="CP34" s="92"/>
      <c r="CQ34" s="92"/>
      <c r="CR34" s="92"/>
      <c r="CS34" s="92"/>
      <c r="CT34" s="92"/>
      <c r="CU34" s="92"/>
      <c r="CV34" s="92"/>
      <c r="CW34" s="92"/>
      <c r="CX34" s="92"/>
      <c r="CY34" s="92"/>
      <c r="CZ34" s="92"/>
      <c r="DA34" s="92"/>
      <c r="DB34" s="92"/>
      <c r="DC34" s="92"/>
      <c r="DD34" s="92"/>
      <c r="DE34" s="92"/>
      <c r="DF34" s="92"/>
      <c r="DG34" s="92"/>
      <c r="DH34" s="92"/>
      <c r="DI34" s="92"/>
      <c r="DJ34" s="92"/>
      <c r="DK34" s="92"/>
      <c r="DL34" s="92"/>
      <c r="DM34" s="92"/>
      <c r="DN34" s="92"/>
      <c r="DO34" s="92"/>
      <c r="DP34" s="92"/>
      <c r="DQ34" s="92"/>
      <c r="DR34" s="92"/>
      <c r="DS34" s="92"/>
      <c r="DT34" s="92"/>
      <c r="DU34" s="92"/>
      <c r="DV34" s="92"/>
      <c r="DW34" s="92"/>
      <c r="DX34" s="92"/>
      <c r="DY34" s="92"/>
      <c r="DZ34" s="92"/>
      <c r="EA34" s="92"/>
      <c r="EB34" s="92"/>
      <c r="EC34" s="92"/>
      <c r="ED34" s="92"/>
      <c r="EE34" s="92"/>
      <c r="EF34" s="92"/>
      <c r="EG34" s="92"/>
      <c r="EH34" s="92"/>
      <c r="EI34" s="92"/>
      <c r="EJ34" s="92"/>
      <c r="EK34" s="92"/>
      <c r="EL34" s="92"/>
      <c r="EM34" s="92"/>
      <c r="EN34" s="92"/>
      <c r="EO34" s="92"/>
      <c r="EP34" s="92"/>
      <c r="EQ34" s="92"/>
      <c r="ER34" s="92"/>
      <c r="ES34" s="92"/>
      <c r="ET34" s="92"/>
      <c r="EU34" s="92"/>
      <c r="EV34" s="92"/>
      <c r="EW34" s="92"/>
      <c r="EX34" s="92"/>
      <c r="EY34" s="92"/>
      <c r="EZ34" s="92"/>
      <c r="FA34" s="92"/>
      <c r="FB34" s="92"/>
      <c r="FC34" s="92"/>
      <c r="FD34" s="92"/>
      <c r="FE34" s="92"/>
      <c r="FF34" s="92"/>
      <c r="FG34" s="92"/>
      <c r="FH34" s="92"/>
      <c r="FI34" s="92"/>
      <c r="FJ34" s="92"/>
      <c r="FK34" s="92"/>
      <c r="FL34" s="92"/>
      <c r="FM34" s="92"/>
      <c r="FN34" s="92"/>
      <c r="FO34" s="92"/>
      <c r="FP34" s="92"/>
      <c r="FQ34" s="92"/>
      <c r="FR34" s="92"/>
      <c r="FS34" s="92"/>
      <c r="FT34" s="92"/>
      <c r="FU34" s="92"/>
      <c r="FV34" s="92"/>
      <c r="FW34" s="92"/>
      <c r="FX34" s="92"/>
      <c r="FY34" s="92"/>
      <c r="FZ34" s="92"/>
      <c r="GA34" s="92"/>
      <c r="GB34" s="92"/>
      <c r="GC34" s="92"/>
      <c r="GD34" s="92"/>
      <c r="GE34" s="92"/>
      <c r="GF34" s="92"/>
      <c r="GG34" s="92"/>
      <c r="GH34" s="92"/>
      <c r="GI34" s="92"/>
      <c r="GJ34" s="92"/>
      <c r="GK34" s="92"/>
      <c r="GL34" s="92"/>
      <c r="GM34" s="92"/>
      <c r="GN34" s="92"/>
      <c r="GO34" s="92"/>
      <c r="GP34" s="92"/>
      <c r="GQ34" s="92"/>
      <c r="GR34" s="92"/>
      <c r="GS34" s="92"/>
      <c r="GT34" s="92"/>
      <c r="GU34" s="92"/>
      <c r="GV34" s="92"/>
      <c r="GW34" s="92"/>
      <c r="GX34" s="92"/>
      <c r="GY34" s="92"/>
      <c r="GZ34" s="92"/>
      <c r="HA34" s="92"/>
      <c r="HB34" s="92"/>
      <c r="HC34" s="92"/>
      <c r="HD34" s="92"/>
      <c r="HE34" s="92"/>
      <c r="HF34" s="92"/>
      <c r="HG34" s="92"/>
      <c r="HH34" s="92"/>
      <c r="HI34" s="92"/>
      <c r="HJ34" s="92"/>
      <c r="HK34" s="92"/>
      <c r="HL34" s="92"/>
      <c r="HM34" s="92"/>
      <c r="HN34" s="92"/>
      <c r="HO34" s="92"/>
      <c r="HP34" s="92"/>
      <c r="HQ34" s="92"/>
      <c r="HR34" s="92"/>
      <c r="HS34" s="92"/>
      <c r="HT34" s="92"/>
      <c r="HU34" s="92"/>
      <c r="HV34" s="92"/>
      <c r="HW34" s="92"/>
      <c r="HX34" s="92"/>
      <c r="HY34" s="92"/>
      <c r="HZ34" s="92"/>
      <c r="IA34" s="92"/>
      <c r="IB34" s="92"/>
      <c r="IC34" s="92"/>
      <c r="ID34" s="92"/>
      <c r="IE34" s="92"/>
      <c r="IF34" s="92"/>
      <c r="IG34" s="92"/>
      <c r="IH34" s="92"/>
      <c r="II34" s="92"/>
      <c r="IJ34" s="92"/>
      <c r="IK34" s="92"/>
      <c r="IL34" s="92"/>
      <c r="IM34" s="92"/>
      <c r="IN34" s="92"/>
      <c r="IO34" s="92"/>
      <c r="IP34" s="92"/>
      <c r="IQ34" s="92"/>
      <c r="IR34" s="92"/>
      <c r="IS34" s="92"/>
      <c r="IT34" s="92"/>
      <c r="IU34" s="92"/>
      <c r="IV34" s="92"/>
    </row>
    <row r="35" spans="1:256" ht="16.5" customHeight="1">
      <c r="A35" s="108" t="s">
        <v>185</v>
      </c>
      <c r="B35" s="87">
        <v>195</v>
      </c>
      <c r="C35" s="79">
        <v>1.6193599043996349E-5</v>
      </c>
      <c r="D35" s="138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2"/>
      <c r="AE35" s="92"/>
      <c r="AF35" s="92"/>
      <c r="AG35" s="92"/>
      <c r="AH35" s="92"/>
      <c r="AI35" s="92"/>
      <c r="AJ35" s="92"/>
      <c r="AK35" s="92"/>
      <c r="AL35" s="92"/>
      <c r="AM35" s="92"/>
      <c r="AN35" s="92"/>
      <c r="AO35" s="92"/>
      <c r="AP35" s="92"/>
      <c r="AQ35" s="92"/>
      <c r="AR35" s="92"/>
      <c r="AS35" s="92"/>
      <c r="AT35" s="92"/>
      <c r="AU35" s="92"/>
      <c r="AV35" s="92"/>
      <c r="AW35" s="92"/>
      <c r="AX35" s="92"/>
      <c r="AY35" s="92"/>
      <c r="AZ35" s="92"/>
      <c r="BA35" s="92"/>
      <c r="BB35" s="92"/>
      <c r="BC35" s="92"/>
      <c r="BD35" s="92"/>
      <c r="BE35" s="92"/>
      <c r="BF35" s="92"/>
      <c r="BG35" s="92"/>
      <c r="BH35" s="92"/>
      <c r="BI35" s="92"/>
      <c r="BJ35" s="92"/>
      <c r="BK35" s="92"/>
      <c r="BL35" s="92"/>
      <c r="BM35" s="92"/>
      <c r="BN35" s="92"/>
      <c r="BO35" s="92"/>
      <c r="BP35" s="92"/>
      <c r="BQ35" s="92"/>
      <c r="BR35" s="92"/>
      <c r="BS35" s="92"/>
      <c r="BT35" s="92"/>
      <c r="BU35" s="92"/>
      <c r="BV35" s="92"/>
      <c r="BW35" s="92"/>
      <c r="BX35" s="92"/>
      <c r="BY35" s="92"/>
      <c r="BZ35" s="92"/>
      <c r="CA35" s="92"/>
      <c r="CB35" s="92"/>
      <c r="CC35" s="92"/>
      <c r="CD35" s="92"/>
      <c r="CE35" s="92"/>
      <c r="CF35" s="92"/>
      <c r="CG35" s="92"/>
      <c r="CH35" s="92"/>
      <c r="CI35" s="92"/>
      <c r="CJ35" s="92"/>
      <c r="CK35" s="92"/>
      <c r="CL35" s="92"/>
      <c r="CM35" s="92"/>
      <c r="CN35" s="92"/>
      <c r="CO35" s="92"/>
      <c r="CP35" s="92"/>
      <c r="CQ35" s="92"/>
      <c r="CR35" s="92"/>
      <c r="CS35" s="92"/>
      <c r="CT35" s="92"/>
      <c r="CU35" s="92"/>
      <c r="CV35" s="92"/>
      <c r="CW35" s="92"/>
      <c r="CX35" s="92"/>
      <c r="CY35" s="92"/>
      <c r="CZ35" s="92"/>
      <c r="DA35" s="92"/>
      <c r="DB35" s="92"/>
      <c r="DC35" s="92"/>
      <c r="DD35" s="92"/>
      <c r="DE35" s="92"/>
      <c r="DF35" s="92"/>
      <c r="DG35" s="92"/>
      <c r="DH35" s="92"/>
      <c r="DI35" s="92"/>
      <c r="DJ35" s="92"/>
      <c r="DK35" s="92"/>
      <c r="DL35" s="92"/>
      <c r="DM35" s="92"/>
      <c r="DN35" s="92"/>
      <c r="DO35" s="92"/>
      <c r="DP35" s="92"/>
      <c r="DQ35" s="92"/>
      <c r="DR35" s="92"/>
      <c r="DS35" s="92"/>
      <c r="DT35" s="92"/>
      <c r="DU35" s="92"/>
      <c r="DV35" s="92"/>
      <c r="DW35" s="92"/>
      <c r="DX35" s="92"/>
      <c r="DY35" s="92"/>
      <c r="DZ35" s="92"/>
      <c r="EA35" s="92"/>
      <c r="EB35" s="92"/>
      <c r="EC35" s="92"/>
      <c r="ED35" s="92"/>
      <c r="EE35" s="92"/>
      <c r="EF35" s="92"/>
      <c r="EG35" s="92"/>
      <c r="EH35" s="92"/>
      <c r="EI35" s="92"/>
      <c r="EJ35" s="92"/>
      <c r="EK35" s="92"/>
      <c r="EL35" s="92"/>
      <c r="EM35" s="92"/>
      <c r="EN35" s="92"/>
      <c r="EO35" s="92"/>
      <c r="EP35" s="92"/>
      <c r="EQ35" s="92"/>
      <c r="ER35" s="92"/>
      <c r="ES35" s="92"/>
      <c r="ET35" s="92"/>
      <c r="EU35" s="92"/>
      <c r="EV35" s="92"/>
      <c r="EW35" s="92"/>
      <c r="EX35" s="92"/>
      <c r="EY35" s="92"/>
      <c r="EZ35" s="92"/>
      <c r="FA35" s="92"/>
      <c r="FB35" s="92"/>
      <c r="FC35" s="92"/>
      <c r="FD35" s="92"/>
      <c r="FE35" s="92"/>
      <c r="FF35" s="92"/>
      <c r="FG35" s="92"/>
      <c r="FH35" s="92"/>
      <c r="FI35" s="92"/>
      <c r="FJ35" s="92"/>
      <c r="FK35" s="92"/>
      <c r="FL35" s="92"/>
      <c r="FM35" s="92"/>
      <c r="FN35" s="92"/>
      <c r="FO35" s="92"/>
      <c r="FP35" s="92"/>
      <c r="FQ35" s="92"/>
      <c r="FR35" s="92"/>
      <c r="FS35" s="92"/>
      <c r="FT35" s="92"/>
      <c r="FU35" s="92"/>
      <c r="FV35" s="92"/>
      <c r="FW35" s="92"/>
      <c r="FX35" s="92"/>
      <c r="FY35" s="92"/>
      <c r="FZ35" s="92"/>
      <c r="GA35" s="92"/>
      <c r="GB35" s="92"/>
      <c r="GC35" s="92"/>
      <c r="GD35" s="92"/>
      <c r="GE35" s="92"/>
      <c r="GF35" s="92"/>
      <c r="GG35" s="92"/>
      <c r="GH35" s="92"/>
      <c r="GI35" s="92"/>
      <c r="GJ35" s="92"/>
      <c r="GK35" s="92"/>
      <c r="GL35" s="92"/>
      <c r="GM35" s="92"/>
      <c r="GN35" s="92"/>
      <c r="GO35" s="92"/>
      <c r="GP35" s="92"/>
      <c r="GQ35" s="92"/>
      <c r="GR35" s="92"/>
      <c r="GS35" s="92"/>
      <c r="GT35" s="92"/>
      <c r="GU35" s="92"/>
      <c r="GV35" s="92"/>
      <c r="GW35" s="92"/>
      <c r="GX35" s="92"/>
      <c r="GY35" s="92"/>
      <c r="GZ35" s="92"/>
      <c r="HA35" s="92"/>
      <c r="HB35" s="92"/>
      <c r="HC35" s="92"/>
      <c r="HD35" s="92"/>
      <c r="HE35" s="92"/>
      <c r="HF35" s="92"/>
      <c r="HG35" s="92"/>
      <c r="HH35" s="92"/>
      <c r="HI35" s="92"/>
      <c r="HJ35" s="92"/>
      <c r="HK35" s="92"/>
      <c r="HL35" s="92"/>
      <c r="HM35" s="92"/>
      <c r="HN35" s="92"/>
      <c r="HO35" s="92"/>
      <c r="HP35" s="92"/>
      <c r="HQ35" s="92"/>
      <c r="HR35" s="92"/>
      <c r="HS35" s="92"/>
      <c r="HT35" s="92"/>
      <c r="HU35" s="92"/>
      <c r="HV35" s="92"/>
      <c r="HW35" s="92"/>
      <c r="HX35" s="92"/>
      <c r="HY35" s="92"/>
      <c r="HZ35" s="92"/>
      <c r="IA35" s="92"/>
      <c r="IB35" s="92"/>
      <c r="IC35" s="92"/>
      <c r="ID35" s="92"/>
      <c r="IE35" s="92"/>
      <c r="IF35" s="92"/>
      <c r="IG35" s="92"/>
      <c r="IH35" s="92"/>
      <c r="II35" s="92"/>
      <c r="IJ35" s="92"/>
      <c r="IK35" s="92"/>
      <c r="IL35" s="92"/>
      <c r="IM35" s="92"/>
      <c r="IN35" s="92"/>
      <c r="IO35" s="92"/>
      <c r="IP35" s="92"/>
      <c r="IQ35" s="92"/>
      <c r="IR35" s="92"/>
      <c r="IS35" s="92"/>
      <c r="IT35" s="92"/>
      <c r="IU35" s="92"/>
      <c r="IV35" s="92"/>
    </row>
    <row r="36" spans="1:256" ht="16.5" customHeight="1">
      <c r="A36" s="108" t="s">
        <v>186</v>
      </c>
      <c r="B36" s="87">
        <v>249</v>
      </c>
      <c r="C36" s="79">
        <v>2.0677980317718412E-5</v>
      </c>
      <c r="D36" s="138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92"/>
      <c r="AE36" s="92"/>
      <c r="AF36" s="92"/>
      <c r="AG36" s="92"/>
      <c r="AH36" s="92"/>
      <c r="AI36" s="92"/>
      <c r="AJ36" s="92"/>
      <c r="AK36" s="92"/>
      <c r="AL36" s="92"/>
      <c r="AM36" s="92"/>
      <c r="AN36" s="92"/>
      <c r="AO36" s="92"/>
      <c r="AP36" s="92"/>
      <c r="AQ36" s="92"/>
      <c r="AR36" s="92"/>
      <c r="AS36" s="92"/>
      <c r="AT36" s="92"/>
      <c r="AU36" s="92"/>
      <c r="AV36" s="92"/>
      <c r="AW36" s="92"/>
      <c r="AX36" s="92"/>
      <c r="AY36" s="92"/>
      <c r="AZ36" s="92"/>
      <c r="BA36" s="92"/>
      <c r="BB36" s="92"/>
      <c r="BC36" s="92"/>
      <c r="BD36" s="92"/>
      <c r="BE36" s="92"/>
      <c r="BF36" s="92"/>
      <c r="BG36" s="92"/>
      <c r="BH36" s="92"/>
      <c r="BI36" s="92"/>
      <c r="BJ36" s="92"/>
      <c r="BK36" s="92"/>
      <c r="BL36" s="92"/>
      <c r="BM36" s="92"/>
      <c r="BN36" s="92"/>
      <c r="BO36" s="92"/>
      <c r="BP36" s="92"/>
      <c r="BQ36" s="92"/>
      <c r="BR36" s="92"/>
      <c r="BS36" s="92"/>
      <c r="BT36" s="92"/>
      <c r="BU36" s="92"/>
      <c r="BV36" s="92"/>
      <c r="BW36" s="92"/>
      <c r="BX36" s="92"/>
      <c r="BY36" s="92"/>
      <c r="BZ36" s="92"/>
      <c r="CA36" s="92"/>
      <c r="CB36" s="92"/>
      <c r="CC36" s="92"/>
      <c r="CD36" s="92"/>
      <c r="CE36" s="92"/>
      <c r="CF36" s="92"/>
      <c r="CG36" s="92"/>
      <c r="CH36" s="92"/>
      <c r="CI36" s="92"/>
      <c r="CJ36" s="92"/>
      <c r="CK36" s="92"/>
      <c r="CL36" s="92"/>
      <c r="CM36" s="92"/>
      <c r="CN36" s="92"/>
      <c r="CO36" s="92"/>
      <c r="CP36" s="92"/>
      <c r="CQ36" s="92"/>
      <c r="CR36" s="92"/>
      <c r="CS36" s="92"/>
      <c r="CT36" s="92"/>
      <c r="CU36" s="92"/>
      <c r="CV36" s="92"/>
      <c r="CW36" s="92"/>
      <c r="CX36" s="92"/>
      <c r="CY36" s="92"/>
      <c r="CZ36" s="92"/>
      <c r="DA36" s="92"/>
      <c r="DB36" s="92"/>
      <c r="DC36" s="92"/>
      <c r="DD36" s="92"/>
      <c r="DE36" s="92"/>
      <c r="DF36" s="92"/>
      <c r="DG36" s="92"/>
      <c r="DH36" s="92"/>
      <c r="DI36" s="92"/>
      <c r="DJ36" s="92"/>
      <c r="DK36" s="92"/>
      <c r="DL36" s="92"/>
      <c r="DM36" s="92"/>
      <c r="DN36" s="92"/>
      <c r="DO36" s="92"/>
      <c r="DP36" s="92"/>
      <c r="DQ36" s="92"/>
      <c r="DR36" s="92"/>
      <c r="DS36" s="92"/>
      <c r="DT36" s="92"/>
      <c r="DU36" s="92"/>
      <c r="DV36" s="92"/>
      <c r="DW36" s="92"/>
      <c r="DX36" s="92"/>
      <c r="DY36" s="92"/>
      <c r="DZ36" s="92"/>
      <c r="EA36" s="92"/>
      <c r="EB36" s="92"/>
      <c r="EC36" s="92"/>
      <c r="ED36" s="92"/>
      <c r="EE36" s="92"/>
      <c r="EF36" s="92"/>
      <c r="EG36" s="92"/>
      <c r="EH36" s="92"/>
      <c r="EI36" s="92"/>
      <c r="EJ36" s="92"/>
      <c r="EK36" s="92"/>
      <c r="EL36" s="92"/>
      <c r="EM36" s="92"/>
      <c r="EN36" s="92"/>
      <c r="EO36" s="92"/>
      <c r="EP36" s="92"/>
      <c r="EQ36" s="92"/>
      <c r="ER36" s="92"/>
      <c r="ES36" s="92"/>
      <c r="ET36" s="92"/>
      <c r="EU36" s="92"/>
      <c r="EV36" s="92"/>
      <c r="EW36" s="92"/>
      <c r="EX36" s="92"/>
      <c r="EY36" s="92"/>
      <c r="EZ36" s="92"/>
      <c r="FA36" s="92"/>
      <c r="FB36" s="92"/>
      <c r="FC36" s="92"/>
      <c r="FD36" s="92"/>
      <c r="FE36" s="92"/>
      <c r="FF36" s="92"/>
      <c r="FG36" s="92"/>
      <c r="FH36" s="92"/>
      <c r="FI36" s="92"/>
      <c r="FJ36" s="92"/>
      <c r="FK36" s="92"/>
      <c r="FL36" s="92"/>
      <c r="FM36" s="92"/>
      <c r="FN36" s="92"/>
      <c r="FO36" s="92"/>
      <c r="FP36" s="92"/>
      <c r="FQ36" s="92"/>
      <c r="FR36" s="92"/>
      <c r="FS36" s="92"/>
      <c r="FT36" s="92"/>
      <c r="FU36" s="92"/>
      <c r="FV36" s="92"/>
      <c r="FW36" s="92"/>
      <c r="FX36" s="92"/>
      <c r="FY36" s="92"/>
      <c r="FZ36" s="92"/>
      <c r="GA36" s="92"/>
      <c r="GB36" s="92"/>
      <c r="GC36" s="92"/>
      <c r="GD36" s="92"/>
      <c r="GE36" s="92"/>
      <c r="GF36" s="92"/>
      <c r="GG36" s="92"/>
      <c r="GH36" s="92"/>
      <c r="GI36" s="92"/>
      <c r="GJ36" s="92"/>
      <c r="GK36" s="92"/>
      <c r="GL36" s="92"/>
      <c r="GM36" s="92"/>
      <c r="GN36" s="92"/>
      <c r="GO36" s="92"/>
      <c r="GP36" s="92"/>
      <c r="GQ36" s="92"/>
      <c r="GR36" s="92"/>
      <c r="GS36" s="92"/>
      <c r="GT36" s="92"/>
      <c r="GU36" s="92"/>
      <c r="GV36" s="92"/>
      <c r="GW36" s="92"/>
      <c r="GX36" s="92"/>
      <c r="GY36" s="92"/>
      <c r="GZ36" s="92"/>
      <c r="HA36" s="92"/>
      <c r="HB36" s="92"/>
      <c r="HC36" s="92"/>
      <c r="HD36" s="92"/>
      <c r="HE36" s="92"/>
      <c r="HF36" s="92"/>
      <c r="HG36" s="92"/>
      <c r="HH36" s="92"/>
      <c r="HI36" s="92"/>
      <c r="HJ36" s="92"/>
      <c r="HK36" s="92"/>
      <c r="HL36" s="92"/>
      <c r="HM36" s="92"/>
      <c r="HN36" s="92"/>
      <c r="HO36" s="92"/>
      <c r="HP36" s="92"/>
      <c r="HQ36" s="92"/>
      <c r="HR36" s="92"/>
      <c r="HS36" s="92"/>
      <c r="HT36" s="92"/>
      <c r="HU36" s="92"/>
      <c r="HV36" s="92"/>
      <c r="HW36" s="92"/>
      <c r="HX36" s="92"/>
      <c r="HY36" s="92"/>
      <c r="HZ36" s="92"/>
      <c r="IA36" s="92"/>
      <c r="IB36" s="92"/>
      <c r="IC36" s="92"/>
      <c r="ID36" s="92"/>
      <c r="IE36" s="92"/>
      <c r="IF36" s="92"/>
      <c r="IG36" s="92"/>
      <c r="IH36" s="92"/>
      <c r="II36" s="92"/>
      <c r="IJ36" s="92"/>
      <c r="IK36" s="92"/>
      <c r="IL36" s="92"/>
      <c r="IM36" s="92"/>
      <c r="IN36" s="92"/>
      <c r="IO36" s="92"/>
      <c r="IP36" s="92"/>
      <c r="IQ36" s="92"/>
      <c r="IR36" s="92"/>
      <c r="IS36" s="92"/>
      <c r="IT36" s="92"/>
      <c r="IU36" s="92"/>
      <c r="IV36" s="92"/>
    </row>
    <row r="37" spans="1:256" ht="16.5" customHeight="1">
      <c r="A37" s="107" t="s">
        <v>203</v>
      </c>
      <c r="B37" s="104">
        <v>3573</v>
      </c>
      <c r="C37" s="77">
        <v>2.9671656094461003E-4</v>
      </c>
      <c r="D37" s="138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  <c r="BG37" s="22"/>
      <c r="BH37" s="22"/>
      <c r="BI37" s="22"/>
      <c r="BJ37" s="22"/>
      <c r="BK37" s="22"/>
      <c r="BL37" s="22"/>
      <c r="BM37" s="22"/>
      <c r="BN37" s="22"/>
      <c r="BO37" s="22"/>
      <c r="BP37" s="22"/>
      <c r="BQ37" s="22"/>
      <c r="BR37" s="22"/>
      <c r="BS37" s="22"/>
      <c r="BT37" s="22"/>
      <c r="BU37" s="22"/>
      <c r="BV37" s="22"/>
      <c r="BW37" s="22"/>
      <c r="BX37" s="22"/>
      <c r="BY37" s="22"/>
      <c r="BZ37" s="22"/>
      <c r="CA37" s="22"/>
      <c r="CB37" s="22"/>
      <c r="CC37" s="22"/>
      <c r="CD37" s="22"/>
      <c r="CE37" s="22"/>
      <c r="CF37" s="22"/>
      <c r="CG37" s="22"/>
      <c r="CH37" s="22"/>
      <c r="CI37" s="22"/>
      <c r="CJ37" s="22"/>
      <c r="CK37" s="22"/>
      <c r="CL37" s="22"/>
      <c r="CM37" s="22"/>
      <c r="CN37" s="22"/>
      <c r="CO37" s="22"/>
      <c r="CP37" s="22"/>
      <c r="CQ37" s="22"/>
      <c r="CR37" s="22"/>
      <c r="CS37" s="22"/>
      <c r="CT37" s="22"/>
      <c r="CU37" s="22"/>
      <c r="CV37" s="22"/>
      <c r="CW37" s="22"/>
      <c r="CX37" s="22"/>
      <c r="CY37" s="22"/>
      <c r="CZ37" s="22"/>
      <c r="DA37" s="22"/>
      <c r="DB37" s="22"/>
      <c r="DC37" s="22"/>
      <c r="DD37" s="22"/>
      <c r="DE37" s="22"/>
      <c r="DF37" s="22"/>
      <c r="DG37" s="22"/>
      <c r="DH37" s="22"/>
      <c r="DI37" s="22"/>
      <c r="DJ37" s="22"/>
      <c r="DK37" s="22"/>
      <c r="DL37" s="22"/>
      <c r="DM37" s="22"/>
      <c r="DN37" s="22"/>
      <c r="DO37" s="22"/>
      <c r="DP37" s="22"/>
      <c r="DQ37" s="22"/>
      <c r="DR37" s="22"/>
      <c r="DS37" s="22"/>
      <c r="DT37" s="22"/>
      <c r="DU37" s="22"/>
      <c r="DV37" s="22"/>
      <c r="DW37" s="22"/>
      <c r="DX37" s="22"/>
      <c r="DY37" s="22"/>
      <c r="DZ37" s="22"/>
      <c r="EA37" s="22"/>
      <c r="EB37" s="22"/>
      <c r="EC37" s="22"/>
      <c r="ED37" s="22"/>
      <c r="EE37" s="22"/>
      <c r="EF37" s="22"/>
      <c r="EG37" s="22"/>
      <c r="EH37" s="22"/>
      <c r="EI37" s="22"/>
      <c r="EJ37" s="22"/>
      <c r="EK37" s="22"/>
      <c r="EL37" s="22"/>
      <c r="EM37" s="22"/>
      <c r="EN37" s="22"/>
      <c r="EO37" s="22"/>
      <c r="EP37" s="22"/>
      <c r="EQ37" s="22"/>
      <c r="ER37" s="22"/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22"/>
      <c r="FF37" s="22"/>
      <c r="FG37" s="22"/>
      <c r="FH37" s="22"/>
      <c r="FI37" s="22"/>
      <c r="FJ37" s="22"/>
      <c r="FK37" s="22"/>
      <c r="FL37" s="22"/>
      <c r="FM37" s="22"/>
      <c r="FN37" s="22"/>
      <c r="FO37" s="22"/>
      <c r="FP37" s="22"/>
      <c r="FQ37" s="22"/>
      <c r="FR37" s="22"/>
      <c r="FS37" s="22"/>
      <c r="FT37" s="22"/>
      <c r="FU37" s="22"/>
      <c r="FV37" s="22"/>
      <c r="FW37" s="22"/>
      <c r="FX37" s="22"/>
      <c r="FY37" s="22"/>
      <c r="FZ37" s="22"/>
      <c r="GA37" s="22"/>
      <c r="GB37" s="22"/>
      <c r="GC37" s="22"/>
      <c r="GD37" s="22"/>
      <c r="GE37" s="22"/>
      <c r="GF37" s="22"/>
      <c r="GG37" s="22"/>
      <c r="GH37" s="22"/>
      <c r="GI37" s="22"/>
      <c r="GJ37" s="22"/>
      <c r="GK37" s="22"/>
      <c r="GL37" s="22"/>
      <c r="GM37" s="22"/>
      <c r="GN37" s="22"/>
      <c r="GO37" s="22"/>
      <c r="GP37" s="22"/>
      <c r="GQ37" s="22"/>
      <c r="GR37" s="22"/>
      <c r="GS37" s="22"/>
      <c r="GT37" s="22"/>
      <c r="GU37" s="22"/>
      <c r="GV37" s="22"/>
      <c r="GW37" s="22"/>
      <c r="GX37" s="22"/>
      <c r="GY37" s="22"/>
      <c r="GZ37" s="22"/>
      <c r="HA37" s="22"/>
      <c r="HB37" s="22"/>
      <c r="HC37" s="22"/>
      <c r="HD37" s="22"/>
      <c r="HE37" s="22"/>
      <c r="HF37" s="22"/>
      <c r="HG37" s="22"/>
      <c r="HH37" s="22"/>
      <c r="HI37" s="22"/>
      <c r="HJ37" s="22"/>
      <c r="HK37" s="22"/>
      <c r="HL37" s="22"/>
      <c r="HM37" s="22"/>
      <c r="HN37" s="22"/>
      <c r="HO37" s="22"/>
      <c r="HP37" s="22"/>
      <c r="HQ37" s="22"/>
      <c r="HR37" s="22"/>
      <c r="HS37" s="22"/>
      <c r="HT37" s="22"/>
      <c r="HU37" s="22"/>
      <c r="HV37" s="22"/>
      <c r="HW37" s="22"/>
      <c r="HX37" s="22"/>
      <c r="HY37" s="22"/>
      <c r="HZ37" s="22"/>
      <c r="IA37" s="22"/>
      <c r="IB37" s="22"/>
      <c r="IC37" s="22"/>
      <c r="ID37" s="22"/>
      <c r="IE37" s="22"/>
      <c r="IF37" s="22"/>
      <c r="IG37" s="22"/>
      <c r="IH37" s="22"/>
      <c r="II37" s="22"/>
      <c r="IJ37" s="22"/>
      <c r="IK37" s="22"/>
      <c r="IL37" s="22"/>
      <c r="IM37" s="22"/>
      <c r="IN37" s="22"/>
      <c r="IO37" s="22"/>
      <c r="IP37" s="22"/>
      <c r="IQ37" s="22"/>
      <c r="IR37" s="22"/>
      <c r="IS37" s="22"/>
      <c r="IT37" s="22"/>
      <c r="IU37" s="22"/>
      <c r="IV37" s="22"/>
    </row>
    <row r="38" spans="1:256" ht="16.5" customHeight="1">
      <c r="A38" s="108" t="s">
        <v>187</v>
      </c>
      <c r="B38" s="97">
        <v>3306</v>
      </c>
      <c r="C38" s="79">
        <v>2.7454378686898423E-4</v>
      </c>
      <c r="D38" s="138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92"/>
      <c r="AE38" s="92"/>
      <c r="AF38" s="92"/>
      <c r="AG38" s="92"/>
      <c r="AH38" s="92"/>
      <c r="AI38" s="92"/>
      <c r="AJ38" s="92"/>
      <c r="AK38" s="92"/>
      <c r="AL38" s="92"/>
      <c r="AM38" s="92"/>
      <c r="AN38" s="92"/>
      <c r="AO38" s="92"/>
      <c r="AP38" s="92"/>
      <c r="AQ38" s="92"/>
      <c r="AR38" s="92"/>
      <c r="AS38" s="92"/>
      <c r="AT38" s="92"/>
      <c r="AU38" s="92"/>
      <c r="AV38" s="92"/>
      <c r="AW38" s="92"/>
      <c r="AX38" s="92"/>
      <c r="AY38" s="92"/>
      <c r="AZ38" s="92"/>
      <c r="BA38" s="92"/>
      <c r="BB38" s="92"/>
      <c r="BC38" s="92"/>
      <c r="BD38" s="92"/>
      <c r="BE38" s="92"/>
      <c r="BF38" s="92"/>
      <c r="BG38" s="92"/>
      <c r="BH38" s="92"/>
      <c r="BI38" s="92"/>
      <c r="BJ38" s="92"/>
      <c r="BK38" s="92"/>
      <c r="BL38" s="92"/>
      <c r="BM38" s="92"/>
      <c r="BN38" s="92"/>
      <c r="BO38" s="92"/>
      <c r="BP38" s="92"/>
      <c r="BQ38" s="92"/>
      <c r="BR38" s="92"/>
      <c r="BS38" s="92"/>
      <c r="BT38" s="92"/>
      <c r="BU38" s="92"/>
      <c r="BV38" s="92"/>
      <c r="BW38" s="92"/>
      <c r="BX38" s="92"/>
      <c r="BY38" s="92"/>
      <c r="BZ38" s="92"/>
      <c r="CA38" s="92"/>
      <c r="CB38" s="92"/>
      <c r="CC38" s="92"/>
      <c r="CD38" s="92"/>
      <c r="CE38" s="92"/>
      <c r="CF38" s="92"/>
      <c r="CG38" s="92"/>
      <c r="CH38" s="92"/>
      <c r="CI38" s="92"/>
      <c r="CJ38" s="92"/>
      <c r="CK38" s="92"/>
      <c r="CL38" s="92"/>
      <c r="CM38" s="92"/>
      <c r="CN38" s="92"/>
      <c r="CO38" s="92"/>
      <c r="CP38" s="92"/>
      <c r="CQ38" s="92"/>
      <c r="CR38" s="92"/>
      <c r="CS38" s="92"/>
      <c r="CT38" s="92"/>
      <c r="CU38" s="92"/>
      <c r="CV38" s="92"/>
      <c r="CW38" s="92"/>
      <c r="CX38" s="92"/>
      <c r="CY38" s="92"/>
      <c r="CZ38" s="92"/>
      <c r="DA38" s="92"/>
      <c r="DB38" s="92"/>
      <c r="DC38" s="92"/>
      <c r="DD38" s="92"/>
      <c r="DE38" s="92"/>
      <c r="DF38" s="92"/>
      <c r="DG38" s="92"/>
      <c r="DH38" s="92"/>
      <c r="DI38" s="92"/>
      <c r="DJ38" s="92"/>
      <c r="DK38" s="92"/>
      <c r="DL38" s="92"/>
      <c r="DM38" s="92"/>
      <c r="DN38" s="92"/>
      <c r="DO38" s="92"/>
      <c r="DP38" s="92"/>
      <c r="DQ38" s="92"/>
      <c r="DR38" s="92"/>
      <c r="DS38" s="92"/>
      <c r="DT38" s="92"/>
      <c r="DU38" s="92"/>
      <c r="DV38" s="92"/>
      <c r="DW38" s="92"/>
      <c r="DX38" s="92"/>
      <c r="DY38" s="92"/>
      <c r="DZ38" s="92"/>
      <c r="EA38" s="92"/>
      <c r="EB38" s="92"/>
      <c r="EC38" s="92"/>
      <c r="ED38" s="92"/>
      <c r="EE38" s="92"/>
      <c r="EF38" s="92"/>
      <c r="EG38" s="92"/>
      <c r="EH38" s="92"/>
      <c r="EI38" s="92"/>
      <c r="EJ38" s="92"/>
      <c r="EK38" s="92"/>
      <c r="EL38" s="92"/>
      <c r="EM38" s="92"/>
      <c r="EN38" s="92"/>
      <c r="EO38" s="92"/>
      <c r="EP38" s="92"/>
      <c r="EQ38" s="92"/>
      <c r="ER38" s="92"/>
      <c r="ES38" s="92"/>
      <c r="ET38" s="92"/>
      <c r="EU38" s="92"/>
      <c r="EV38" s="92"/>
      <c r="EW38" s="92"/>
      <c r="EX38" s="92"/>
      <c r="EY38" s="92"/>
      <c r="EZ38" s="92"/>
      <c r="FA38" s="92"/>
      <c r="FB38" s="92"/>
      <c r="FC38" s="92"/>
      <c r="FD38" s="92"/>
      <c r="FE38" s="92"/>
      <c r="FF38" s="92"/>
      <c r="FG38" s="92"/>
      <c r="FH38" s="92"/>
      <c r="FI38" s="92"/>
      <c r="FJ38" s="92"/>
      <c r="FK38" s="92"/>
      <c r="FL38" s="92"/>
      <c r="FM38" s="92"/>
      <c r="FN38" s="92"/>
      <c r="FO38" s="92"/>
      <c r="FP38" s="92"/>
      <c r="FQ38" s="92"/>
      <c r="FR38" s="92"/>
      <c r="FS38" s="92"/>
      <c r="FT38" s="92"/>
      <c r="FU38" s="92"/>
      <c r="FV38" s="92"/>
      <c r="FW38" s="92"/>
      <c r="FX38" s="92"/>
      <c r="FY38" s="92"/>
      <c r="FZ38" s="92"/>
      <c r="GA38" s="92"/>
      <c r="GB38" s="92"/>
      <c r="GC38" s="92"/>
      <c r="GD38" s="92"/>
      <c r="GE38" s="92"/>
      <c r="GF38" s="92"/>
      <c r="GG38" s="92"/>
      <c r="GH38" s="92"/>
      <c r="GI38" s="92"/>
      <c r="GJ38" s="92"/>
      <c r="GK38" s="92"/>
      <c r="GL38" s="92"/>
      <c r="GM38" s="92"/>
      <c r="GN38" s="92"/>
      <c r="GO38" s="92"/>
      <c r="GP38" s="92"/>
      <c r="GQ38" s="92"/>
      <c r="GR38" s="92"/>
      <c r="GS38" s="92"/>
      <c r="GT38" s="92"/>
      <c r="GU38" s="92"/>
      <c r="GV38" s="92"/>
      <c r="GW38" s="92"/>
      <c r="GX38" s="92"/>
      <c r="GY38" s="92"/>
      <c r="GZ38" s="92"/>
      <c r="HA38" s="92"/>
      <c r="HB38" s="92"/>
      <c r="HC38" s="92"/>
      <c r="HD38" s="92"/>
      <c r="HE38" s="92"/>
      <c r="HF38" s="92"/>
      <c r="HG38" s="92"/>
      <c r="HH38" s="92"/>
      <c r="HI38" s="92"/>
      <c r="HJ38" s="92"/>
      <c r="HK38" s="92"/>
      <c r="HL38" s="92"/>
      <c r="HM38" s="92"/>
      <c r="HN38" s="92"/>
      <c r="HO38" s="92"/>
      <c r="HP38" s="92"/>
      <c r="HQ38" s="92"/>
      <c r="HR38" s="92"/>
      <c r="HS38" s="92"/>
      <c r="HT38" s="92"/>
      <c r="HU38" s="92"/>
      <c r="HV38" s="92"/>
      <c r="HW38" s="92"/>
      <c r="HX38" s="92"/>
      <c r="HY38" s="92"/>
      <c r="HZ38" s="92"/>
      <c r="IA38" s="92"/>
      <c r="IB38" s="92"/>
      <c r="IC38" s="92"/>
      <c r="ID38" s="92"/>
      <c r="IE38" s="92"/>
      <c r="IF38" s="92"/>
      <c r="IG38" s="92"/>
      <c r="IH38" s="92"/>
      <c r="II38" s="92"/>
      <c r="IJ38" s="92"/>
      <c r="IK38" s="92"/>
      <c r="IL38" s="92"/>
      <c r="IM38" s="92"/>
      <c r="IN38" s="92"/>
      <c r="IO38" s="92"/>
      <c r="IP38" s="92"/>
      <c r="IQ38" s="92"/>
      <c r="IR38" s="92"/>
      <c r="IS38" s="92"/>
      <c r="IT38" s="92"/>
      <c r="IU38" s="92"/>
      <c r="IV38" s="92"/>
    </row>
    <row r="39" spans="1:256" ht="16.5" customHeight="1">
      <c r="A39" s="108" t="s">
        <v>188</v>
      </c>
      <c r="B39" s="87">
        <v>252</v>
      </c>
      <c r="C39" s="79">
        <v>2.0927112610702974E-5</v>
      </c>
      <c r="D39" s="138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92"/>
      <c r="AE39" s="92"/>
      <c r="AF39" s="92"/>
      <c r="AG39" s="92"/>
      <c r="AH39" s="92"/>
      <c r="AI39" s="92"/>
      <c r="AJ39" s="92"/>
      <c r="AK39" s="92"/>
      <c r="AL39" s="92"/>
      <c r="AM39" s="92"/>
      <c r="AN39" s="92"/>
      <c r="AO39" s="92"/>
      <c r="AP39" s="92"/>
      <c r="AQ39" s="92"/>
      <c r="AR39" s="92"/>
      <c r="AS39" s="92"/>
      <c r="AT39" s="92"/>
      <c r="AU39" s="92"/>
      <c r="AV39" s="92"/>
      <c r="AW39" s="92"/>
      <c r="AX39" s="92"/>
      <c r="AY39" s="92"/>
      <c r="AZ39" s="92"/>
      <c r="BA39" s="92"/>
      <c r="BB39" s="92"/>
      <c r="BC39" s="92"/>
      <c r="BD39" s="92"/>
      <c r="BE39" s="92"/>
      <c r="BF39" s="92"/>
      <c r="BG39" s="92"/>
      <c r="BH39" s="92"/>
      <c r="BI39" s="92"/>
      <c r="BJ39" s="92"/>
      <c r="BK39" s="92"/>
      <c r="BL39" s="92"/>
      <c r="BM39" s="92"/>
      <c r="BN39" s="92"/>
      <c r="BO39" s="92"/>
      <c r="BP39" s="92"/>
      <c r="BQ39" s="92"/>
      <c r="BR39" s="92"/>
      <c r="BS39" s="92"/>
      <c r="BT39" s="92"/>
      <c r="BU39" s="92"/>
      <c r="BV39" s="92"/>
      <c r="BW39" s="92"/>
      <c r="BX39" s="92"/>
      <c r="BY39" s="92"/>
      <c r="BZ39" s="92"/>
      <c r="CA39" s="92"/>
      <c r="CB39" s="92"/>
      <c r="CC39" s="92"/>
      <c r="CD39" s="92"/>
      <c r="CE39" s="92"/>
      <c r="CF39" s="92"/>
      <c r="CG39" s="92"/>
      <c r="CH39" s="92"/>
      <c r="CI39" s="92"/>
      <c r="CJ39" s="92"/>
      <c r="CK39" s="92"/>
      <c r="CL39" s="92"/>
      <c r="CM39" s="92"/>
      <c r="CN39" s="92"/>
      <c r="CO39" s="92"/>
      <c r="CP39" s="92"/>
      <c r="CQ39" s="92"/>
      <c r="CR39" s="92"/>
      <c r="CS39" s="92"/>
      <c r="CT39" s="92"/>
      <c r="CU39" s="92"/>
      <c r="CV39" s="92"/>
      <c r="CW39" s="92"/>
      <c r="CX39" s="92"/>
      <c r="CY39" s="92"/>
      <c r="CZ39" s="92"/>
      <c r="DA39" s="92"/>
      <c r="DB39" s="92"/>
      <c r="DC39" s="92"/>
      <c r="DD39" s="92"/>
      <c r="DE39" s="92"/>
      <c r="DF39" s="92"/>
      <c r="DG39" s="92"/>
      <c r="DH39" s="92"/>
      <c r="DI39" s="92"/>
      <c r="DJ39" s="92"/>
      <c r="DK39" s="92"/>
      <c r="DL39" s="92"/>
      <c r="DM39" s="92"/>
      <c r="DN39" s="92"/>
      <c r="DO39" s="92"/>
      <c r="DP39" s="92"/>
      <c r="DQ39" s="92"/>
      <c r="DR39" s="92"/>
      <c r="DS39" s="92"/>
      <c r="DT39" s="92"/>
      <c r="DU39" s="92"/>
      <c r="DV39" s="92"/>
      <c r="DW39" s="92"/>
      <c r="DX39" s="92"/>
      <c r="DY39" s="92"/>
      <c r="DZ39" s="92"/>
      <c r="EA39" s="92"/>
      <c r="EB39" s="92"/>
      <c r="EC39" s="92"/>
      <c r="ED39" s="92"/>
      <c r="EE39" s="92"/>
      <c r="EF39" s="92"/>
      <c r="EG39" s="92"/>
      <c r="EH39" s="92"/>
      <c r="EI39" s="92"/>
      <c r="EJ39" s="92"/>
      <c r="EK39" s="92"/>
      <c r="EL39" s="92"/>
      <c r="EM39" s="92"/>
      <c r="EN39" s="92"/>
      <c r="EO39" s="92"/>
      <c r="EP39" s="92"/>
      <c r="EQ39" s="92"/>
      <c r="ER39" s="92"/>
      <c r="ES39" s="92"/>
      <c r="ET39" s="92"/>
      <c r="EU39" s="92"/>
      <c r="EV39" s="92"/>
      <c r="EW39" s="92"/>
      <c r="EX39" s="92"/>
      <c r="EY39" s="92"/>
      <c r="EZ39" s="92"/>
      <c r="FA39" s="92"/>
      <c r="FB39" s="92"/>
      <c r="FC39" s="92"/>
      <c r="FD39" s="92"/>
      <c r="FE39" s="92"/>
      <c r="FF39" s="92"/>
      <c r="FG39" s="92"/>
      <c r="FH39" s="92"/>
      <c r="FI39" s="92"/>
      <c r="FJ39" s="92"/>
      <c r="FK39" s="92"/>
      <c r="FL39" s="92"/>
      <c r="FM39" s="92"/>
      <c r="FN39" s="92"/>
      <c r="FO39" s="92"/>
      <c r="FP39" s="92"/>
      <c r="FQ39" s="92"/>
      <c r="FR39" s="92"/>
      <c r="FS39" s="92"/>
      <c r="FT39" s="92"/>
      <c r="FU39" s="92"/>
      <c r="FV39" s="92"/>
      <c r="FW39" s="92"/>
      <c r="FX39" s="92"/>
      <c r="FY39" s="92"/>
      <c r="FZ39" s="92"/>
      <c r="GA39" s="92"/>
      <c r="GB39" s="92"/>
      <c r="GC39" s="92"/>
      <c r="GD39" s="92"/>
      <c r="GE39" s="92"/>
      <c r="GF39" s="92"/>
      <c r="GG39" s="92"/>
      <c r="GH39" s="92"/>
      <c r="GI39" s="92"/>
      <c r="GJ39" s="92"/>
      <c r="GK39" s="92"/>
      <c r="GL39" s="92"/>
      <c r="GM39" s="92"/>
      <c r="GN39" s="92"/>
      <c r="GO39" s="92"/>
      <c r="GP39" s="92"/>
      <c r="GQ39" s="92"/>
      <c r="GR39" s="92"/>
      <c r="GS39" s="92"/>
      <c r="GT39" s="92"/>
      <c r="GU39" s="92"/>
      <c r="GV39" s="92"/>
      <c r="GW39" s="92"/>
      <c r="GX39" s="92"/>
      <c r="GY39" s="92"/>
      <c r="GZ39" s="92"/>
      <c r="HA39" s="92"/>
      <c r="HB39" s="92"/>
      <c r="HC39" s="92"/>
      <c r="HD39" s="92"/>
      <c r="HE39" s="92"/>
      <c r="HF39" s="92"/>
      <c r="HG39" s="92"/>
      <c r="HH39" s="92"/>
      <c r="HI39" s="92"/>
      <c r="HJ39" s="92"/>
      <c r="HK39" s="92"/>
      <c r="HL39" s="92"/>
      <c r="HM39" s="92"/>
      <c r="HN39" s="92"/>
      <c r="HO39" s="92"/>
      <c r="HP39" s="92"/>
      <c r="HQ39" s="92"/>
      <c r="HR39" s="92"/>
      <c r="HS39" s="92"/>
      <c r="HT39" s="92"/>
      <c r="HU39" s="92"/>
      <c r="HV39" s="92"/>
      <c r="HW39" s="92"/>
      <c r="HX39" s="92"/>
      <c r="HY39" s="92"/>
      <c r="HZ39" s="92"/>
      <c r="IA39" s="92"/>
      <c r="IB39" s="92"/>
      <c r="IC39" s="92"/>
      <c r="ID39" s="92"/>
      <c r="IE39" s="92"/>
      <c r="IF39" s="92"/>
      <c r="IG39" s="92"/>
      <c r="IH39" s="92"/>
      <c r="II39" s="92"/>
      <c r="IJ39" s="92"/>
      <c r="IK39" s="92"/>
      <c r="IL39" s="92"/>
      <c r="IM39" s="92"/>
      <c r="IN39" s="92"/>
      <c r="IO39" s="92"/>
      <c r="IP39" s="92"/>
      <c r="IQ39" s="92"/>
      <c r="IR39" s="92"/>
      <c r="IS39" s="92"/>
      <c r="IT39" s="92"/>
      <c r="IU39" s="92"/>
      <c r="IV39" s="92"/>
    </row>
    <row r="40" spans="1:256" ht="16.5" customHeight="1">
      <c r="A40" s="108" t="s">
        <v>189</v>
      </c>
      <c r="B40" s="87">
        <v>15</v>
      </c>
      <c r="C40" s="79">
        <v>1.245661464922796E-6</v>
      </c>
      <c r="D40" s="138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92"/>
      <c r="AE40" s="92"/>
      <c r="AF40" s="92"/>
      <c r="AG40" s="92"/>
      <c r="AH40" s="92"/>
      <c r="AI40" s="92"/>
      <c r="AJ40" s="92"/>
      <c r="AK40" s="92"/>
      <c r="AL40" s="92"/>
      <c r="AM40" s="92"/>
      <c r="AN40" s="92"/>
      <c r="AO40" s="92"/>
      <c r="AP40" s="92"/>
      <c r="AQ40" s="92"/>
      <c r="AR40" s="92"/>
      <c r="AS40" s="92"/>
      <c r="AT40" s="92"/>
      <c r="AU40" s="92"/>
      <c r="AV40" s="92"/>
      <c r="AW40" s="92"/>
      <c r="AX40" s="92"/>
      <c r="AY40" s="92"/>
      <c r="AZ40" s="92"/>
      <c r="BA40" s="92"/>
      <c r="BB40" s="92"/>
      <c r="BC40" s="92"/>
      <c r="BD40" s="92"/>
      <c r="BE40" s="92"/>
      <c r="BF40" s="92"/>
      <c r="BG40" s="92"/>
      <c r="BH40" s="92"/>
      <c r="BI40" s="92"/>
      <c r="BJ40" s="92"/>
      <c r="BK40" s="92"/>
      <c r="BL40" s="92"/>
      <c r="BM40" s="92"/>
      <c r="BN40" s="92"/>
      <c r="BO40" s="92"/>
      <c r="BP40" s="92"/>
      <c r="BQ40" s="92"/>
      <c r="BR40" s="92"/>
      <c r="BS40" s="92"/>
      <c r="BT40" s="92"/>
      <c r="BU40" s="92"/>
      <c r="BV40" s="92"/>
      <c r="BW40" s="92"/>
      <c r="BX40" s="92"/>
      <c r="BY40" s="92"/>
      <c r="BZ40" s="92"/>
      <c r="CA40" s="92"/>
      <c r="CB40" s="92"/>
      <c r="CC40" s="92"/>
      <c r="CD40" s="92"/>
      <c r="CE40" s="92"/>
      <c r="CF40" s="92"/>
      <c r="CG40" s="92"/>
      <c r="CH40" s="92"/>
      <c r="CI40" s="92"/>
      <c r="CJ40" s="92"/>
      <c r="CK40" s="92"/>
      <c r="CL40" s="92"/>
      <c r="CM40" s="92"/>
      <c r="CN40" s="92"/>
      <c r="CO40" s="92"/>
      <c r="CP40" s="92"/>
      <c r="CQ40" s="92"/>
      <c r="CR40" s="92"/>
      <c r="CS40" s="92"/>
      <c r="CT40" s="92"/>
      <c r="CU40" s="92"/>
      <c r="CV40" s="92"/>
      <c r="CW40" s="92"/>
      <c r="CX40" s="92"/>
      <c r="CY40" s="92"/>
      <c r="CZ40" s="92"/>
      <c r="DA40" s="92"/>
      <c r="DB40" s="92"/>
      <c r="DC40" s="92"/>
      <c r="DD40" s="92"/>
      <c r="DE40" s="92"/>
      <c r="DF40" s="92"/>
      <c r="DG40" s="92"/>
      <c r="DH40" s="92"/>
      <c r="DI40" s="92"/>
      <c r="DJ40" s="92"/>
      <c r="DK40" s="92"/>
      <c r="DL40" s="92"/>
      <c r="DM40" s="92"/>
      <c r="DN40" s="92"/>
      <c r="DO40" s="92"/>
      <c r="DP40" s="92"/>
      <c r="DQ40" s="92"/>
      <c r="DR40" s="92"/>
      <c r="DS40" s="92"/>
      <c r="DT40" s="92"/>
      <c r="DU40" s="92"/>
      <c r="DV40" s="92"/>
      <c r="DW40" s="92"/>
      <c r="DX40" s="92"/>
      <c r="DY40" s="92"/>
      <c r="DZ40" s="92"/>
      <c r="EA40" s="92"/>
      <c r="EB40" s="92"/>
      <c r="EC40" s="92"/>
      <c r="ED40" s="92"/>
      <c r="EE40" s="92"/>
      <c r="EF40" s="92"/>
      <c r="EG40" s="92"/>
      <c r="EH40" s="92"/>
      <c r="EI40" s="92"/>
      <c r="EJ40" s="92"/>
      <c r="EK40" s="92"/>
      <c r="EL40" s="92"/>
      <c r="EM40" s="92"/>
      <c r="EN40" s="92"/>
      <c r="EO40" s="92"/>
      <c r="EP40" s="92"/>
      <c r="EQ40" s="92"/>
      <c r="ER40" s="92"/>
      <c r="ES40" s="92"/>
      <c r="ET40" s="92"/>
      <c r="EU40" s="92"/>
      <c r="EV40" s="92"/>
      <c r="EW40" s="92"/>
      <c r="EX40" s="92"/>
      <c r="EY40" s="92"/>
      <c r="EZ40" s="92"/>
      <c r="FA40" s="92"/>
      <c r="FB40" s="92"/>
      <c r="FC40" s="92"/>
      <c r="FD40" s="92"/>
      <c r="FE40" s="92"/>
      <c r="FF40" s="92"/>
      <c r="FG40" s="92"/>
      <c r="FH40" s="92"/>
      <c r="FI40" s="92"/>
      <c r="FJ40" s="92"/>
      <c r="FK40" s="92"/>
      <c r="FL40" s="92"/>
      <c r="FM40" s="92"/>
      <c r="FN40" s="92"/>
      <c r="FO40" s="92"/>
      <c r="FP40" s="92"/>
      <c r="FQ40" s="92"/>
      <c r="FR40" s="92"/>
      <c r="FS40" s="92"/>
      <c r="FT40" s="92"/>
      <c r="FU40" s="92"/>
      <c r="FV40" s="92"/>
      <c r="FW40" s="92"/>
      <c r="FX40" s="92"/>
      <c r="FY40" s="92"/>
      <c r="FZ40" s="92"/>
      <c r="GA40" s="92"/>
      <c r="GB40" s="92"/>
      <c r="GC40" s="92"/>
      <c r="GD40" s="92"/>
      <c r="GE40" s="92"/>
      <c r="GF40" s="92"/>
      <c r="GG40" s="92"/>
      <c r="GH40" s="92"/>
      <c r="GI40" s="92"/>
      <c r="GJ40" s="92"/>
      <c r="GK40" s="92"/>
      <c r="GL40" s="92"/>
      <c r="GM40" s="92"/>
      <c r="GN40" s="92"/>
      <c r="GO40" s="92"/>
      <c r="GP40" s="92"/>
      <c r="GQ40" s="92"/>
      <c r="GR40" s="92"/>
      <c r="GS40" s="92"/>
      <c r="GT40" s="92"/>
      <c r="GU40" s="92"/>
      <c r="GV40" s="92"/>
      <c r="GW40" s="92"/>
      <c r="GX40" s="92"/>
      <c r="GY40" s="92"/>
      <c r="GZ40" s="92"/>
      <c r="HA40" s="92"/>
      <c r="HB40" s="92"/>
      <c r="HC40" s="92"/>
      <c r="HD40" s="92"/>
      <c r="HE40" s="92"/>
      <c r="HF40" s="92"/>
      <c r="HG40" s="92"/>
      <c r="HH40" s="92"/>
      <c r="HI40" s="92"/>
      <c r="HJ40" s="92"/>
      <c r="HK40" s="92"/>
      <c r="HL40" s="92"/>
      <c r="HM40" s="92"/>
      <c r="HN40" s="92"/>
      <c r="HO40" s="92"/>
      <c r="HP40" s="92"/>
      <c r="HQ40" s="92"/>
      <c r="HR40" s="92"/>
      <c r="HS40" s="92"/>
      <c r="HT40" s="92"/>
      <c r="HU40" s="92"/>
      <c r="HV40" s="92"/>
      <c r="HW40" s="92"/>
      <c r="HX40" s="92"/>
      <c r="HY40" s="92"/>
      <c r="HZ40" s="92"/>
      <c r="IA40" s="92"/>
      <c r="IB40" s="92"/>
      <c r="IC40" s="92"/>
      <c r="ID40" s="92"/>
      <c r="IE40" s="92"/>
      <c r="IF40" s="92"/>
      <c r="IG40" s="92"/>
      <c r="IH40" s="92"/>
      <c r="II40" s="92"/>
      <c r="IJ40" s="92"/>
      <c r="IK40" s="92"/>
      <c r="IL40" s="92"/>
      <c r="IM40" s="92"/>
      <c r="IN40" s="92"/>
      <c r="IO40" s="92"/>
      <c r="IP40" s="92"/>
      <c r="IQ40" s="92"/>
      <c r="IR40" s="92"/>
      <c r="IS40" s="92"/>
      <c r="IT40" s="92"/>
      <c r="IU40" s="92"/>
      <c r="IV40" s="92"/>
    </row>
    <row r="41" spans="1:256" ht="16.5" customHeight="1">
      <c r="A41" s="107" t="s">
        <v>204</v>
      </c>
      <c r="B41" s="104">
        <v>385</v>
      </c>
      <c r="C41" s="77">
        <v>3.1971977599685098E-5</v>
      </c>
      <c r="D41" s="138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2"/>
      <c r="BB41" s="22"/>
      <c r="BC41" s="22"/>
      <c r="BD41" s="22"/>
      <c r="BE41" s="22"/>
      <c r="BF41" s="22"/>
      <c r="BG41" s="22"/>
      <c r="BH41" s="22"/>
      <c r="BI41" s="22"/>
      <c r="BJ41" s="22"/>
      <c r="BK41" s="22"/>
      <c r="BL41" s="22"/>
      <c r="BM41" s="22"/>
      <c r="BN41" s="22"/>
      <c r="BO41" s="22"/>
      <c r="BP41" s="22"/>
      <c r="BQ41" s="22"/>
      <c r="BR41" s="22"/>
      <c r="BS41" s="22"/>
      <c r="BT41" s="22"/>
      <c r="BU41" s="22"/>
      <c r="BV41" s="22"/>
      <c r="BW41" s="22"/>
      <c r="BX41" s="22"/>
      <c r="BY41" s="22"/>
      <c r="BZ41" s="22"/>
      <c r="CA41" s="22"/>
      <c r="CB41" s="22"/>
      <c r="CC41" s="22"/>
      <c r="CD41" s="22"/>
      <c r="CE41" s="22"/>
      <c r="CF41" s="22"/>
      <c r="CG41" s="22"/>
      <c r="CH41" s="22"/>
      <c r="CI41" s="22"/>
      <c r="CJ41" s="22"/>
      <c r="CK41" s="22"/>
      <c r="CL41" s="22"/>
      <c r="CM41" s="22"/>
      <c r="CN41" s="22"/>
      <c r="CO41" s="22"/>
      <c r="CP41" s="22"/>
      <c r="CQ41" s="22"/>
      <c r="CR41" s="22"/>
      <c r="CS41" s="22"/>
      <c r="CT41" s="22"/>
      <c r="CU41" s="22"/>
      <c r="CV41" s="22"/>
      <c r="CW41" s="22"/>
      <c r="CX41" s="22"/>
      <c r="CY41" s="22"/>
      <c r="CZ41" s="22"/>
      <c r="DA41" s="22"/>
      <c r="DB41" s="22"/>
      <c r="DC41" s="22"/>
      <c r="DD41" s="22"/>
      <c r="DE41" s="22"/>
      <c r="DF41" s="22"/>
      <c r="DG41" s="22"/>
      <c r="DH41" s="22"/>
      <c r="DI41" s="22"/>
      <c r="DJ41" s="22"/>
      <c r="DK41" s="22"/>
      <c r="DL41" s="22"/>
      <c r="DM41" s="22"/>
      <c r="DN41" s="22"/>
      <c r="DO41" s="22"/>
      <c r="DP41" s="22"/>
      <c r="DQ41" s="22"/>
      <c r="DR41" s="22"/>
      <c r="DS41" s="22"/>
      <c r="DT41" s="22"/>
      <c r="DU41" s="22"/>
      <c r="DV41" s="22"/>
      <c r="DW41" s="22"/>
      <c r="DX41" s="22"/>
      <c r="DY41" s="22"/>
      <c r="DZ41" s="22"/>
      <c r="EA41" s="22"/>
      <c r="EB41" s="22"/>
      <c r="EC41" s="22"/>
      <c r="ED41" s="22"/>
      <c r="EE41" s="22"/>
      <c r="EF41" s="22"/>
      <c r="EG41" s="22"/>
      <c r="EH41" s="22"/>
      <c r="EI41" s="22"/>
      <c r="EJ41" s="22"/>
      <c r="EK41" s="22"/>
      <c r="EL41" s="22"/>
      <c r="EM41" s="22"/>
      <c r="EN41" s="22"/>
      <c r="EO41" s="22"/>
      <c r="EP41" s="22"/>
      <c r="EQ41" s="22"/>
      <c r="ER41" s="22"/>
      <c r="ES41" s="22"/>
      <c r="ET41" s="22"/>
      <c r="EU41" s="22"/>
      <c r="EV41" s="22"/>
      <c r="EW41" s="22"/>
      <c r="EX41" s="22"/>
      <c r="EY41" s="22"/>
      <c r="EZ41" s="22"/>
      <c r="FA41" s="22"/>
      <c r="FB41" s="22"/>
      <c r="FC41" s="22"/>
      <c r="FD41" s="22"/>
      <c r="FE41" s="22"/>
      <c r="FF41" s="22"/>
      <c r="FG41" s="22"/>
      <c r="FH41" s="22"/>
      <c r="FI41" s="22"/>
      <c r="FJ41" s="22"/>
      <c r="FK41" s="22"/>
      <c r="FL41" s="22"/>
      <c r="FM41" s="22"/>
      <c r="FN41" s="22"/>
      <c r="FO41" s="22"/>
      <c r="FP41" s="22"/>
      <c r="FQ41" s="22"/>
      <c r="FR41" s="22"/>
      <c r="FS41" s="22"/>
      <c r="FT41" s="22"/>
      <c r="FU41" s="22"/>
      <c r="FV41" s="22"/>
      <c r="FW41" s="22"/>
      <c r="FX41" s="22"/>
      <c r="FY41" s="22"/>
      <c r="FZ41" s="22"/>
      <c r="GA41" s="22"/>
      <c r="GB41" s="22"/>
      <c r="GC41" s="22"/>
      <c r="GD41" s="22"/>
      <c r="GE41" s="22"/>
      <c r="GF41" s="22"/>
      <c r="GG41" s="22"/>
      <c r="GH41" s="22"/>
      <c r="GI41" s="22"/>
      <c r="GJ41" s="22"/>
      <c r="GK41" s="22"/>
      <c r="GL41" s="22"/>
      <c r="GM41" s="22"/>
      <c r="GN41" s="22"/>
      <c r="GO41" s="22"/>
      <c r="GP41" s="22"/>
      <c r="GQ41" s="22"/>
      <c r="GR41" s="22"/>
      <c r="GS41" s="22"/>
      <c r="GT41" s="22"/>
      <c r="GU41" s="22"/>
      <c r="GV41" s="22"/>
      <c r="GW41" s="22"/>
      <c r="GX41" s="22"/>
      <c r="GY41" s="22"/>
      <c r="GZ41" s="22"/>
      <c r="HA41" s="22"/>
      <c r="HB41" s="22"/>
      <c r="HC41" s="22"/>
      <c r="HD41" s="22"/>
      <c r="HE41" s="22"/>
      <c r="HF41" s="22"/>
      <c r="HG41" s="22"/>
      <c r="HH41" s="22"/>
      <c r="HI41" s="22"/>
      <c r="HJ41" s="22"/>
      <c r="HK41" s="22"/>
      <c r="HL41" s="22"/>
      <c r="HM41" s="22"/>
      <c r="HN41" s="22"/>
      <c r="HO41" s="22"/>
      <c r="HP41" s="22"/>
      <c r="HQ41" s="22"/>
      <c r="HR41" s="22"/>
      <c r="HS41" s="22"/>
      <c r="HT41" s="22"/>
      <c r="HU41" s="22"/>
      <c r="HV41" s="22"/>
      <c r="HW41" s="22"/>
      <c r="HX41" s="22"/>
      <c r="HY41" s="22"/>
      <c r="HZ41" s="22"/>
      <c r="IA41" s="22"/>
      <c r="IB41" s="22"/>
      <c r="IC41" s="22"/>
      <c r="ID41" s="22"/>
      <c r="IE41" s="22"/>
      <c r="IF41" s="22"/>
      <c r="IG41" s="22"/>
      <c r="IH41" s="22"/>
      <c r="II41" s="22"/>
      <c r="IJ41" s="22"/>
      <c r="IK41" s="22"/>
      <c r="IL41" s="22"/>
      <c r="IM41" s="22"/>
      <c r="IN41" s="22"/>
      <c r="IO41" s="22"/>
      <c r="IP41" s="22"/>
      <c r="IQ41" s="22"/>
      <c r="IR41" s="22"/>
      <c r="IS41" s="22"/>
      <c r="IT41" s="22"/>
      <c r="IU41" s="22"/>
      <c r="IV41" s="22"/>
    </row>
    <row r="42" spans="1:256" ht="16.5" customHeight="1">
      <c r="A42" s="108" t="s">
        <v>190</v>
      </c>
      <c r="B42" s="87">
        <v>289</v>
      </c>
      <c r="C42" s="79">
        <v>2.3999744224179203E-5</v>
      </c>
      <c r="D42" s="138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92"/>
      <c r="AE42" s="92"/>
      <c r="AF42" s="92"/>
      <c r="AG42" s="92"/>
      <c r="AH42" s="92"/>
      <c r="AI42" s="92"/>
      <c r="AJ42" s="92"/>
      <c r="AK42" s="92"/>
      <c r="AL42" s="92"/>
      <c r="AM42" s="92"/>
      <c r="AN42" s="92"/>
      <c r="AO42" s="92"/>
      <c r="AP42" s="92"/>
      <c r="AQ42" s="92"/>
      <c r="AR42" s="92"/>
      <c r="AS42" s="92"/>
      <c r="AT42" s="92"/>
      <c r="AU42" s="92"/>
      <c r="AV42" s="92"/>
      <c r="AW42" s="92"/>
      <c r="AX42" s="92"/>
      <c r="AY42" s="92"/>
      <c r="AZ42" s="92"/>
      <c r="BA42" s="92"/>
      <c r="BB42" s="92"/>
      <c r="BC42" s="92"/>
      <c r="BD42" s="92"/>
      <c r="BE42" s="92"/>
      <c r="BF42" s="92"/>
      <c r="BG42" s="92"/>
      <c r="BH42" s="92"/>
      <c r="BI42" s="92"/>
      <c r="BJ42" s="92"/>
      <c r="BK42" s="92"/>
      <c r="BL42" s="92"/>
      <c r="BM42" s="92"/>
      <c r="BN42" s="92"/>
      <c r="BO42" s="92"/>
      <c r="BP42" s="92"/>
      <c r="BQ42" s="92"/>
      <c r="BR42" s="92"/>
      <c r="BS42" s="92"/>
      <c r="BT42" s="92"/>
      <c r="BU42" s="92"/>
      <c r="BV42" s="92"/>
      <c r="BW42" s="92"/>
      <c r="BX42" s="92"/>
      <c r="BY42" s="92"/>
      <c r="BZ42" s="92"/>
      <c r="CA42" s="92"/>
      <c r="CB42" s="92"/>
      <c r="CC42" s="92"/>
      <c r="CD42" s="92"/>
      <c r="CE42" s="92"/>
      <c r="CF42" s="92"/>
      <c r="CG42" s="92"/>
      <c r="CH42" s="92"/>
      <c r="CI42" s="92"/>
      <c r="CJ42" s="92"/>
      <c r="CK42" s="92"/>
      <c r="CL42" s="92"/>
      <c r="CM42" s="92"/>
      <c r="CN42" s="92"/>
      <c r="CO42" s="92"/>
      <c r="CP42" s="92"/>
      <c r="CQ42" s="92"/>
      <c r="CR42" s="92"/>
      <c r="CS42" s="92"/>
      <c r="CT42" s="92"/>
      <c r="CU42" s="92"/>
      <c r="CV42" s="92"/>
      <c r="CW42" s="92"/>
      <c r="CX42" s="92"/>
      <c r="CY42" s="92"/>
      <c r="CZ42" s="92"/>
      <c r="DA42" s="92"/>
      <c r="DB42" s="92"/>
      <c r="DC42" s="92"/>
      <c r="DD42" s="92"/>
      <c r="DE42" s="92"/>
      <c r="DF42" s="92"/>
      <c r="DG42" s="92"/>
      <c r="DH42" s="92"/>
      <c r="DI42" s="92"/>
      <c r="DJ42" s="92"/>
      <c r="DK42" s="92"/>
      <c r="DL42" s="92"/>
      <c r="DM42" s="92"/>
      <c r="DN42" s="92"/>
      <c r="DO42" s="92"/>
      <c r="DP42" s="92"/>
      <c r="DQ42" s="92"/>
      <c r="DR42" s="92"/>
      <c r="DS42" s="92"/>
      <c r="DT42" s="92"/>
      <c r="DU42" s="92"/>
      <c r="DV42" s="92"/>
      <c r="DW42" s="92"/>
      <c r="DX42" s="92"/>
      <c r="DY42" s="92"/>
      <c r="DZ42" s="92"/>
      <c r="EA42" s="92"/>
      <c r="EB42" s="92"/>
      <c r="EC42" s="92"/>
      <c r="ED42" s="92"/>
      <c r="EE42" s="92"/>
      <c r="EF42" s="92"/>
      <c r="EG42" s="92"/>
      <c r="EH42" s="92"/>
      <c r="EI42" s="92"/>
      <c r="EJ42" s="92"/>
      <c r="EK42" s="92"/>
      <c r="EL42" s="92"/>
      <c r="EM42" s="92"/>
      <c r="EN42" s="92"/>
      <c r="EO42" s="92"/>
      <c r="EP42" s="92"/>
      <c r="EQ42" s="92"/>
      <c r="ER42" s="92"/>
      <c r="ES42" s="92"/>
      <c r="ET42" s="92"/>
      <c r="EU42" s="92"/>
      <c r="EV42" s="92"/>
      <c r="EW42" s="92"/>
      <c r="EX42" s="92"/>
      <c r="EY42" s="92"/>
      <c r="EZ42" s="92"/>
      <c r="FA42" s="92"/>
      <c r="FB42" s="92"/>
      <c r="FC42" s="92"/>
      <c r="FD42" s="92"/>
      <c r="FE42" s="92"/>
      <c r="FF42" s="92"/>
      <c r="FG42" s="92"/>
      <c r="FH42" s="92"/>
      <c r="FI42" s="92"/>
      <c r="FJ42" s="92"/>
      <c r="FK42" s="92"/>
      <c r="FL42" s="92"/>
      <c r="FM42" s="92"/>
      <c r="FN42" s="92"/>
      <c r="FO42" s="92"/>
      <c r="FP42" s="92"/>
      <c r="FQ42" s="92"/>
      <c r="FR42" s="92"/>
      <c r="FS42" s="92"/>
      <c r="FT42" s="92"/>
      <c r="FU42" s="92"/>
      <c r="FV42" s="92"/>
      <c r="FW42" s="92"/>
      <c r="FX42" s="92"/>
      <c r="FY42" s="92"/>
      <c r="FZ42" s="92"/>
      <c r="GA42" s="92"/>
      <c r="GB42" s="92"/>
      <c r="GC42" s="92"/>
      <c r="GD42" s="92"/>
      <c r="GE42" s="92"/>
      <c r="GF42" s="92"/>
      <c r="GG42" s="92"/>
      <c r="GH42" s="92"/>
      <c r="GI42" s="92"/>
      <c r="GJ42" s="92"/>
      <c r="GK42" s="92"/>
      <c r="GL42" s="92"/>
      <c r="GM42" s="92"/>
      <c r="GN42" s="92"/>
      <c r="GO42" s="92"/>
      <c r="GP42" s="92"/>
      <c r="GQ42" s="92"/>
      <c r="GR42" s="92"/>
      <c r="GS42" s="92"/>
      <c r="GT42" s="92"/>
      <c r="GU42" s="92"/>
      <c r="GV42" s="92"/>
      <c r="GW42" s="92"/>
      <c r="GX42" s="92"/>
      <c r="GY42" s="92"/>
      <c r="GZ42" s="92"/>
      <c r="HA42" s="92"/>
      <c r="HB42" s="92"/>
      <c r="HC42" s="92"/>
      <c r="HD42" s="92"/>
      <c r="HE42" s="92"/>
      <c r="HF42" s="92"/>
      <c r="HG42" s="92"/>
      <c r="HH42" s="92"/>
      <c r="HI42" s="92"/>
      <c r="HJ42" s="92"/>
      <c r="HK42" s="92"/>
      <c r="HL42" s="92"/>
      <c r="HM42" s="92"/>
      <c r="HN42" s="92"/>
      <c r="HO42" s="92"/>
      <c r="HP42" s="92"/>
      <c r="HQ42" s="92"/>
      <c r="HR42" s="92"/>
      <c r="HS42" s="92"/>
      <c r="HT42" s="92"/>
      <c r="HU42" s="92"/>
      <c r="HV42" s="92"/>
      <c r="HW42" s="92"/>
      <c r="HX42" s="92"/>
      <c r="HY42" s="92"/>
      <c r="HZ42" s="92"/>
      <c r="IA42" s="92"/>
      <c r="IB42" s="92"/>
      <c r="IC42" s="92"/>
      <c r="ID42" s="92"/>
      <c r="IE42" s="92"/>
      <c r="IF42" s="92"/>
      <c r="IG42" s="92"/>
      <c r="IH42" s="92"/>
      <c r="II42" s="92"/>
      <c r="IJ42" s="92"/>
      <c r="IK42" s="92"/>
      <c r="IL42" s="92"/>
      <c r="IM42" s="92"/>
      <c r="IN42" s="92"/>
      <c r="IO42" s="92"/>
      <c r="IP42" s="92"/>
      <c r="IQ42" s="92"/>
      <c r="IR42" s="92"/>
      <c r="IS42" s="92"/>
      <c r="IT42" s="92"/>
      <c r="IU42" s="92"/>
      <c r="IV42" s="92"/>
    </row>
    <row r="43" spans="1:256" ht="16.5" customHeight="1" thickBot="1">
      <c r="A43" s="109" t="s">
        <v>192</v>
      </c>
      <c r="B43" s="88">
        <v>96</v>
      </c>
      <c r="C43" s="83">
        <v>7.972233375505894E-6</v>
      </c>
      <c r="D43" s="138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92"/>
      <c r="AE43" s="92"/>
      <c r="AF43" s="92"/>
      <c r="AG43" s="92"/>
      <c r="AH43" s="92"/>
      <c r="AI43" s="92"/>
      <c r="AJ43" s="92"/>
      <c r="AK43" s="92"/>
      <c r="AL43" s="92"/>
      <c r="AM43" s="92"/>
      <c r="AN43" s="92"/>
      <c r="AO43" s="92"/>
      <c r="AP43" s="92"/>
      <c r="AQ43" s="92"/>
      <c r="AR43" s="92"/>
      <c r="AS43" s="92"/>
      <c r="AT43" s="92"/>
      <c r="AU43" s="92"/>
      <c r="AV43" s="92"/>
      <c r="AW43" s="92"/>
      <c r="AX43" s="92"/>
      <c r="AY43" s="92"/>
      <c r="AZ43" s="92"/>
      <c r="BA43" s="92"/>
      <c r="BB43" s="92"/>
      <c r="BC43" s="92"/>
      <c r="BD43" s="92"/>
      <c r="BE43" s="92"/>
      <c r="BF43" s="92"/>
      <c r="BG43" s="92"/>
      <c r="BH43" s="92"/>
      <c r="BI43" s="92"/>
      <c r="BJ43" s="92"/>
      <c r="BK43" s="92"/>
      <c r="BL43" s="92"/>
      <c r="BM43" s="92"/>
      <c r="BN43" s="92"/>
      <c r="BO43" s="92"/>
      <c r="BP43" s="92"/>
      <c r="BQ43" s="92"/>
      <c r="BR43" s="92"/>
      <c r="BS43" s="92"/>
      <c r="BT43" s="92"/>
      <c r="BU43" s="92"/>
      <c r="BV43" s="92"/>
      <c r="BW43" s="92"/>
      <c r="BX43" s="92"/>
      <c r="BY43" s="92"/>
      <c r="BZ43" s="92"/>
      <c r="CA43" s="92"/>
      <c r="CB43" s="92"/>
      <c r="CC43" s="92"/>
      <c r="CD43" s="92"/>
      <c r="CE43" s="92"/>
      <c r="CF43" s="92"/>
      <c r="CG43" s="92"/>
      <c r="CH43" s="92"/>
      <c r="CI43" s="92"/>
      <c r="CJ43" s="92"/>
      <c r="CK43" s="92"/>
      <c r="CL43" s="92"/>
      <c r="CM43" s="92"/>
      <c r="CN43" s="92"/>
      <c r="CO43" s="92"/>
      <c r="CP43" s="92"/>
      <c r="CQ43" s="92"/>
      <c r="CR43" s="92"/>
      <c r="CS43" s="92"/>
      <c r="CT43" s="92"/>
      <c r="CU43" s="92"/>
      <c r="CV43" s="92"/>
      <c r="CW43" s="92"/>
      <c r="CX43" s="92"/>
      <c r="CY43" s="92"/>
      <c r="CZ43" s="92"/>
      <c r="DA43" s="92"/>
      <c r="DB43" s="92"/>
      <c r="DC43" s="92"/>
      <c r="DD43" s="92"/>
      <c r="DE43" s="92"/>
      <c r="DF43" s="92"/>
      <c r="DG43" s="92"/>
      <c r="DH43" s="92"/>
      <c r="DI43" s="92"/>
      <c r="DJ43" s="92"/>
      <c r="DK43" s="92"/>
      <c r="DL43" s="92"/>
      <c r="DM43" s="92"/>
      <c r="DN43" s="92"/>
      <c r="DO43" s="92"/>
      <c r="DP43" s="92"/>
      <c r="DQ43" s="92"/>
      <c r="DR43" s="92"/>
      <c r="DS43" s="92"/>
      <c r="DT43" s="92"/>
      <c r="DU43" s="92"/>
      <c r="DV43" s="92"/>
      <c r="DW43" s="92"/>
      <c r="DX43" s="92"/>
      <c r="DY43" s="92"/>
      <c r="DZ43" s="92"/>
      <c r="EA43" s="92"/>
      <c r="EB43" s="92"/>
      <c r="EC43" s="92"/>
      <c r="ED43" s="92"/>
      <c r="EE43" s="92"/>
      <c r="EF43" s="92"/>
      <c r="EG43" s="92"/>
      <c r="EH43" s="92"/>
      <c r="EI43" s="92"/>
      <c r="EJ43" s="92"/>
      <c r="EK43" s="92"/>
      <c r="EL43" s="92"/>
      <c r="EM43" s="92"/>
      <c r="EN43" s="92"/>
      <c r="EO43" s="92"/>
      <c r="EP43" s="92"/>
      <c r="EQ43" s="92"/>
      <c r="ER43" s="92"/>
      <c r="ES43" s="92"/>
      <c r="ET43" s="92"/>
      <c r="EU43" s="92"/>
      <c r="EV43" s="92"/>
      <c r="EW43" s="92"/>
      <c r="EX43" s="92"/>
      <c r="EY43" s="92"/>
      <c r="EZ43" s="92"/>
      <c r="FA43" s="92"/>
      <c r="FB43" s="92"/>
      <c r="FC43" s="92"/>
      <c r="FD43" s="92"/>
      <c r="FE43" s="92"/>
      <c r="FF43" s="92"/>
      <c r="FG43" s="92"/>
      <c r="FH43" s="92"/>
      <c r="FI43" s="92"/>
      <c r="FJ43" s="92"/>
      <c r="FK43" s="92"/>
      <c r="FL43" s="92"/>
      <c r="FM43" s="92"/>
      <c r="FN43" s="92"/>
      <c r="FO43" s="92"/>
      <c r="FP43" s="92"/>
      <c r="FQ43" s="92"/>
      <c r="FR43" s="92"/>
      <c r="FS43" s="92"/>
      <c r="FT43" s="92"/>
      <c r="FU43" s="92"/>
      <c r="FV43" s="92"/>
      <c r="FW43" s="92"/>
      <c r="FX43" s="92"/>
      <c r="FY43" s="92"/>
      <c r="FZ43" s="92"/>
      <c r="GA43" s="92"/>
      <c r="GB43" s="92"/>
      <c r="GC43" s="92"/>
      <c r="GD43" s="92"/>
      <c r="GE43" s="92"/>
      <c r="GF43" s="92"/>
      <c r="GG43" s="92"/>
      <c r="GH43" s="92"/>
      <c r="GI43" s="92"/>
      <c r="GJ43" s="92"/>
      <c r="GK43" s="92"/>
      <c r="GL43" s="92"/>
      <c r="GM43" s="92"/>
      <c r="GN43" s="92"/>
      <c r="GO43" s="92"/>
      <c r="GP43" s="92"/>
      <c r="GQ43" s="92"/>
      <c r="GR43" s="92"/>
      <c r="GS43" s="92"/>
      <c r="GT43" s="92"/>
      <c r="GU43" s="92"/>
      <c r="GV43" s="92"/>
      <c r="GW43" s="92"/>
      <c r="GX43" s="92"/>
      <c r="GY43" s="92"/>
      <c r="GZ43" s="92"/>
      <c r="HA43" s="92"/>
      <c r="HB43" s="92"/>
      <c r="HC43" s="92"/>
      <c r="HD43" s="92"/>
      <c r="HE43" s="92"/>
      <c r="HF43" s="92"/>
      <c r="HG43" s="92"/>
      <c r="HH43" s="92"/>
      <c r="HI43" s="92"/>
      <c r="HJ43" s="92"/>
      <c r="HK43" s="92"/>
      <c r="HL43" s="92"/>
      <c r="HM43" s="92"/>
      <c r="HN43" s="92"/>
      <c r="HO43" s="92"/>
      <c r="HP43" s="92"/>
      <c r="HQ43" s="92"/>
      <c r="HR43" s="92"/>
      <c r="HS43" s="92"/>
      <c r="HT43" s="92"/>
      <c r="HU43" s="92"/>
      <c r="HV43" s="92"/>
      <c r="HW43" s="92"/>
      <c r="HX43" s="92"/>
      <c r="HY43" s="92"/>
      <c r="HZ43" s="92"/>
      <c r="IA43" s="92"/>
      <c r="IB43" s="92"/>
      <c r="IC43" s="92"/>
      <c r="ID43" s="92"/>
      <c r="IE43" s="92"/>
      <c r="IF43" s="92"/>
      <c r="IG43" s="92"/>
      <c r="IH43" s="92"/>
      <c r="II43" s="92"/>
      <c r="IJ43" s="92"/>
      <c r="IK43" s="92"/>
      <c r="IL43" s="92"/>
      <c r="IM43" s="92"/>
      <c r="IN43" s="92"/>
      <c r="IO43" s="92"/>
      <c r="IP43" s="92"/>
      <c r="IQ43" s="92"/>
      <c r="IR43" s="92"/>
      <c r="IS43" s="92"/>
      <c r="IT43" s="92"/>
      <c r="IU43" s="92"/>
      <c r="IV43" s="92"/>
    </row>
    <row r="44" spans="1:256" ht="12.75" customHeight="1">
      <c r="A44" s="115" t="s">
        <v>209</v>
      </c>
      <c r="B44" s="116"/>
      <c r="C44" s="140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18"/>
      <c r="AF44" s="118"/>
      <c r="AG44" s="118"/>
      <c r="AH44" s="118"/>
      <c r="AI44" s="118"/>
      <c r="AJ44" s="118"/>
      <c r="AK44" s="118"/>
      <c r="AL44" s="118"/>
      <c r="AM44" s="118"/>
      <c r="AN44" s="118"/>
      <c r="AO44" s="118"/>
      <c r="AP44" s="118"/>
      <c r="AQ44" s="118"/>
      <c r="AR44" s="118"/>
      <c r="AS44" s="118"/>
      <c r="AT44" s="118"/>
      <c r="AU44" s="118"/>
      <c r="AV44" s="118"/>
      <c r="AW44" s="118"/>
      <c r="AX44" s="118"/>
      <c r="AY44" s="118"/>
      <c r="AZ44" s="118"/>
      <c r="BA44" s="118"/>
      <c r="BB44" s="118"/>
      <c r="BC44" s="118"/>
      <c r="BD44" s="118"/>
      <c r="BE44" s="118"/>
      <c r="BF44" s="118"/>
      <c r="BG44" s="118"/>
      <c r="BH44" s="118"/>
      <c r="BI44" s="118"/>
      <c r="BJ44" s="118"/>
      <c r="BK44" s="118"/>
      <c r="BL44" s="118"/>
      <c r="BM44" s="118"/>
      <c r="BN44" s="118"/>
      <c r="BO44" s="118"/>
      <c r="BP44" s="118"/>
      <c r="BQ44" s="118"/>
      <c r="BR44" s="118"/>
      <c r="BS44" s="118"/>
      <c r="BT44" s="118"/>
      <c r="BU44" s="118"/>
      <c r="BV44" s="118"/>
      <c r="BW44" s="118"/>
      <c r="BX44" s="118"/>
      <c r="BY44" s="118"/>
      <c r="BZ44" s="118"/>
      <c r="CA44" s="118"/>
      <c r="CB44" s="118"/>
      <c r="CC44" s="118"/>
      <c r="CD44" s="118"/>
      <c r="CE44" s="118"/>
      <c r="CF44" s="118"/>
      <c r="CG44" s="118"/>
      <c r="CH44" s="118"/>
      <c r="CI44" s="118"/>
      <c r="CJ44" s="118"/>
      <c r="CK44" s="118"/>
      <c r="CL44" s="118"/>
      <c r="CM44" s="118"/>
      <c r="CN44" s="118"/>
      <c r="CO44" s="118"/>
      <c r="CP44" s="118"/>
      <c r="CQ44" s="118"/>
      <c r="CR44" s="118"/>
      <c r="CS44" s="118"/>
      <c r="CT44" s="118"/>
      <c r="CU44" s="118"/>
      <c r="CV44" s="118"/>
      <c r="CW44" s="118"/>
      <c r="CX44" s="118"/>
      <c r="CY44" s="118"/>
      <c r="CZ44" s="118"/>
      <c r="DA44" s="118"/>
      <c r="DB44" s="118"/>
      <c r="DC44" s="118"/>
      <c r="DD44" s="118"/>
      <c r="DE44" s="118"/>
      <c r="DF44" s="118"/>
      <c r="DG44" s="118"/>
      <c r="DH44" s="118"/>
      <c r="DI44" s="118"/>
      <c r="DJ44" s="118"/>
      <c r="DK44" s="118"/>
      <c r="DL44" s="118"/>
      <c r="DM44" s="118"/>
      <c r="DN44" s="118"/>
      <c r="DO44" s="118"/>
      <c r="DP44" s="118"/>
      <c r="DQ44" s="118"/>
      <c r="DR44" s="118"/>
      <c r="DS44" s="118"/>
      <c r="DT44" s="118"/>
      <c r="DU44" s="118"/>
      <c r="DV44" s="118"/>
      <c r="DW44" s="118"/>
      <c r="DX44" s="118"/>
      <c r="DY44" s="118"/>
      <c r="DZ44" s="118"/>
      <c r="EA44" s="118"/>
      <c r="EB44" s="118"/>
      <c r="EC44" s="118"/>
      <c r="ED44" s="118"/>
      <c r="EE44" s="118"/>
      <c r="EF44" s="118"/>
      <c r="EG44" s="118"/>
      <c r="EH44" s="118"/>
      <c r="EI44" s="118"/>
      <c r="EJ44" s="118"/>
      <c r="EK44" s="118"/>
      <c r="EL44" s="118"/>
      <c r="EM44" s="118"/>
      <c r="EN44" s="118"/>
      <c r="EO44" s="118"/>
      <c r="EP44" s="118"/>
      <c r="EQ44" s="118"/>
      <c r="ER44" s="118"/>
      <c r="ES44" s="118"/>
      <c r="ET44" s="118"/>
      <c r="EU44" s="118"/>
      <c r="EV44" s="118"/>
      <c r="EW44" s="118"/>
      <c r="EX44" s="118"/>
      <c r="EY44" s="118"/>
      <c r="EZ44" s="118"/>
      <c r="FA44" s="118"/>
      <c r="FB44" s="118"/>
      <c r="FC44" s="118"/>
      <c r="FD44" s="118"/>
      <c r="FE44" s="118"/>
      <c r="FF44" s="118"/>
      <c r="FG44" s="118"/>
      <c r="FH44" s="118"/>
      <c r="FI44" s="118"/>
      <c r="FJ44" s="118"/>
      <c r="FK44" s="118"/>
      <c r="FL44" s="118"/>
      <c r="FM44" s="118"/>
      <c r="FN44" s="118"/>
      <c r="FO44" s="118"/>
      <c r="FP44" s="118"/>
      <c r="FQ44" s="118"/>
      <c r="FR44" s="118"/>
      <c r="FS44" s="118"/>
      <c r="FT44" s="118"/>
      <c r="FU44" s="118"/>
      <c r="FV44" s="118"/>
      <c r="FW44" s="118"/>
      <c r="FX44" s="118"/>
      <c r="FY44" s="118"/>
      <c r="FZ44" s="118"/>
      <c r="GA44" s="118"/>
      <c r="GB44" s="118"/>
      <c r="GC44" s="118"/>
      <c r="GD44" s="118"/>
      <c r="GE44" s="118"/>
      <c r="GF44" s="118"/>
      <c r="GG44" s="118"/>
      <c r="GH44" s="118"/>
      <c r="GI44" s="118"/>
      <c r="GJ44" s="118"/>
      <c r="GK44" s="118"/>
      <c r="GL44" s="118"/>
      <c r="GM44" s="118"/>
      <c r="GN44" s="118"/>
      <c r="GO44" s="118"/>
      <c r="GP44" s="118"/>
      <c r="GQ44" s="118"/>
      <c r="GR44" s="118"/>
      <c r="GS44" s="118"/>
      <c r="GT44" s="118"/>
      <c r="GU44" s="118"/>
      <c r="GV44" s="118"/>
      <c r="GW44" s="118"/>
      <c r="GX44" s="118"/>
      <c r="GY44" s="118"/>
      <c r="GZ44" s="118"/>
      <c r="HA44" s="118"/>
      <c r="HB44" s="118"/>
      <c r="HC44" s="118"/>
      <c r="HD44" s="118"/>
      <c r="HE44" s="118"/>
      <c r="HF44" s="118"/>
      <c r="HG44" s="118"/>
      <c r="HH44" s="118"/>
      <c r="HI44" s="118"/>
      <c r="HJ44" s="118"/>
      <c r="HK44" s="118"/>
      <c r="HL44" s="118"/>
      <c r="HM44" s="118"/>
      <c r="HN44" s="118"/>
      <c r="HO44" s="118"/>
      <c r="HP44" s="118"/>
      <c r="HQ44" s="118"/>
      <c r="HR44" s="118"/>
      <c r="HS44" s="118"/>
      <c r="HT44" s="118"/>
      <c r="HU44" s="118"/>
      <c r="HV44" s="118"/>
      <c r="HW44" s="118"/>
      <c r="HX44" s="118"/>
      <c r="HY44" s="118"/>
      <c r="HZ44" s="118"/>
      <c r="IA44" s="118"/>
      <c r="IB44" s="118"/>
      <c r="IC44" s="118"/>
      <c r="ID44" s="118"/>
      <c r="IE44" s="118"/>
      <c r="IF44" s="118"/>
      <c r="IG44" s="118"/>
      <c r="IH44" s="118"/>
      <c r="II44" s="118"/>
      <c r="IJ44" s="118"/>
      <c r="IK44" s="118"/>
      <c r="IL44" s="118"/>
      <c r="IM44" s="118"/>
      <c r="IN44" s="118"/>
      <c r="IO44" s="118"/>
      <c r="IP44" s="118"/>
      <c r="IQ44" s="118"/>
      <c r="IR44" s="118"/>
      <c r="IS44" s="118"/>
      <c r="IT44" s="118"/>
      <c r="IU44" s="118"/>
      <c r="IV44" s="118"/>
    </row>
    <row r="45" spans="1:256" ht="12.75" customHeight="1">
      <c r="A45" s="119" t="s">
        <v>210</v>
      </c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18"/>
      <c r="AF45" s="118"/>
      <c r="AG45" s="118"/>
      <c r="AH45" s="118"/>
      <c r="AI45" s="118"/>
      <c r="AJ45" s="118"/>
      <c r="AK45" s="118"/>
      <c r="AL45" s="118"/>
      <c r="AM45" s="118"/>
      <c r="AN45" s="118"/>
      <c r="AO45" s="118"/>
      <c r="AP45" s="118"/>
      <c r="AQ45" s="118"/>
      <c r="AR45" s="118"/>
      <c r="AS45" s="118"/>
      <c r="AT45" s="118"/>
      <c r="AU45" s="118"/>
      <c r="AV45" s="118"/>
      <c r="AW45" s="118"/>
      <c r="AX45" s="118"/>
      <c r="AY45" s="118"/>
      <c r="AZ45" s="118"/>
      <c r="BA45" s="118"/>
      <c r="BB45" s="118"/>
      <c r="BC45" s="118"/>
      <c r="BD45" s="118"/>
      <c r="BE45" s="118"/>
      <c r="BF45" s="118"/>
      <c r="BG45" s="118"/>
      <c r="BH45" s="118"/>
      <c r="BI45" s="118"/>
      <c r="BJ45" s="118"/>
      <c r="BK45" s="118"/>
      <c r="BL45" s="118"/>
      <c r="BM45" s="118"/>
      <c r="BN45" s="118"/>
      <c r="BO45" s="118"/>
      <c r="BP45" s="118"/>
      <c r="BQ45" s="118"/>
      <c r="BR45" s="118"/>
      <c r="BS45" s="118"/>
      <c r="BT45" s="118"/>
      <c r="BU45" s="118"/>
      <c r="BV45" s="118"/>
      <c r="BW45" s="118"/>
      <c r="BX45" s="118"/>
      <c r="BY45" s="118"/>
      <c r="BZ45" s="118"/>
      <c r="CA45" s="118"/>
      <c r="CB45" s="118"/>
      <c r="CC45" s="118"/>
      <c r="CD45" s="118"/>
      <c r="CE45" s="118"/>
      <c r="CF45" s="118"/>
      <c r="CG45" s="118"/>
      <c r="CH45" s="118"/>
      <c r="CI45" s="118"/>
      <c r="CJ45" s="118"/>
      <c r="CK45" s="118"/>
      <c r="CL45" s="118"/>
      <c r="CM45" s="118"/>
      <c r="CN45" s="118"/>
      <c r="CO45" s="118"/>
      <c r="CP45" s="118"/>
      <c r="CQ45" s="118"/>
      <c r="CR45" s="118"/>
      <c r="CS45" s="118"/>
      <c r="CT45" s="118"/>
      <c r="CU45" s="118"/>
      <c r="CV45" s="118"/>
      <c r="CW45" s="118"/>
      <c r="CX45" s="118"/>
      <c r="CY45" s="118"/>
      <c r="CZ45" s="118"/>
      <c r="DA45" s="118"/>
      <c r="DB45" s="118"/>
      <c r="DC45" s="118"/>
      <c r="DD45" s="118"/>
      <c r="DE45" s="118"/>
      <c r="DF45" s="118"/>
      <c r="DG45" s="118"/>
      <c r="DH45" s="118"/>
      <c r="DI45" s="118"/>
      <c r="DJ45" s="118"/>
      <c r="DK45" s="118"/>
      <c r="DL45" s="118"/>
      <c r="DM45" s="118"/>
      <c r="DN45" s="118"/>
      <c r="DO45" s="118"/>
      <c r="DP45" s="118"/>
      <c r="DQ45" s="118"/>
      <c r="DR45" s="118"/>
      <c r="DS45" s="118"/>
      <c r="DT45" s="118"/>
      <c r="DU45" s="118"/>
      <c r="DV45" s="118"/>
      <c r="DW45" s="118"/>
      <c r="DX45" s="118"/>
      <c r="DY45" s="118"/>
      <c r="DZ45" s="118"/>
      <c r="EA45" s="118"/>
      <c r="EB45" s="118"/>
      <c r="EC45" s="118"/>
      <c r="ED45" s="118"/>
      <c r="EE45" s="118"/>
      <c r="EF45" s="118"/>
      <c r="EG45" s="118"/>
      <c r="EH45" s="118"/>
      <c r="EI45" s="118"/>
      <c r="EJ45" s="118"/>
      <c r="EK45" s="118"/>
      <c r="EL45" s="118"/>
      <c r="EM45" s="118"/>
      <c r="EN45" s="118"/>
      <c r="EO45" s="118"/>
      <c r="EP45" s="118"/>
      <c r="EQ45" s="118"/>
      <c r="ER45" s="118"/>
      <c r="ES45" s="118"/>
      <c r="ET45" s="118"/>
      <c r="EU45" s="118"/>
      <c r="EV45" s="118"/>
      <c r="EW45" s="118"/>
      <c r="EX45" s="118"/>
      <c r="EY45" s="118"/>
      <c r="EZ45" s="118"/>
      <c r="FA45" s="118"/>
      <c r="FB45" s="118"/>
      <c r="FC45" s="118"/>
      <c r="FD45" s="118"/>
      <c r="FE45" s="118"/>
      <c r="FF45" s="118"/>
      <c r="FG45" s="118"/>
      <c r="FH45" s="118"/>
      <c r="FI45" s="118"/>
      <c r="FJ45" s="118"/>
      <c r="FK45" s="118"/>
      <c r="FL45" s="118"/>
      <c r="FM45" s="118"/>
      <c r="FN45" s="118"/>
      <c r="FO45" s="118"/>
      <c r="FP45" s="118"/>
      <c r="FQ45" s="118"/>
      <c r="FR45" s="118"/>
      <c r="FS45" s="118"/>
      <c r="FT45" s="118"/>
      <c r="FU45" s="118"/>
      <c r="FV45" s="118"/>
      <c r="FW45" s="118"/>
      <c r="FX45" s="118"/>
      <c r="FY45" s="118"/>
      <c r="FZ45" s="118"/>
      <c r="GA45" s="118"/>
      <c r="GB45" s="118"/>
      <c r="GC45" s="118"/>
      <c r="GD45" s="118"/>
      <c r="GE45" s="118"/>
      <c r="GF45" s="118"/>
      <c r="GG45" s="118"/>
      <c r="GH45" s="118"/>
      <c r="GI45" s="118"/>
      <c r="GJ45" s="118"/>
      <c r="GK45" s="118"/>
      <c r="GL45" s="118"/>
      <c r="GM45" s="118"/>
      <c r="GN45" s="118"/>
      <c r="GO45" s="118"/>
      <c r="GP45" s="118"/>
      <c r="GQ45" s="118"/>
      <c r="GR45" s="118"/>
      <c r="GS45" s="118"/>
      <c r="GT45" s="118"/>
      <c r="GU45" s="118"/>
      <c r="GV45" s="118"/>
      <c r="GW45" s="118"/>
      <c r="GX45" s="118"/>
      <c r="GY45" s="118"/>
      <c r="GZ45" s="118"/>
      <c r="HA45" s="118"/>
      <c r="HB45" s="118"/>
      <c r="HC45" s="118"/>
      <c r="HD45" s="118"/>
      <c r="HE45" s="118"/>
      <c r="HF45" s="118"/>
      <c r="HG45" s="118"/>
      <c r="HH45" s="118"/>
      <c r="HI45" s="118"/>
      <c r="HJ45" s="118"/>
      <c r="HK45" s="118"/>
      <c r="HL45" s="118"/>
      <c r="HM45" s="118"/>
      <c r="HN45" s="118"/>
      <c r="HO45" s="118"/>
      <c r="HP45" s="118"/>
      <c r="HQ45" s="118"/>
      <c r="HR45" s="118"/>
      <c r="HS45" s="118"/>
      <c r="HT45" s="118"/>
      <c r="HU45" s="118"/>
      <c r="HV45" s="118"/>
      <c r="HW45" s="118"/>
      <c r="HX45" s="118"/>
      <c r="HY45" s="118"/>
      <c r="HZ45" s="118"/>
      <c r="IA45" s="118"/>
      <c r="IB45" s="118"/>
      <c r="IC45" s="118"/>
      <c r="ID45" s="118"/>
      <c r="IE45" s="118"/>
      <c r="IF45" s="118"/>
      <c r="IG45" s="118"/>
      <c r="IH45" s="118"/>
      <c r="II45" s="118"/>
      <c r="IJ45" s="118"/>
      <c r="IK45" s="118"/>
      <c r="IL45" s="118"/>
      <c r="IM45" s="118"/>
      <c r="IN45" s="118"/>
      <c r="IO45" s="118"/>
      <c r="IP45" s="118"/>
      <c r="IQ45" s="118"/>
      <c r="IR45" s="118"/>
      <c r="IS45" s="118"/>
      <c r="IT45" s="118"/>
      <c r="IU45" s="118"/>
      <c r="IV45" s="118"/>
    </row>
    <row r="46" spans="1:256" ht="12.75" customHeight="1">
      <c r="A46" s="119" t="s">
        <v>247</v>
      </c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18"/>
      <c r="AF46" s="118"/>
      <c r="AG46" s="118"/>
      <c r="AH46" s="118"/>
      <c r="AI46" s="118"/>
      <c r="AJ46" s="118"/>
      <c r="AK46" s="118"/>
      <c r="AL46" s="118"/>
      <c r="AM46" s="118"/>
      <c r="AN46" s="118"/>
      <c r="AO46" s="118"/>
      <c r="AP46" s="118"/>
      <c r="AQ46" s="118"/>
      <c r="AR46" s="118"/>
      <c r="AS46" s="118"/>
      <c r="AT46" s="118"/>
      <c r="AU46" s="118"/>
      <c r="AV46" s="118"/>
      <c r="AW46" s="118"/>
      <c r="AX46" s="118"/>
      <c r="AY46" s="118"/>
      <c r="AZ46" s="118"/>
      <c r="BA46" s="118"/>
      <c r="BB46" s="118"/>
      <c r="BC46" s="118"/>
      <c r="BD46" s="118"/>
      <c r="BE46" s="118"/>
      <c r="BF46" s="118"/>
      <c r="BG46" s="118"/>
      <c r="BH46" s="118"/>
      <c r="BI46" s="118"/>
      <c r="BJ46" s="118"/>
      <c r="BK46" s="118"/>
      <c r="BL46" s="118"/>
      <c r="BM46" s="118"/>
      <c r="BN46" s="118"/>
      <c r="BO46" s="118"/>
      <c r="BP46" s="118"/>
      <c r="BQ46" s="118"/>
      <c r="BR46" s="118"/>
      <c r="BS46" s="118"/>
      <c r="BT46" s="118"/>
      <c r="BU46" s="118"/>
      <c r="BV46" s="118"/>
      <c r="BW46" s="118"/>
      <c r="BX46" s="118"/>
      <c r="BY46" s="118"/>
      <c r="BZ46" s="118"/>
      <c r="CA46" s="118"/>
      <c r="CB46" s="118"/>
      <c r="CC46" s="118"/>
      <c r="CD46" s="118"/>
      <c r="CE46" s="118"/>
      <c r="CF46" s="118"/>
      <c r="CG46" s="118"/>
      <c r="CH46" s="118"/>
      <c r="CI46" s="118"/>
      <c r="CJ46" s="118"/>
      <c r="CK46" s="118"/>
      <c r="CL46" s="118"/>
      <c r="CM46" s="118"/>
      <c r="CN46" s="118"/>
      <c r="CO46" s="118"/>
      <c r="CP46" s="118"/>
      <c r="CQ46" s="118"/>
      <c r="CR46" s="118"/>
      <c r="CS46" s="118"/>
      <c r="CT46" s="118"/>
      <c r="CU46" s="118"/>
      <c r="CV46" s="118"/>
      <c r="CW46" s="118"/>
      <c r="CX46" s="118"/>
      <c r="CY46" s="118"/>
      <c r="CZ46" s="118"/>
      <c r="DA46" s="118"/>
      <c r="DB46" s="118"/>
      <c r="DC46" s="118"/>
      <c r="DD46" s="118"/>
      <c r="DE46" s="118"/>
      <c r="DF46" s="118"/>
      <c r="DG46" s="118"/>
      <c r="DH46" s="118"/>
      <c r="DI46" s="118"/>
      <c r="DJ46" s="118"/>
      <c r="DK46" s="118"/>
      <c r="DL46" s="118"/>
      <c r="DM46" s="118"/>
      <c r="DN46" s="118"/>
      <c r="DO46" s="118"/>
      <c r="DP46" s="118"/>
      <c r="DQ46" s="118"/>
      <c r="DR46" s="118"/>
      <c r="DS46" s="118"/>
      <c r="DT46" s="118"/>
      <c r="DU46" s="118"/>
      <c r="DV46" s="118"/>
      <c r="DW46" s="118"/>
      <c r="DX46" s="118"/>
      <c r="DY46" s="118"/>
      <c r="DZ46" s="118"/>
      <c r="EA46" s="118"/>
      <c r="EB46" s="118"/>
      <c r="EC46" s="118"/>
      <c r="ED46" s="118"/>
      <c r="EE46" s="118"/>
      <c r="EF46" s="118"/>
      <c r="EG46" s="118"/>
      <c r="EH46" s="118"/>
      <c r="EI46" s="118"/>
      <c r="EJ46" s="118"/>
      <c r="EK46" s="118"/>
      <c r="EL46" s="118"/>
      <c r="EM46" s="118"/>
      <c r="EN46" s="118"/>
      <c r="EO46" s="118"/>
      <c r="EP46" s="118"/>
      <c r="EQ46" s="118"/>
      <c r="ER46" s="118"/>
      <c r="ES46" s="118"/>
      <c r="ET46" s="118"/>
      <c r="EU46" s="118"/>
      <c r="EV46" s="118"/>
      <c r="EW46" s="118"/>
      <c r="EX46" s="118"/>
      <c r="EY46" s="118"/>
      <c r="EZ46" s="118"/>
      <c r="FA46" s="118"/>
      <c r="FB46" s="118"/>
      <c r="FC46" s="118"/>
      <c r="FD46" s="118"/>
      <c r="FE46" s="118"/>
      <c r="FF46" s="118"/>
      <c r="FG46" s="118"/>
      <c r="FH46" s="118"/>
      <c r="FI46" s="118"/>
      <c r="FJ46" s="118"/>
      <c r="FK46" s="118"/>
      <c r="FL46" s="118"/>
      <c r="FM46" s="118"/>
      <c r="FN46" s="118"/>
      <c r="FO46" s="118"/>
      <c r="FP46" s="118"/>
      <c r="FQ46" s="118"/>
      <c r="FR46" s="118"/>
      <c r="FS46" s="118"/>
      <c r="FT46" s="118"/>
      <c r="FU46" s="118"/>
      <c r="FV46" s="118"/>
      <c r="FW46" s="118"/>
      <c r="FX46" s="118"/>
      <c r="FY46" s="118"/>
      <c r="FZ46" s="118"/>
      <c r="GA46" s="118"/>
      <c r="GB46" s="118"/>
      <c r="GC46" s="118"/>
      <c r="GD46" s="118"/>
      <c r="GE46" s="118"/>
      <c r="GF46" s="118"/>
      <c r="GG46" s="118"/>
      <c r="GH46" s="118"/>
      <c r="GI46" s="118"/>
      <c r="GJ46" s="118"/>
      <c r="GK46" s="118"/>
      <c r="GL46" s="118"/>
      <c r="GM46" s="118"/>
      <c r="GN46" s="118"/>
      <c r="GO46" s="118"/>
      <c r="GP46" s="118"/>
      <c r="GQ46" s="118"/>
      <c r="GR46" s="118"/>
      <c r="GS46" s="118"/>
      <c r="GT46" s="118"/>
      <c r="GU46" s="118"/>
      <c r="GV46" s="118"/>
      <c r="GW46" s="118"/>
      <c r="GX46" s="118"/>
      <c r="GY46" s="118"/>
      <c r="GZ46" s="118"/>
      <c r="HA46" s="118"/>
      <c r="HB46" s="118"/>
      <c r="HC46" s="118"/>
      <c r="HD46" s="118"/>
      <c r="HE46" s="118"/>
      <c r="HF46" s="118"/>
      <c r="HG46" s="118"/>
      <c r="HH46" s="118"/>
      <c r="HI46" s="118"/>
      <c r="HJ46" s="118"/>
      <c r="HK46" s="118"/>
      <c r="HL46" s="118"/>
      <c r="HM46" s="118"/>
      <c r="HN46" s="118"/>
      <c r="HO46" s="118"/>
      <c r="HP46" s="118"/>
      <c r="HQ46" s="118"/>
      <c r="HR46" s="118"/>
      <c r="HS46" s="118"/>
      <c r="HT46" s="118"/>
      <c r="HU46" s="118"/>
      <c r="HV46" s="118"/>
      <c r="HW46" s="118"/>
      <c r="HX46" s="118"/>
      <c r="HY46" s="118"/>
      <c r="HZ46" s="118"/>
      <c r="IA46" s="118"/>
      <c r="IB46" s="118"/>
      <c r="IC46" s="118"/>
      <c r="ID46" s="118"/>
      <c r="IE46" s="118"/>
      <c r="IF46" s="118"/>
      <c r="IG46" s="118"/>
      <c r="IH46" s="118"/>
      <c r="II46" s="118"/>
      <c r="IJ46" s="118"/>
      <c r="IK46" s="118"/>
      <c r="IL46" s="118"/>
      <c r="IM46" s="118"/>
      <c r="IN46" s="118"/>
      <c r="IO46" s="118"/>
      <c r="IP46" s="118"/>
      <c r="IQ46" s="118"/>
      <c r="IR46" s="118"/>
      <c r="IS46" s="118"/>
      <c r="IT46" s="118"/>
      <c r="IU46" s="118"/>
      <c r="IV46" s="118"/>
    </row>
    <row r="47" spans="1:256" ht="12.75" customHeight="1">
      <c r="A47" s="119" t="s">
        <v>229</v>
      </c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18"/>
      <c r="AF47" s="118"/>
      <c r="AG47" s="118"/>
      <c r="AH47" s="118"/>
      <c r="AI47" s="118"/>
      <c r="AJ47" s="118"/>
      <c r="AK47" s="118"/>
      <c r="AL47" s="118"/>
      <c r="AM47" s="118"/>
      <c r="AN47" s="118"/>
      <c r="AO47" s="118"/>
      <c r="AP47" s="118"/>
      <c r="AQ47" s="118"/>
      <c r="AR47" s="118"/>
      <c r="AS47" s="118"/>
      <c r="AT47" s="118"/>
      <c r="AU47" s="118"/>
      <c r="AV47" s="118"/>
      <c r="AW47" s="118"/>
      <c r="AX47" s="118"/>
      <c r="AY47" s="118"/>
      <c r="AZ47" s="118"/>
      <c r="BA47" s="118"/>
      <c r="BB47" s="118"/>
      <c r="BC47" s="118"/>
      <c r="BD47" s="118"/>
      <c r="BE47" s="118"/>
      <c r="BF47" s="118"/>
      <c r="BG47" s="118"/>
      <c r="BH47" s="118"/>
      <c r="BI47" s="118"/>
      <c r="BJ47" s="118"/>
      <c r="BK47" s="118"/>
      <c r="BL47" s="118"/>
      <c r="BM47" s="118"/>
      <c r="BN47" s="118"/>
      <c r="BO47" s="118"/>
      <c r="BP47" s="118"/>
      <c r="BQ47" s="118"/>
      <c r="BR47" s="118"/>
      <c r="BS47" s="118"/>
      <c r="BT47" s="118"/>
      <c r="BU47" s="118"/>
      <c r="BV47" s="118"/>
      <c r="BW47" s="118"/>
      <c r="BX47" s="118"/>
      <c r="BY47" s="118"/>
      <c r="BZ47" s="118"/>
      <c r="CA47" s="118"/>
      <c r="CB47" s="118"/>
      <c r="CC47" s="118"/>
      <c r="CD47" s="118"/>
      <c r="CE47" s="118"/>
      <c r="CF47" s="118"/>
      <c r="CG47" s="118"/>
      <c r="CH47" s="118"/>
      <c r="CI47" s="118"/>
      <c r="CJ47" s="118"/>
      <c r="CK47" s="118"/>
      <c r="CL47" s="118"/>
      <c r="CM47" s="118"/>
      <c r="CN47" s="118"/>
      <c r="CO47" s="118"/>
      <c r="CP47" s="118"/>
      <c r="CQ47" s="118"/>
      <c r="CR47" s="118"/>
      <c r="CS47" s="118"/>
      <c r="CT47" s="118"/>
      <c r="CU47" s="118"/>
      <c r="CV47" s="118"/>
      <c r="CW47" s="118"/>
      <c r="CX47" s="118"/>
      <c r="CY47" s="118"/>
      <c r="CZ47" s="118"/>
      <c r="DA47" s="118"/>
      <c r="DB47" s="118"/>
      <c r="DC47" s="118"/>
      <c r="DD47" s="118"/>
      <c r="DE47" s="118"/>
      <c r="DF47" s="118"/>
      <c r="DG47" s="118"/>
      <c r="DH47" s="118"/>
      <c r="DI47" s="118"/>
      <c r="DJ47" s="118"/>
      <c r="DK47" s="118"/>
      <c r="DL47" s="118"/>
      <c r="DM47" s="118"/>
      <c r="DN47" s="118"/>
      <c r="DO47" s="118"/>
      <c r="DP47" s="118"/>
      <c r="DQ47" s="118"/>
      <c r="DR47" s="118"/>
      <c r="DS47" s="118"/>
      <c r="DT47" s="118"/>
      <c r="DU47" s="118"/>
      <c r="DV47" s="118"/>
      <c r="DW47" s="118"/>
      <c r="DX47" s="118"/>
      <c r="DY47" s="118"/>
      <c r="DZ47" s="118"/>
      <c r="EA47" s="118"/>
      <c r="EB47" s="118"/>
      <c r="EC47" s="118"/>
      <c r="ED47" s="118"/>
      <c r="EE47" s="118"/>
      <c r="EF47" s="118"/>
      <c r="EG47" s="118"/>
      <c r="EH47" s="118"/>
      <c r="EI47" s="118"/>
      <c r="EJ47" s="118"/>
      <c r="EK47" s="118"/>
      <c r="EL47" s="118"/>
      <c r="EM47" s="118"/>
      <c r="EN47" s="118"/>
      <c r="EO47" s="118"/>
      <c r="EP47" s="118"/>
      <c r="EQ47" s="118"/>
      <c r="ER47" s="118"/>
      <c r="ES47" s="118"/>
      <c r="ET47" s="118"/>
      <c r="EU47" s="118"/>
      <c r="EV47" s="118"/>
      <c r="EW47" s="118"/>
      <c r="EX47" s="118"/>
      <c r="EY47" s="118"/>
      <c r="EZ47" s="118"/>
      <c r="FA47" s="118"/>
      <c r="FB47" s="118"/>
      <c r="FC47" s="118"/>
      <c r="FD47" s="118"/>
      <c r="FE47" s="118"/>
      <c r="FF47" s="118"/>
      <c r="FG47" s="118"/>
      <c r="FH47" s="118"/>
      <c r="FI47" s="118"/>
      <c r="FJ47" s="118"/>
      <c r="FK47" s="118"/>
      <c r="FL47" s="118"/>
      <c r="FM47" s="118"/>
      <c r="FN47" s="118"/>
      <c r="FO47" s="118"/>
      <c r="FP47" s="118"/>
      <c r="FQ47" s="118"/>
      <c r="FR47" s="118"/>
      <c r="FS47" s="118"/>
      <c r="FT47" s="118"/>
      <c r="FU47" s="118"/>
      <c r="FV47" s="118"/>
      <c r="FW47" s="118"/>
      <c r="FX47" s="118"/>
      <c r="FY47" s="118"/>
      <c r="FZ47" s="118"/>
      <c r="GA47" s="118"/>
      <c r="GB47" s="118"/>
      <c r="GC47" s="118"/>
      <c r="GD47" s="118"/>
      <c r="GE47" s="118"/>
      <c r="GF47" s="118"/>
      <c r="GG47" s="118"/>
      <c r="GH47" s="118"/>
      <c r="GI47" s="118"/>
      <c r="GJ47" s="118"/>
      <c r="GK47" s="118"/>
      <c r="GL47" s="118"/>
      <c r="GM47" s="118"/>
      <c r="GN47" s="118"/>
      <c r="GO47" s="118"/>
      <c r="GP47" s="118"/>
      <c r="GQ47" s="118"/>
      <c r="GR47" s="118"/>
      <c r="GS47" s="118"/>
      <c r="GT47" s="118"/>
      <c r="GU47" s="118"/>
      <c r="GV47" s="118"/>
      <c r="GW47" s="118"/>
      <c r="GX47" s="118"/>
      <c r="GY47" s="118"/>
      <c r="GZ47" s="118"/>
      <c r="HA47" s="118"/>
      <c r="HB47" s="118"/>
      <c r="HC47" s="118"/>
      <c r="HD47" s="118"/>
      <c r="HE47" s="118"/>
      <c r="HF47" s="118"/>
      <c r="HG47" s="118"/>
      <c r="HH47" s="118"/>
      <c r="HI47" s="118"/>
      <c r="HJ47" s="118"/>
      <c r="HK47" s="118"/>
      <c r="HL47" s="118"/>
      <c r="HM47" s="118"/>
      <c r="HN47" s="118"/>
      <c r="HO47" s="118"/>
      <c r="HP47" s="118"/>
      <c r="HQ47" s="118"/>
      <c r="HR47" s="118"/>
      <c r="HS47" s="118"/>
      <c r="HT47" s="118"/>
      <c r="HU47" s="118"/>
      <c r="HV47" s="118"/>
      <c r="HW47" s="118"/>
      <c r="HX47" s="118"/>
      <c r="HY47" s="118"/>
      <c r="HZ47" s="118"/>
      <c r="IA47" s="118"/>
      <c r="IB47" s="118"/>
      <c r="IC47" s="118"/>
      <c r="ID47" s="118"/>
      <c r="IE47" s="118"/>
      <c r="IF47" s="118"/>
      <c r="IG47" s="118"/>
      <c r="IH47" s="118"/>
      <c r="II47" s="118"/>
      <c r="IJ47" s="118"/>
      <c r="IK47" s="118"/>
      <c r="IL47" s="118"/>
      <c r="IM47" s="118"/>
      <c r="IN47" s="118"/>
      <c r="IO47" s="118"/>
      <c r="IP47" s="118"/>
      <c r="IQ47" s="118"/>
      <c r="IR47" s="118"/>
      <c r="IS47" s="118"/>
      <c r="IT47" s="118"/>
      <c r="IU47" s="118"/>
      <c r="IV47" s="118"/>
    </row>
    <row r="48" spans="1:256" ht="12.75" customHeight="1">
      <c r="A48" s="118" t="s">
        <v>212</v>
      </c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18"/>
      <c r="AF48" s="118"/>
      <c r="AG48" s="118"/>
      <c r="AH48" s="118"/>
      <c r="AI48" s="118"/>
      <c r="AJ48" s="118"/>
      <c r="AK48" s="118"/>
      <c r="AL48" s="118"/>
      <c r="AM48" s="118"/>
      <c r="AN48" s="118"/>
      <c r="AO48" s="118"/>
      <c r="AP48" s="118"/>
      <c r="AQ48" s="118"/>
      <c r="AR48" s="118"/>
      <c r="AS48" s="118"/>
      <c r="AT48" s="118"/>
      <c r="AU48" s="118"/>
      <c r="AV48" s="118"/>
      <c r="AW48" s="118"/>
      <c r="AX48" s="118"/>
      <c r="AY48" s="118"/>
      <c r="AZ48" s="118"/>
      <c r="BA48" s="118"/>
      <c r="BB48" s="118"/>
      <c r="BC48" s="118"/>
      <c r="BD48" s="118"/>
      <c r="BE48" s="118"/>
      <c r="BF48" s="118"/>
      <c r="BG48" s="118"/>
      <c r="BH48" s="118"/>
      <c r="BI48" s="118"/>
      <c r="BJ48" s="118"/>
      <c r="BK48" s="118"/>
      <c r="BL48" s="118"/>
      <c r="BM48" s="118"/>
      <c r="BN48" s="118"/>
      <c r="BO48" s="118"/>
      <c r="BP48" s="118"/>
      <c r="BQ48" s="118"/>
      <c r="BR48" s="118"/>
      <c r="BS48" s="118"/>
      <c r="BT48" s="118"/>
      <c r="BU48" s="118"/>
      <c r="BV48" s="118"/>
      <c r="BW48" s="118"/>
      <c r="BX48" s="118"/>
      <c r="BY48" s="118"/>
      <c r="BZ48" s="118"/>
      <c r="CA48" s="118"/>
      <c r="CB48" s="118"/>
      <c r="CC48" s="118"/>
      <c r="CD48" s="118"/>
      <c r="CE48" s="118"/>
      <c r="CF48" s="118"/>
      <c r="CG48" s="118"/>
      <c r="CH48" s="118"/>
      <c r="CI48" s="118"/>
      <c r="CJ48" s="118"/>
      <c r="CK48" s="118"/>
      <c r="CL48" s="118"/>
      <c r="CM48" s="118"/>
      <c r="CN48" s="118"/>
      <c r="CO48" s="118"/>
      <c r="CP48" s="118"/>
      <c r="CQ48" s="118"/>
      <c r="CR48" s="118"/>
      <c r="CS48" s="118"/>
      <c r="CT48" s="118"/>
      <c r="CU48" s="118"/>
      <c r="CV48" s="118"/>
      <c r="CW48" s="118"/>
      <c r="CX48" s="118"/>
      <c r="CY48" s="118"/>
      <c r="CZ48" s="118"/>
      <c r="DA48" s="118"/>
      <c r="DB48" s="118"/>
      <c r="DC48" s="118"/>
      <c r="DD48" s="118"/>
      <c r="DE48" s="118"/>
      <c r="DF48" s="118"/>
      <c r="DG48" s="118"/>
      <c r="DH48" s="118"/>
      <c r="DI48" s="118"/>
      <c r="DJ48" s="118"/>
      <c r="DK48" s="118"/>
      <c r="DL48" s="118"/>
      <c r="DM48" s="118"/>
      <c r="DN48" s="118"/>
      <c r="DO48" s="118"/>
      <c r="DP48" s="118"/>
      <c r="DQ48" s="118"/>
      <c r="DR48" s="118"/>
      <c r="DS48" s="118"/>
      <c r="DT48" s="118"/>
      <c r="DU48" s="118"/>
      <c r="DV48" s="118"/>
      <c r="DW48" s="118"/>
      <c r="DX48" s="118"/>
      <c r="DY48" s="118"/>
      <c r="DZ48" s="118"/>
      <c r="EA48" s="118"/>
      <c r="EB48" s="118"/>
      <c r="EC48" s="118"/>
      <c r="ED48" s="118"/>
      <c r="EE48" s="118"/>
      <c r="EF48" s="118"/>
      <c r="EG48" s="118"/>
      <c r="EH48" s="118"/>
      <c r="EI48" s="118"/>
      <c r="EJ48" s="118"/>
      <c r="EK48" s="118"/>
      <c r="EL48" s="118"/>
      <c r="EM48" s="118"/>
      <c r="EN48" s="118"/>
      <c r="EO48" s="118"/>
      <c r="EP48" s="118"/>
      <c r="EQ48" s="118"/>
      <c r="ER48" s="118"/>
      <c r="ES48" s="118"/>
      <c r="ET48" s="118"/>
      <c r="EU48" s="118"/>
      <c r="EV48" s="118"/>
      <c r="EW48" s="118"/>
      <c r="EX48" s="118"/>
      <c r="EY48" s="118"/>
      <c r="EZ48" s="118"/>
      <c r="FA48" s="118"/>
      <c r="FB48" s="118"/>
      <c r="FC48" s="118"/>
      <c r="FD48" s="118"/>
      <c r="FE48" s="118"/>
      <c r="FF48" s="118"/>
      <c r="FG48" s="118"/>
      <c r="FH48" s="118"/>
      <c r="FI48" s="118"/>
      <c r="FJ48" s="118"/>
      <c r="FK48" s="118"/>
      <c r="FL48" s="118"/>
      <c r="FM48" s="118"/>
      <c r="FN48" s="118"/>
      <c r="FO48" s="118"/>
      <c r="FP48" s="118"/>
      <c r="FQ48" s="118"/>
      <c r="FR48" s="118"/>
      <c r="FS48" s="118"/>
      <c r="FT48" s="118"/>
      <c r="FU48" s="118"/>
      <c r="FV48" s="118"/>
      <c r="FW48" s="118"/>
      <c r="FX48" s="118"/>
      <c r="FY48" s="118"/>
      <c r="FZ48" s="118"/>
      <c r="GA48" s="118"/>
      <c r="GB48" s="118"/>
      <c r="GC48" s="118"/>
      <c r="GD48" s="118"/>
      <c r="GE48" s="118"/>
      <c r="GF48" s="118"/>
      <c r="GG48" s="118"/>
      <c r="GH48" s="118"/>
      <c r="GI48" s="118"/>
      <c r="GJ48" s="118"/>
      <c r="GK48" s="118"/>
      <c r="GL48" s="118"/>
      <c r="GM48" s="118"/>
      <c r="GN48" s="118"/>
      <c r="GO48" s="118"/>
      <c r="GP48" s="118"/>
      <c r="GQ48" s="118"/>
      <c r="GR48" s="118"/>
      <c r="GS48" s="118"/>
      <c r="GT48" s="118"/>
      <c r="GU48" s="118"/>
      <c r="GV48" s="118"/>
      <c r="GW48" s="118"/>
      <c r="GX48" s="118"/>
      <c r="GY48" s="118"/>
      <c r="GZ48" s="118"/>
      <c r="HA48" s="118"/>
      <c r="HB48" s="118"/>
      <c r="HC48" s="118"/>
      <c r="HD48" s="118"/>
      <c r="HE48" s="118"/>
      <c r="HF48" s="118"/>
      <c r="HG48" s="118"/>
      <c r="HH48" s="118"/>
      <c r="HI48" s="118"/>
      <c r="HJ48" s="118"/>
      <c r="HK48" s="118"/>
      <c r="HL48" s="118"/>
      <c r="HM48" s="118"/>
      <c r="HN48" s="118"/>
      <c r="HO48" s="118"/>
      <c r="HP48" s="118"/>
      <c r="HQ48" s="118"/>
      <c r="HR48" s="118"/>
      <c r="HS48" s="118"/>
      <c r="HT48" s="118"/>
      <c r="HU48" s="118"/>
      <c r="HV48" s="118"/>
      <c r="HW48" s="118"/>
      <c r="HX48" s="118"/>
      <c r="HY48" s="118"/>
      <c r="HZ48" s="118"/>
      <c r="IA48" s="118"/>
      <c r="IB48" s="118"/>
      <c r="IC48" s="118"/>
      <c r="ID48" s="118"/>
      <c r="IE48" s="118"/>
      <c r="IF48" s="118"/>
      <c r="IG48" s="118"/>
      <c r="IH48" s="118"/>
      <c r="II48" s="118"/>
      <c r="IJ48" s="118"/>
      <c r="IK48" s="118"/>
      <c r="IL48" s="118"/>
      <c r="IM48" s="118"/>
      <c r="IN48" s="118"/>
      <c r="IO48" s="118"/>
      <c r="IP48" s="118"/>
      <c r="IQ48" s="118"/>
      <c r="IR48" s="118"/>
      <c r="IS48" s="118"/>
      <c r="IT48" s="118"/>
      <c r="IU48" s="118"/>
      <c r="IV48" s="118"/>
    </row>
    <row r="49" spans="1:256" ht="12.75" customHeight="1">
      <c r="A49" s="118" t="s">
        <v>213</v>
      </c>
      <c r="B49" s="120"/>
      <c r="C49" s="121"/>
      <c r="D49" s="121"/>
      <c r="E49" s="121"/>
      <c r="F49" s="121"/>
      <c r="G49" s="121"/>
      <c r="H49" s="121"/>
      <c r="I49" s="121"/>
      <c r="J49" s="121"/>
      <c r="K49" s="121"/>
      <c r="L49" s="121"/>
      <c r="M49" s="121"/>
      <c r="N49" s="121"/>
      <c r="O49" s="121"/>
      <c r="P49" s="121"/>
      <c r="Q49" s="121"/>
      <c r="R49" s="121"/>
      <c r="S49" s="121"/>
      <c r="T49" s="121"/>
      <c r="U49" s="121"/>
      <c r="V49" s="121"/>
      <c r="W49" s="121"/>
      <c r="X49" s="121"/>
      <c r="Y49" s="121"/>
      <c r="Z49" s="121"/>
      <c r="AA49" s="121"/>
      <c r="AB49" s="121"/>
      <c r="AC49" s="121"/>
      <c r="AD49" s="121"/>
      <c r="AE49" s="121"/>
      <c r="AF49" s="121"/>
      <c r="AG49" s="121"/>
      <c r="AH49" s="121"/>
      <c r="AI49" s="121"/>
      <c r="AJ49" s="121"/>
      <c r="AK49" s="121"/>
      <c r="AL49" s="121"/>
      <c r="AM49" s="121"/>
      <c r="AN49" s="121"/>
      <c r="AO49" s="121"/>
      <c r="AP49" s="121"/>
      <c r="AQ49" s="121"/>
      <c r="AR49" s="121"/>
      <c r="AS49" s="121"/>
      <c r="AT49" s="121"/>
      <c r="AU49" s="121"/>
      <c r="AV49" s="121"/>
      <c r="AW49" s="121"/>
      <c r="AX49" s="121"/>
      <c r="AY49" s="121"/>
      <c r="AZ49" s="121"/>
      <c r="BA49" s="121"/>
      <c r="BB49" s="121"/>
      <c r="BC49" s="121"/>
      <c r="BD49" s="121"/>
      <c r="BE49" s="121"/>
      <c r="BF49" s="121"/>
      <c r="BG49" s="121"/>
      <c r="BH49" s="121"/>
      <c r="BI49" s="121"/>
      <c r="BJ49" s="121"/>
      <c r="BK49" s="121"/>
      <c r="BL49" s="121"/>
      <c r="BM49" s="121"/>
      <c r="BN49" s="121"/>
      <c r="BO49" s="121"/>
      <c r="BP49" s="121"/>
      <c r="BQ49" s="121"/>
      <c r="BR49" s="121"/>
      <c r="BS49" s="121"/>
      <c r="BT49" s="121"/>
      <c r="BU49" s="121"/>
      <c r="BV49" s="121"/>
      <c r="BW49" s="121"/>
      <c r="BX49" s="121"/>
      <c r="BY49" s="121"/>
      <c r="BZ49" s="121"/>
      <c r="CA49" s="121"/>
      <c r="CB49" s="121"/>
      <c r="CC49" s="121"/>
      <c r="CD49" s="121"/>
      <c r="CE49" s="121"/>
      <c r="CF49" s="121"/>
      <c r="CG49" s="121"/>
      <c r="CH49" s="121"/>
      <c r="CI49" s="121"/>
      <c r="CJ49" s="121"/>
      <c r="CK49" s="121"/>
      <c r="CL49" s="121"/>
      <c r="CM49" s="121"/>
      <c r="CN49" s="121"/>
      <c r="CO49" s="121"/>
      <c r="CP49" s="121"/>
      <c r="CQ49" s="121"/>
      <c r="CR49" s="121"/>
      <c r="CS49" s="121"/>
      <c r="CT49" s="121"/>
      <c r="CU49" s="121"/>
      <c r="CV49" s="121"/>
      <c r="CW49" s="121"/>
      <c r="CX49" s="121"/>
      <c r="CY49" s="121"/>
      <c r="CZ49" s="121"/>
      <c r="DA49" s="121"/>
      <c r="DB49" s="121"/>
      <c r="DC49" s="121"/>
      <c r="DD49" s="121"/>
      <c r="DE49" s="121"/>
      <c r="DF49" s="121"/>
      <c r="DG49" s="121"/>
      <c r="DH49" s="121"/>
      <c r="DI49" s="121"/>
      <c r="DJ49" s="121"/>
      <c r="DK49" s="121"/>
      <c r="DL49" s="121"/>
      <c r="DM49" s="121"/>
      <c r="DN49" s="121"/>
      <c r="DO49" s="121"/>
      <c r="DP49" s="121"/>
      <c r="DQ49" s="121"/>
      <c r="DR49" s="121"/>
      <c r="DS49" s="121"/>
      <c r="DT49" s="121"/>
      <c r="DU49" s="121"/>
      <c r="DV49" s="121"/>
      <c r="DW49" s="121"/>
      <c r="DX49" s="121"/>
      <c r="DY49" s="121"/>
      <c r="DZ49" s="121"/>
      <c r="EA49" s="121"/>
      <c r="EB49" s="121"/>
      <c r="EC49" s="121"/>
      <c r="ED49" s="121"/>
      <c r="EE49" s="121"/>
      <c r="EF49" s="121"/>
      <c r="EG49" s="121"/>
      <c r="EH49" s="121"/>
      <c r="EI49" s="121"/>
      <c r="EJ49" s="121"/>
      <c r="EK49" s="121"/>
      <c r="EL49" s="121"/>
      <c r="EM49" s="121"/>
      <c r="EN49" s="121"/>
      <c r="EO49" s="121"/>
      <c r="EP49" s="121"/>
      <c r="EQ49" s="121"/>
      <c r="ER49" s="121"/>
      <c r="ES49" s="121"/>
      <c r="ET49" s="121"/>
      <c r="EU49" s="121"/>
      <c r="EV49" s="121"/>
      <c r="EW49" s="121"/>
      <c r="EX49" s="121"/>
      <c r="EY49" s="121"/>
      <c r="EZ49" s="121"/>
      <c r="FA49" s="121"/>
      <c r="FB49" s="121"/>
      <c r="FC49" s="121"/>
      <c r="FD49" s="121"/>
      <c r="FE49" s="121"/>
      <c r="FF49" s="121"/>
      <c r="FG49" s="121"/>
      <c r="FH49" s="121"/>
      <c r="FI49" s="121"/>
      <c r="FJ49" s="121"/>
      <c r="FK49" s="121"/>
      <c r="FL49" s="121"/>
      <c r="FM49" s="121"/>
      <c r="FN49" s="121"/>
      <c r="FO49" s="121"/>
      <c r="FP49" s="121"/>
      <c r="FQ49" s="121"/>
      <c r="FR49" s="121"/>
      <c r="FS49" s="121"/>
      <c r="FT49" s="121"/>
      <c r="FU49" s="121"/>
      <c r="FV49" s="121"/>
      <c r="FW49" s="121"/>
      <c r="FX49" s="121"/>
      <c r="FY49" s="121"/>
      <c r="FZ49" s="121"/>
      <c r="GA49" s="121"/>
      <c r="GB49" s="121"/>
      <c r="GC49" s="121"/>
      <c r="GD49" s="121"/>
      <c r="GE49" s="121"/>
      <c r="GF49" s="121"/>
      <c r="GG49" s="121"/>
      <c r="GH49" s="121"/>
      <c r="GI49" s="121"/>
      <c r="GJ49" s="121"/>
      <c r="GK49" s="121"/>
      <c r="GL49" s="121"/>
      <c r="GM49" s="121"/>
      <c r="GN49" s="121"/>
      <c r="GO49" s="121"/>
      <c r="GP49" s="121"/>
      <c r="GQ49" s="121"/>
      <c r="GR49" s="121"/>
      <c r="GS49" s="121"/>
      <c r="GT49" s="121"/>
      <c r="GU49" s="121"/>
      <c r="GV49" s="121"/>
      <c r="GW49" s="121"/>
      <c r="GX49" s="121"/>
      <c r="GY49" s="121"/>
      <c r="GZ49" s="121"/>
      <c r="HA49" s="121"/>
      <c r="HB49" s="121"/>
      <c r="HC49" s="121"/>
      <c r="HD49" s="121"/>
      <c r="HE49" s="121"/>
      <c r="HF49" s="121"/>
      <c r="HG49" s="121"/>
      <c r="HH49" s="121"/>
      <c r="HI49" s="121"/>
      <c r="HJ49" s="121"/>
      <c r="HK49" s="121"/>
      <c r="HL49" s="121"/>
      <c r="HM49" s="121"/>
      <c r="HN49" s="121"/>
      <c r="HO49" s="121"/>
      <c r="HP49" s="121"/>
      <c r="HQ49" s="121"/>
      <c r="HR49" s="121"/>
      <c r="HS49" s="121"/>
      <c r="HT49" s="121"/>
      <c r="HU49" s="121"/>
      <c r="HV49" s="121"/>
      <c r="HW49" s="121"/>
      <c r="HX49" s="121"/>
      <c r="HY49" s="121"/>
      <c r="HZ49" s="121"/>
      <c r="IA49" s="121"/>
      <c r="IB49" s="121"/>
      <c r="IC49" s="121"/>
      <c r="ID49" s="121"/>
      <c r="IE49" s="121"/>
      <c r="IF49" s="121"/>
      <c r="IG49" s="121"/>
      <c r="IH49" s="121"/>
      <c r="II49" s="121"/>
      <c r="IJ49" s="121"/>
      <c r="IK49" s="121"/>
      <c r="IL49" s="121"/>
      <c r="IM49" s="121"/>
      <c r="IN49" s="121"/>
      <c r="IO49" s="121"/>
      <c r="IP49" s="121"/>
      <c r="IQ49" s="121"/>
      <c r="IR49" s="121"/>
      <c r="IS49" s="121"/>
      <c r="IT49" s="121"/>
      <c r="IU49" s="121"/>
      <c r="IV49" s="121"/>
    </row>
    <row r="50" spans="1:256" ht="12.75" customHeight="1">
      <c r="A50" s="122" t="s">
        <v>214</v>
      </c>
      <c r="B50" s="120"/>
      <c r="C50" s="121"/>
      <c r="D50" s="121"/>
      <c r="E50" s="121"/>
      <c r="F50" s="121"/>
      <c r="G50" s="121"/>
      <c r="H50" s="121"/>
      <c r="I50" s="121"/>
      <c r="J50" s="121"/>
      <c r="K50" s="121"/>
      <c r="L50" s="121"/>
      <c r="M50" s="121"/>
      <c r="N50" s="121"/>
      <c r="O50" s="121"/>
      <c r="P50" s="121"/>
      <c r="Q50" s="121"/>
      <c r="R50" s="121"/>
      <c r="S50" s="121"/>
      <c r="T50" s="121"/>
      <c r="U50" s="121"/>
      <c r="V50" s="121"/>
      <c r="W50" s="121"/>
      <c r="X50" s="121"/>
      <c r="Y50" s="121"/>
      <c r="Z50" s="121"/>
      <c r="AA50" s="121"/>
      <c r="AB50" s="121"/>
      <c r="AC50" s="121"/>
      <c r="AD50" s="121"/>
      <c r="AE50" s="121"/>
      <c r="AF50" s="121"/>
      <c r="AG50" s="121"/>
      <c r="AH50" s="121"/>
      <c r="AI50" s="121"/>
      <c r="AJ50" s="121"/>
      <c r="AK50" s="121"/>
      <c r="AL50" s="121"/>
      <c r="AM50" s="121"/>
      <c r="AN50" s="121"/>
      <c r="AO50" s="121"/>
      <c r="AP50" s="121"/>
      <c r="AQ50" s="121"/>
      <c r="AR50" s="121"/>
      <c r="AS50" s="121"/>
      <c r="AT50" s="121"/>
      <c r="AU50" s="121"/>
      <c r="AV50" s="121"/>
      <c r="AW50" s="121"/>
      <c r="AX50" s="121"/>
      <c r="AY50" s="121"/>
      <c r="AZ50" s="121"/>
      <c r="BA50" s="121"/>
      <c r="BB50" s="121"/>
      <c r="BC50" s="121"/>
      <c r="BD50" s="121"/>
      <c r="BE50" s="121"/>
      <c r="BF50" s="121"/>
      <c r="BG50" s="121"/>
      <c r="BH50" s="121"/>
      <c r="BI50" s="121"/>
      <c r="BJ50" s="121"/>
      <c r="BK50" s="121"/>
      <c r="BL50" s="121"/>
      <c r="BM50" s="121"/>
      <c r="BN50" s="121"/>
      <c r="BO50" s="121"/>
      <c r="BP50" s="121"/>
      <c r="BQ50" s="121"/>
      <c r="BR50" s="121"/>
      <c r="BS50" s="121"/>
      <c r="BT50" s="121"/>
      <c r="BU50" s="121"/>
      <c r="BV50" s="121"/>
      <c r="BW50" s="121"/>
      <c r="BX50" s="121"/>
      <c r="BY50" s="121"/>
      <c r="BZ50" s="121"/>
      <c r="CA50" s="121"/>
      <c r="CB50" s="121"/>
      <c r="CC50" s="121"/>
      <c r="CD50" s="121"/>
      <c r="CE50" s="121"/>
      <c r="CF50" s="121"/>
      <c r="CG50" s="121"/>
      <c r="CH50" s="121"/>
      <c r="CI50" s="121"/>
      <c r="CJ50" s="121"/>
      <c r="CK50" s="121"/>
      <c r="CL50" s="121"/>
      <c r="CM50" s="121"/>
      <c r="CN50" s="121"/>
      <c r="CO50" s="121"/>
      <c r="CP50" s="121"/>
      <c r="CQ50" s="121"/>
      <c r="CR50" s="121"/>
      <c r="CS50" s="121"/>
      <c r="CT50" s="121"/>
      <c r="CU50" s="121"/>
      <c r="CV50" s="121"/>
      <c r="CW50" s="121"/>
      <c r="CX50" s="121"/>
      <c r="CY50" s="121"/>
      <c r="CZ50" s="121"/>
      <c r="DA50" s="121"/>
      <c r="DB50" s="121"/>
      <c r="DC50" s="121"/>
      <c r="DD50" s="121"/>
      <c r="DE50" s="121"/>
      <c r="DF50" s="121"/>
      <c r="DG50" s="121"/>
      <c r="DH50" s="121"/>
      <c r="DI50" s="121"/>
      <c r="DJ50" s="121"/>
      <c r="DK50" s="121"/>
      <c r="DL50" s="121"/>
      <c r="DM50" s="121"/>
      <c r="DN50" s="121"/>
      <c r="DO50" s="121"/>
      <c r="DP50" s="121"/>
      <c r="DQ50" s="121"/>
      <c r="DR50" s="121"/>
      <c r="DS50" s="121"/>
      <c r="DT50" s="121"/>
      <c r="DU50" s="121"/>
      <c r="DV50" s="121"/>
      <c r="DW50" s="121"/>
      <c r="DX50" s="121"/>
      <c r="DY50" s="121"/>
      <c r="DZ50" s="121"/>
      <c r="EA50" s="121"/>
      <c r="EB50" s="121"/>
      <c r="EC50" s="121"/>
      <c r="ED50" s="121"/>
      <c r="EE50" s="121"/>
      <c r="EF50" s="121"/>
      <c r="EG50" s="121"/>
      <c r="EH50" s="121"/>
      <c r="EI50" s="121"/>
      <c r="EJ50" s="121"/>
      <c r="EK50" s="121"/>
      <c r="EL50" s="121"/>
      <c r="EM50" s="121"/>
      <c r="EN50" s="121"/>
      <c r="EO50" s="121"/>
      <c r="EP50" s="121"/>
      <c r="EQ50" s="121"/>
      <c r="ER50" s="121"/>
      <c r="ES50" s="121"/>
      <c r="ET50" s="121"/>
      <c r="EU50" s="121"/>
      <c r="EV50" s="121"/>
      <c r="EW50" s="121"/>
      <c r="EX50" s="121"/>
      <c r="EY50" s="121"/>
      <c r="EZ50" s="121"/>
      <c r="FA50" s="121"/>
      <c r="FB50" s="121"/>
      <c r="FC50" s="121"/>
      <c r="FD50" s="121"/>
      <c r="FE50" s="121"/>
      <c r="FF50" s="121"/>
      <c r="FG50" s="121"/>
      <c r="FH50" s="121"/>
      <c r="FI50" s="121"/>
      <c r="FJ50" s="121"/>
      <c r="FK50" s="121"/>
      <c r="FL50" s="121"/>
      <c r="FM50" s="121"/>
      <c r="FN50" s="121"/>
      <c r="FO50" s="121"/>
      <c r="FP50" s="121"/>
      <c r="FQ50" s="121"/>
      <c r="FR50" s="121"/>
      <c r="FS50" s="121"/>
      <c r="FT50" s="121"/>
      <c r="FU50" s="121"/>
      <c r="FV50" s="121"/>
      <c r="FW50" s="121"/>
      <c r="FX50" s="121"/>
      <c r="FY50" s="121"/>
      <c r="FZ50" s="121"/>
      <c r="GA50" s="121"/>
      <c r="GB50" s="121"/>
      <c r="GC50" s="121"/>
      <c r="GD50" s="121"/>
      <c r="GE50" s="121"/>
      <c r="GF50" s="121"/>
      <c r="GG50" s="121"/>
      <c r="GH50" s="121"/>
      <c r="GI50" s="121"/>
      <c r="GJ50" s="121"/>
      <c r="GK50" s="121"/>
      <c r="GL50" s="121"/>
      <c r="GM50" s="121"/>
      <c r="GN50" s="121"/>
      <c r="GO50" s="121"/>
      <c r="GP50" s="121"/>
      <c r="GQ50" s="121"/>
      <c r="GR50" s="121"/>
      <c r="GS50" s="121"/>
      <c r="GT50" s="121"/>
      <c r="GU50" s="121"/>
      <c r="GV50" s="121"/>
      <c r="GW50" s="121"/>
      <c r="GX50" s="121"/>
      <c r="GY50" s="121"/>
      <c r="GZ50" s="121"/>
      <c r="HA50" s="121"/>
      <c r="HB50" s="121"/>
      <c r="HC50" s="121"/>
      <c r="HD50" s="121"/>
      <c r="HE50" s="121"/>
      <c r="HF50" s="121"/>
      <c r="HG50" s="121"/>
      <c r="HH50" s="121"/>
      <c r="HI50" s="121"/>
      <c r="HJ50" s="121"/>
      <c r="HK50" s="121"/>
      <c r="HL50" s="121"/>
      <c r="HM50" s="121"/>
      <c r="HN50" s="121"/>
      <c r="HO50" s="121"/>
      <c r="HP50" s="121"/>
      <c r="HQ50" s="121"/>
      <c r="HR50" s="121"/>
      <c r="HS50" s="121"/>
      <c r="HT50" s="121"/>
      <c r="HU50" s="121"/>
      <c r="HV50" s="121"/>
      <c r="HW50" s="121"/>
      <c r="HX50" s="121"/>
      <c r="HY50" s="121"/>
      <c r="HZ50" s="121"/>
      <c r="IA50" s="121"/>
      <c r="IB50" s="121"/>
      <c r="IC50" s="121"/>
      <c r="ID50" s="121"/>
      <c r="IE50" s="121"/>
      <c r="IF50" s="121"/>
      <c r="IG50" s="121"/>
      <c r="IH50" s="121"/>
      <c r="II50" s="121"/>
      <c r="IJ50" s="121"/>
      <c r="IK50" s="121"/>
      <c r="IL50" s="121"/>
      <c r="IM50" s="121"/>
      <c r="IN50" s="121"/>
      <c r="IO50" s="121"/>
      <c r="IP50" s="121"/>
      <c r="IQ50" s="121"/>
      <c r="IR50" s="121"/>
      <c r="IS50" s="121"/>
      <c r="IT50" s="121"/>
      <c r="IU50" s="121"/>
      <c r="IV50" s="121"/>
    </row>
    <row r="51" spans="1:256" ht="12.75" customHeight="1">
      <c r="A51" s="143" t="s">
        <v>249</v>
      </c>
      <c r="B51" s="120"/>
      <c r="C51" s="121"/>
      <c r="D51" s="121"/>
      <c r="E51" s="121"/>
      <c r="F51" s="121"/>
      <c r="G51" s="121"/>
      <c r="H51" s="121"/>
      <c r="I51" s="121"/>
      <c r="J51" s="121"/>
      <c r="K51" s="121"/>
      <c r="L51" s="121"/>
      <c r="M51" s="121"/>
      <c r="N51" s="121"/>
      <c r="O51" s="121"/>
      <c r="P51" s="121"/>
      <c r="Q51" s="121"/>
      <c r="R51" s="121"/>
      <c r="S51" s="121"/>
      <c r="T51" s="121"/>
      <c r="U51" s="121"/>
      <c r="V51" s="121"/>
      <c r="W51" s="121"/>
      <c r="X51" s="121"/>
      <c r="Y51" s="121"/>
      <c r="Z51" s="121"/>
      <c r="AA51" s="121"/>
      <c r="AB51" s="121"/>
      <c r="AC51" s="121"/>
      <c r="AD51" s="121"/>
      <c r="AE51" s="121"/>
      <c r="AF51" s="121"/>
      <c r="AG51" s="121"/>
      <c r="AH51" s="121"/>
      <c r="AI51" s="121"/>
      <c r="AJ51" s="121"/>
      <c r="AK51" s="121"/>
      <c r="AL51" s="121"/>
      <c r="AM51" s="121"/>
      <c r="AN51" s="121"/>
      <c r="AO51" s="121"/>
      <c r="AP51" s="121"/>
      <c r="AQ51" s="121"/>
      <c r="AR51" s="121"/>
      <c r="AS51" s="121"/>
      <c r="AT51" s="121"/>
      <c r="AU51" s="121"/>
      <c r="AV51" s="121"/>
      <c r="AW51" s="121"/>
      <c r="AX51" s="121"/>
      <c r="AY51" s="121"/>
      <c r="AZ51" s="121"/>
      <c r="BA51" s="121"/>
      <c r="BB51" s="121"/>
      <c r="BC51" s="121"/>
      <c r="BD51" s="121"/>
      <c r="BE51" s="121"/>
      <c r="BF51" s="121"/>
      <c r="BG51" s="121"/>
      <c r="BH51" s="121"/>
      <c r="BI51" s="121"/>
      <c r="BJ51" s="121"/>
      <c r="BK51" s="121"/>
      <c r="BL51" s="121"/>
      <c r="BM51" s="121"/>
      <c r="BN51" s="121"/>
      <c r="BO51" s="121"/>
      <c r="BP51" s="121"/>
      <c r="BQ51" s="121"/>
      <c r="BR51" s="121"/>
      <c r="BS51" s="121"/>
      <c r="BT51" s="121"/>
      <c r="BU51" s="121"/>
      <c r="BV51" s="121"/>
      <c r="BW51" s="121"/>
      <c r="BX51" s="121"/>
      <c r="BY51" s="121"/>
      <c r="BZ51" s="121"/>
      <c r="CA51" s="121"/>
      <c r="CB51" s="121"/>
      <c r="CC51" s="121"/>
      <c r="CD51" s="121"/>
      <c r="CE51" s="121"/>
      <c r="CF51" s="121"/>
      <c r="CG51" s="121"/>
      <c r="CH51" s="121"/>
      <c r="CI51" s="121"/>
      <c r="CJ51" s="121"/>
      <c r="CK51" s="121"/>
      <c r="CL51" s="121"/>
      <c r="CM51" s="121"/>
      <c r="CN51" s="121"/>
      <c r="CO51" s="121"/>
      <c r="CP51" s="121"/>
      <c r="CQ51" s="121"/>
      <c r="CR51" s="121"/>
      <c r="CS51" s="121"/>
      <c r="CT51" s="121"/>
      <c r="CU51" s="121"/>
      <c r="CV51" s="121"/>
      <c r="CW51" s="121"/>
      <c r="CX51" s="121"/>
      <c r="CY51" s="121"/>
      <c r="CZ51" s="121"/>
      <c r="DA51" s="121"/>
      <c r="DB51" s="121"/>
      <c r="DC51" s="121"/>
      <c r="DD51" s="121"/>
      <c r="DE51" s="121"/>
      <c r="DF51" s="121"/>
      <c r="DG51" s="121"/>
      <c r="DH51" s="121"/>
      <c r="DI51" s="121"/>
      <c r="DJ51" s="121"/>
      <c r="DK51" s="121"/>
      <c r="DL51" s="121"/>
      <c r="DM51" s="121"/>
      <c r="DN51" s="121"/>
      <c r="DO51" s="121"/>
      <c r="DP51" s="121"/>
      <c r="DQ51" s="121"/>
      <c r="DR51" s="121"/>
      <c r="DS51" s="121"/>
      <c r="DT51" s="121"/>
      <c r="DU51" s="121"/>
      <c r="DV51" s="121"/>
      <c r="DW51" s="121"/>
      <c r="DX51" s="121"/>
      <c r="DY51" s="121"/>
      <c r="DZ51" s="121"/>
      <c r="EA51" s="121"/>
      <c r="EB51" s="121"/>
      <c r="EC51" s="121"/>
      <c r="ED51" s="121"/>
      <c r="EE51" s="121"/>
      <c r="EF51" s="121"/>
      <c r="EG51" s="121"/>
      <c r="EH51" s="121"/>
      <c r="EI51" s="121"/>
      <c r="EJ51" s="121"/>
      <c r="EK51" s="121"/>
      <c r="EL51" s="121"/>
      <c r="EM51" s="121"/>
      <c r="EN51" s="121"/>
      <c r="EO51" s="121"/>
      <c r="EP51" s="121"/>
      <c r="EQ51" s="121"/>
      <c r="ER51" s="121"/>
      <c r="ES51" s="121"/>
      <c r="ET51" s="121"/>
      <c r="EU51" s="121"/>
      <c r="EV51" s="121"/>
      <c r="EW51" s="121"/>
      <c r="EX51" s="121"/>
      <c r="EY51" s="121"/>
      <c r="EZ51" s="121"/>
      <c r="FA51" s="121"/>
      <c r="FB51" s="121"/>
      <c r="FC51" s="121"/>
      <c r="FD51" s="121"/>
      <c r="FE51" s="121"/>
      <c r="FF51" s="121"/>
      <c r="FG51" s="121"/>
      <c r="FH51" s="121"/>
      <c r="FI51" s="121"/>
      <c r="FJ51" s="121"/>
      <c r="FK51" s="121"/>
      <c r="FL51" s="121"/>
      <c r="FM51" s="121"/>
      <c r="FN51" s="121"/>
      <c r="FO51" s="121"/>
      <c r="FP51" s="121"/>
      <c r="FQ51" s="121"/>
      <c r="FR51" s="121"/>
      <c r="FS51" s="121"/>
      <c r="FT51" s="121"/>
      <c r="FU51" s="121"/>
      <c r="FV51" s="121"/>
      <c r="FW51" s="121"/>
      <c r="FX51" s="121"/>
      <c r="FY51" s="121"/>
      <c r="FZ51" s="121"/>
      <c r="GA51" s="121"/>
      <c r="GB51" s="121"/>
      <c r="GC51" s="121"/>
      <c r="GD51" s="121"/>
      <c r="GE51" s="121"/>
      <c r="GF51" s="121"/>
      <c r="GG51" s="121"/>
      <c r="GH51" s="121"/>
      <c r="GI51" s="121"/>
      <c r="GJ51" s="121"/>
      <c r="GK51" s="121"/>
      <c r="GL51" s="121"/>
      <c r="GM51" s="121"/>
      <c r="GN51" s="121"/>
      <c r="GO51" s="121"/>
      <c r="GP51" s="121"/>
      <c r="GQ51" s="121"/>
      <c r="GR51" s="121"/>
      <c r="GS51" s="121"/>
      <c r="GT51" s="121"/>
      <c r="GU51" s="121"/>
      <c r="GV51" s="121"/>
      <c r="GW51" s="121"/>
      <c r="GX51" s="121"/>
      <c r="GY51" s="121"/>
      <c r="GZ51" s="121"/>
      <c r="HA51" s="121"/>
      <c r="HB51" s="121"/>
      <c r="HC51" s="121"/>
      <c r="HD51" s="121"/>
      <c r="HE51" s="121"/>
      <c r="HF51" s="121"/>
      <c r="HG51" s="121"/>
      <c r="HH51" s="121"/>
      <c r="HI51" s="121"/>
      <c r="HJ51" s="121"/>
      <c r="HK51" s="121"/>
      <c r="HL51" s="121"/>
      <c r="HM51" s="121"/>
      <c r="HN51" s="121"/>
      <c r="HO51" s="121"/>
      <c r="HP51" s="121"/>
      <c r="HQ51" s="121"/>
      <c r="HR51" s="121"/>
      <c r="HS51" s="121"/>
      <c r="HT51" s="121"/>
      <c r="HU51" s="121"/>
      <c r="HV51" s="121"/>
      <c r="HW51" s="121"/>
      <c r="HX51" s="121"/>
      <c r="HY51" s="121"/>
      <c r="HZ51" s="121"/>
      <c r="IA51" s="121"/>
      <c r="IB51" s="121"/>
      <c r="IC51" s="121"/>
      <c r="ID51" s="121"/>
      <c r="IE51" s="121"/>
      <c r="IF51" s="121"/>
      <c r="IG51" s="121"/>
      <c r="IH51" s="121"/>
      <c r="II51" s="121"/>
      <c r="IJ51" s="121"/>
      <c r="IK51" s="121"/>
      <c r="IL51" s="121"/>
      <c r="IM51" s="121"/>
      <c r="IN51" s="121"/>
      <c r="IO51" s="121"/>
      <c r="IP51" s="121"/>
      <c r="IQ51" s="121"/>
      <c r="IR51" s="121"/>
      <c r="IS51" s="121"/>
      <c r="IT51" s="121"/>
      <c r="IU51" s="121"/>
      <c r="IV51" s="121"/>
    </row>
    <row r="53" spans="1:256">
      <c r="C53" s="68"/>
    </row>
  </sheetData>
  <mergeCells count="2">
    <mergeCell ref="A3:C3"/>
    <mergeCell ref="A4:C4"/>
  </mergeCells>
  <phoneticPr fontId="3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V53"/>
  <sheetViews>
    <sheetView zoomScale="70" zoomScaleNormal="70" workbookViewId="0">
      <selection activeCell="B6" sqref="B6"/>
    </sheetView>
  </sheetViews>
  <sheetFormatPr defaultColWidth="9.33203125" defaultRowHeight="18.75"/>
  <cols>
    <col min="1" max="1" width="35" style="1" customWidth="1"/>
    <col min="2" max="3" width="34.83203125" style="1" customWidth="1"/>
    <col min="4" max="4" width="13.83203125" style="1" bestFit="1" customWidth="1"/>
    <col min="5" max="5" width="19.33203125" style="1" customWidth="1"/>
    <col min="6" max="16384" width="9.33203125" style="1"/>
  </cols>
  <sheetData>
    <row r="1" spans="1:256" ht="17.25" customHeight="1">
      <c r="A1" s="49"/>
      <c r="B1" s="50"/>
      <c r="C1" s="100" t="s">
        <v>196</v>
      </c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50"/>
      <c r="AR1" s="50"/>
      <c r="AS1" s="50"/>
      <c r="AT1" s="50"/>
      <c r="AU1" s="50"/>
      <c r="AV1" s="50"/>
      <c r="AW1" s="50"/>
      <c r="AX1" s="50"/>
      <c r="AY1" s="50"/>
      <c r="AZ1" s="50"/>
      <c r="BA1" s="50"/>
      <c r="BB1" s="50"/>
      <c r="BC1" s="50"/>
      <c r="BD1" s="50"/>
      <c r="BE1" s="50"/>
      <c r="BF1" s="50"/>
      <c r="BG1" s="50"/>
      <c r="BH1" s="50"/>
      <c r="BI1" s="50"/>
      <c r="BJ1" s="50"/>
      <c r="BK1" s="50"/>
      <c r="BL1" s="50"/>
      <c r="BM1" s="50"/>
      <c r="BN1" s="50"/>
      <c r="BO1" s="50"/>
      <c r="BP1" s="50"/>
      <c r="BQ1" s="50"/>
      <c r="BR1" s="50"/>
      <c r="BS1" s="50"/>
      <c r="BT1" s="50"/>
      <c r="BU1" s="50"/>
      <c r="BV1" s="50"/>
      <c r="BW1" s="50"/>
      <c r="BX1" s="50"/>
      <c r="BY1" s="50"/>
      <c r="BZ1" s="50"/>
      <c r="CA1" s="50"/>
      <c r="CB1" s="50"/>
      <c r="CC1" s="50"/>
      <c r="CD1" s="50"/>
      <c r="CE1" s="50"/>
      <c r="CF1" s="50"/>
      <c r="CG1" s="50"/>
      <c r="CH1" s="50"/>
      <c r="CI1" s="50"/>
      <c r="CJ1" s="50"/>
      <c r="CK1" s="50"/>
      <c r="CL1" s="50"/>
      <c r="CM1" s="50"/>
      <c r="CN1" s="50"/>
      <c r="CO1" s="50"/>
      <c r="CP1" s="50"/>
      <c r="CQ1" s="50"/>
      <c r="CR1" s="50"/>
      <c r="CS1" s="50"/>
      <c r="CT1" s="50"/>
      <c r="CU1" s="50"/>
      <c r="CV1" s="50"/>
      <c r="CW1" s="50"/>
      <c r="CX1" s="50"/>
      <c r="CY1" s="50"/>
      <c r="CZ1" s="50"/>
      <c r="DA1" s="50"/>
      <c r="DB1" s="50"/>
      <c r="DC1" s="50"/>
      <c r="DD1" s="50"/>
      <c r="DE1" s="50"/>
      <c r="DF1" s="50"/>
      <c r="DG1" s="50"/>
      <c r="DH1" s="50"/>
      <c r="DI1" s="50"/>
      <c r="DJ1" s="50"/>
      <c r="DK1" s="50"/>
      <c r="DL1" s="50"/>
      <c r="DM1" s="50"/>
      <c r="DN1" s="50"/>
      <c r="DO1" s="50"/>
      <c r="DP1" s="50"/>
      <c r="DQ1" s="50"/>
      <c r="DR1" s="50"/>
      <c r="DS1" s="50"/>
      <c r="DT1" s="50"/>
      <c r="DU1" s="50"/>
      <c r="DV1" s="50"/>
      <c r="DW1" s="50"/>
      <c r="DX1" s="50"/>
      <c r="DY1" s="50"/>
      <c r="DZ1" s="50"/>
      <c r="EA1" s="50"/>
      <c r="EB1" s="50"/>
      <c r="EC1" s="50"/>
      <c r="ED1" s="50"/>
      <c r="EE1" s="50"/>
      <c r="EF1" s="50"/>
      <c r="EG1" s="50"/>
      <c r="EH1" s="50"/>
      <c r="EI1" s="50"/>
      <c r="EJ1" s="50"/>
      <c r="EK1" s="50"/>
      <c r="EL1" s="50"/>
      <c r="EM1" s="50"/>
      <c r="EN1" s="50"/>
      <c r="EO1" s="50"/>
      <c r="EP1" s="50"/>
      <c r="EQ1" s="50"/>
      <c r="ER1" s="50"/>
      <c r="ES1" s="50"/>
      <c r="ET1" s="50"/>
      <c r="EU1" s="50"/>
      <c r="EV1" s="50"/>
      <c r="EW1" s="50"/>
      <c r="EX1" s="50"/>
      <c r="EY1" s="50"/>
      <c r="EZ1" s="50"/>
      <c r="FA1" s="50"/>
      <c r="FB1" s="50"/>
      <c r="FC1" s="50"/>
      <c r="FD1" s="50"/>
      <c r="FE1" s="50"/>
      <c r="FF1" s="50"/>
      <c r="FG1" s="50"/>
      <c r="FH1" s="50"/>
      <c r="FI1" s="50"/>
      <c r="FJ1" s="50"/>
      <c r="FK1" s="50"/>
      <c r="FL1" s="50"/>
      <c r="FM1" s="50"/>
      <c r="FN1" s="50"/>
      <c r="FO1" s="50"/>
      <c r="FP1" s="50"/>
      <c r="FQ1" s="50"/>
      <c r="FR1" s="50"/>
      <c r="FS1" s="50"/>
      <c r="FT1" s="50"/>
      <c r="FU1" s="50"/>
      <c r="FV1" s="50"/>
      <c r="FW1" s="50"/>
      <c r="FX1" s="50"/>
      <c r="FY1" s="50"/>
      <c r="FZ1" s="50"/>
      <c r="GA1" s="50"/>
      <c r="GB1" s="50"/>
      <c r="GC1" s="50"/>
      <c r="GD1" s="50"/>
      <c r="GE1" s="50"/>
      <c r="GF1" s="50"/>
      <c r="GG1" s="50"/>
      <c r="GH1" s="50"/>
      <c r="GI1" s="50"/>
      <c r="GJ1" s="50"/>
      <c r="GK1" s="50"/>
      <c r="GL1" s="50"/>
      <c r="GM1" s="50"/>
      <c r="GN1" s="50"/>
      <c r="GO1" s="50"/>
      <c r="GP1" s="50"/>
      <c r="GQ1" s="50"/>
      <c r="GR1" s="50"/>
      <c r="GS1" s="50"/>
      <c r="GT1" s="50"/>
      <c r="GU1" s="50"/>
      <c r="GV1" s="50"/>
      <c r="GW1" s="50"/>
      <c r="GX1" s="50"/>
      <c r="GY1" s="50"/>
      <c r="GZ1" s="50"/>
      <c r="HA1" s="50"/>
      <c r="HB1" s="50"/>
      <c r="HC1" s="50"/>
      <c r="HD1" s="50"/>
      <c r="HE1" s="50"/>
      <c r="HF1" s="50"/>
      <c r="HG1" s="50"/>
      <c r="HH1" s="50"/>
      <c r="HI1" s="50"/>
      <c r="HJ1" s="50"/>
      <c r="HK1" s="50"/>
      <c r="HL1" s="50"/>
      <c r="HM1" s="50"/>
      <c r="HN1" s="50"/>
      <c r="HO1" s="50"/>
      <c r="HP1" s="50"/>
      <c r="HQ1" s="50"/>
      <c r="HR1" s="50"/>
      <c r="HS1" s="50"/>
      <c r="HT1" s="50"/>
      <c r="HU1" s="50"/>
      <c r="HV1" s="50"/>
      <c r="HW1" s="50"/>
      <c r="HX1" s="50"/>
      <c r="HY1" s="50"/>
      <c r="HZ1" s="50"/>
      <c r="IA1" s="50"/>
      <c r="IB1" s="50"/>
      <c r="IC1" s="50"/>
      <c r="ID1" s="50"/>
      <c r="IE1" s="50"/>
      <c r="IF1" s="50"/>
      <c r="IG1" s="50"/>
      <c r="IH1" s="50"/>
      <c r="II1" s="50"/>
      <c r="IJ1" s="50"/>
      <c r="IK1" s="50"/>
      <c r="IL1" s="50"/>
      <c r="IM1" s="50"/>
      <c r="IN1" s="50"/>
      <c r="IO1" s="50"/>
      <c r="IP1" s="50"/>
      <c r="IQ1" s="50"/>
      <c r="IR1" s="50"/>
      <c r="IS1" s="50"/>
      <c r="IT1" s="50"/>
      <c r="IU1" s="50"/>
      <c r="IV1" s="50"/>
    </row>
    <row r="2" spans="1:256" ht="13.5" customHeight="1">
      <c r="A2" s="49"/>
      <c r="B2" s="50"/>
      <c r="C2" s="141" t="s">
        <v>245</v>
      </c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50"/>
      <c r="AY2" s="50"/>
      <c r="AZ2" s="50"/>
      <c r="BA2" s="50"/>
      <c r="BB2" s="50"/>
      <c r="BC2" s="50"/>
      <c r="BD2" s="50"/>
      <c r="BE2" s="50"/>
      <c r="BF2" s="50"/>
      <c r="BG2" s="50"/>
      <c r="BH2" s="50"/>
      <c r="BI2" s="50"/>
      <c r="BJ2" s="50"/>
      <c r="BK2" s="50"/>
      <c r="BL2" s="50"/>
      <c r="BM2" s="50"/>
      <c r="BN2" s="50"/>
      <c r="BO2" s="50"/>
      <c r="BP2" s="50"/>
      <c r="BQ2" s="50"/>
      <c r="BR2" s="50"/>
      <c r="BS2" s="50"/>
      <c r="BT2" s="50"/>
      <c r="BU2" s="50"/>
      <c r="BV2" s="50"/>
      <c r="BW2" s="50"/>
      <c r="BX2" s="50"/>
      <c r="BY2" s="50"/>
      <c r="BZ2" s="50"/>
      <c r="CA2" s="50"/>
      <c r="CB2" s="50"/>
      <c r="CC2" s="50"/>
      <c r="CD2" s="50"/>
      <c r="CE2" s="50"/>
      <c r="CF2" s="50"/>
      <c r="CG2" s="50"/>
      <c r="CH2" s="50"/>
      <c r="CI2" s="50"/>
      <c r="CJ2" s="50"/>
      <c r="CK2" s="50"/>
      <c r="CL2" s="50"/>
      <c r="CM2" s="50"/>
      <c r="CN2" s="50"/>
      <c r="CO2" s="50"/>
      <c r="CP2" s="50"/>
      <c r="CQ2" s="50"/>
      <c r="CR2" s="50"/>
      <c r="CS2" s="50"/>
      <c r="CT2" s="50"/>
      <c r="CU2" s="50"/>
      <c r="CV2" s="50"/>
      <c r="CW2" s="50"/>
      <c r="CX2" s="50"/>
      <c r="CY2" s="50"/>
      <c r="CZ2" s="50"/>
      <c r="DA2" s="50"/>
      <c r="DB2" s="50"/>
      <c r="DC2" s="50"/>
      <c r="DD2" s="50"/>
      <c r="DE2" s="50"/>
      <c r="DF2" s="50"/>
      <c r="DG2" s="50"/>
      <c r="DH2" s="50"/>
      <c r="DI2" s="50"/>
      <c r="DJ2" s="50"/>
      <c r="DK2" s="50"/>
      <c r="DL2" s="50"/>
      <c r="DM2" s="50"/>
      <c r="DN2" s="50"/>
      <c r="DO2" s="50"/>
      <c r="DP2" s="50"/>
      <c r="DQ2" s="50"/>
      <c r="DR2" s="50"/>
      <c r="DS2" s="50"/>
      <c r="DT2" s="50"/>
      <c r="DU2" s="50"/>
      <c r="DV2" s="50"/>
      <c r="DW2" s="50"/>
      <c r="DX2" s="50"/>
      <c r="DY2" s="50"/>
      <c r="DZ2" s="50"/>
      <c r="EA2" s="50"/>
      <c r="EB2" s="50"/>
      <c r="EC2" s="50"/>
      <c r="ED2" s="50"/>
      <c r="EE2" s="50"/>
      <c r="EF2" s="50"/>
      <c r="EG2" s="50"/>
      <c r="EH2" s="50"/>
      <c r="EI2" s="50"/>
      <c r="EJ2" s="50"/>
      <c r="EK2" s="50"/>
      <c r="EL2" s="50"/>
      <c r="EM2" s="50"/>
      <c r="EN2" s="50"/>
      <c r="EO2" s="50"/>
      <c r="EP2" s="50"/>
      <c r="EQ2" s="50"/>
      <c r="ER2" s="50"/>
      <c r="ES2" s="50"/>
      <c r="ET2" s="50"/>
      <c r="EU2" s="50"/>
      <c r="EV2" s="50"/>
      <c r="EW2" s="50"/>
      <c r="EX2" s="50"/>
      <c r="EY2" s="50"/>
      <c r="EZ2" s="50"/>
      <c r="FA2" s="50"/>
      <c r="FB2" s="50"/>
      <c r="FC2" s="50"/>
      <c r="FD2" s="50"/>
      <c r="FE2" s="50"/>
      <c r="FF2" s="50"/>
      <c r="FG2" s="50"/>
      <c r="FH2" s="50"/>
      <c r="FI2" s="50"/>
      <c r="FJ2" s="50"/>
      <c r="FK2" s="50"/>
      <c r="FL2" s="50"/>
      <c r="FM2" s="50"/>
      <c r="FN2" s="50"/>
      <c r="FO2" s="50"/>
      <c r="FP2" s="50"/>
      <c r="FQ2" s="50"/>
      <c r="FR2" s="50"/>
      <c r="FS2" s="50"/>
      <c r="FT2" s="50"/>
      <c r="FU2" s="50"/>
      <c r="FV2" s="50"/>
      <c r="FW2" s="50"/>
      <c r="FX2" s="50"/>
      <c r="FY2" s="50"/>
      <c r="FZ2" s="50"/>
      <c r="GA2" s="50"/>
      <c r="GB2" s="50"/>
      <c r="GC2" s="50"/>
      <c r="GD2" s="50"/>
      <c r="GE2" s="50"/>
      <c r="GF2" s="50"/>
      <c r="GG2" s="50"/>
      <c r="GH2" s="50"/>
      <c r="GI2" s="50"/>
      <c r="GJ2" s="50"/>
      <c r="GK2" s="50"/>
      <c r="GL2" s="50"/>
      <c r="GM2" s="50"/>
      <c r="GN2" s="50"/>
      <c r="GO2" s="50"/>
      <c r="GP2" s="50"/>
      <c r="GQ2" s="50"/>
      <c r="GR2" s="50"/>
      <c r="GS2" s="50"/>
      <c r="GT2" s="50"/>
      <c r="GU2" s="50"/>
      <c r="GV2" s="50"/>
      <c r="GW2" s="50"/>
      <c r="GX2" s="50"/>
      <c r="GY2" s="50"/>
      <c r="GZ2" s="50"/>
      <c r="HA2" s="50"/>
      <c r="HB2" s="50"/>
      <c r="HC2" s="50"/>
      <c r="HD2" s="50"/>
      <c r="HE2" s="50"/>
      <c r="HF2" s="50"/>
      <c r="HG2" s="50"/>
      <c r="HH2" s="50"/>
      <c r="HI2" s="50"/>
      <c r="HJ2" s="50"/>
      <c r="HK2" s="50"/>
      <c r="HL2" s="50"/>
      <c r="HM2" s="50"/>
      <c r="HN2" s="50"/>
      <c r="HO2" s="50"/>
      <c r="HP2" s="50"/>
      <c r="HQ2" s="50"/>
      <c r="HR2" s="50"/>
      <c r="HS2" s="50"/>
      <c r="HT2" s="50"/>
      <c r="HU2" s="50"/>
      <c r="HV2" s="50"/>
      <c r="HW2" s="50"/>
      <c r="HX2" s="50"/>
      <c r="HY2" s="50"/>
      <c r="HZ2" s="50"/>
      <c r="IA2" s="50"/>
      <c r="IB2" s="50"/>
      <c r="IC2" s="50"/>
      <c r="ID2" s="50"/>
      <c r="IE2" s="50"/>
      <c r="IF2" s="50"/>
      <c r="IG2" s="50"/>
      <c r="IH2" s="50"/>
      <c r="II2" s="50"/>
      <c r="IJ2" s="50"/>
      <c r="IK2" s="50"/>
      <c r="IL2" s="50"/>
      <c r="IM2" s="50"/>
      <c r="IN2" s="50"/>
      <c r="IO2" s="50"/>
      <c r="IP2" s="50"/>
      <c r="IQ2" s="50"/>
      <c r="IR2" s="50"/>
      <c r="IS2" s="50"/>
      <c r="IT2" s="50"/>
      <c r="IU2" s="50"/>
      <c r="IV2" s="50"/>
    </row>
    <row r="3" spans="1:256" ht="20.25">
      <c r="A3" s="148" t="s">
        <v>236</v>
      </c>
      <c r="B3" s="149"/>
      <c r="C3" s="149"/>
    </row>
    <row r="4" spans="1:256" ht="19.5" thickBot="1">
      <c r="A4" s="153" t="s">
        <v>243</v>
      </c>
      <c r="B4" s="151"/>
      <c r="C4" s="151"/>
    </row>
    <row r="5" spans="1:256" ht="31.5" customHeight="1" thickBot="1">
      <c r="A5" s="37"/>
      <c r="B5" s="113" t="s">
        <v>83</v>
      </c>
      <c r="C5" s="114" t="s">
        <v>84</v>
      </c>
      <c r="D5" s="18"/>
      <c r="E5" s="18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19"/>
      <c r="CT5" s="19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9"/>
      <c r="DY5" s="19"/>
      <c r="DZ5" s="19"/>
      <c r="EA5" s="19"/>
      <c r="EB5" s="19"/>
      <c r="EC5" s="19"/>
      <c r="ED5" s="19"/>
      <c r="EE5" s="19"/>
      <c r="EF5" s="19"/>
      <c r="EG5" s="19"/>
      <c r="EH5" s="19"/>
      <c r="EI5" s="19"/>
      <c r="EJ5" s="19"/>
      <c r="EK5" s="19"/>
      <c r="EL5" s="19"/>
      <c r="EM5" s="19"/>
      <c r="EN5" s="19"/>
      <c r="EO5" s="19"/>
      <c r="EP5" s="19"/>
      <c r="EQ5" s="19"/>
      <c r="ER5" s="19"/>
      <c r="ES5" s="19"/>
      <c r="ET5" s="19"/>
      <c r="EU5" s="19"/>
      <c r="EV5" s="19"/>
      <c r="EW5" s="19"/>
      <c r="EX5" s="19"/>
      <c r="EY5" s="19"/>
      <c r="EZ5" s="19"/>
      <c r="FA5" s="19"/>
      <c r="FB5" s="19"/>
      <c r="FC5" s="19"/>
      <c r="FD5" s="19"/>
      <c r="FE5" s="19"/>
      <c r="FF5" s="19"/>
      <c r="FG5" s="19"/>
      <c r="FH5" s="19"/>
      <c r="FI5" s="19"/>
      <c r="FJ5" s="19"/>
      <c r="FK5" s="19"/>
      <c r="FL5" s="19"/>
      <c r="FM5" s="19"/>
      <c r="FN5" s="19"/>
      <c r="FO5" s="19"/>
      <c r="FP5" s="19"/>
      <c r="FQ5" s="19"/>
      <c r="FR5" s="19"/>
      <c r="FS5" s="19"/>
      <c r="FT5" s="19"/>
      <c r="FU5" s="19"/>
      <c r="FV5" s="19"/>
      <c r="FW5" s="19"/>
      <c r="FX5" s="19"/>
      <c r="FY5" s="19"/>
      <c r="FZ5" s="19"/>
      <c r="GA5" s="19"/>
      <c r="GB5" s="19"/>
      <c r="GC5" s="19"/>
      <c r="GD5" s="19"/>
      <c r="GE5" s="19"/>
      <c r="GF5" s="19"/>
      <c r="GG5" s="19"/>
      <c r="GH5" s="19"/>
      <c r="GI5" s="19"/>
      <c r="GJ5" s="19"/>
      <c r="GK5" s="19"/>
      <c r="GL5" s="19"/>
      <c r="GM5" s="19"/>
      <c r="GN5" s="19"/>
      <c r="GO5" s="19"/>
      <c r="GP5" s="19"/>
      <c r="GQ5" s="19"/>
      <c r="GR5" s="19"/>
      <c r="GS5" s="19"/>
      <c r="GT5" s="19"/>
      <c r="GU5" s="19"/>
      <c r="GV5" s="19"/>
      <c r="GW5" s="19"/>
      <c r="GX5" s="19"/>
      <c r="GY5" s="19"/>
      <c r="GZ5" s="19"/>
      <c r="HA5" s="19"/>
      <c r="HB5" s="19"/>
      <c r="HC5" s="19"/>
      <c r="HD5" s="19"/>
      <c r="HE5" s="19"/>
      <c r="HF5" s="19"/>
      <c r="HG5" s="19"/>
      <c r="HH5" s="19"/>
      <c r="HI5" s="19"/>
      <c r="HJ5" s="19"/>
      <c r="HK5" s="19"/>
      <c r="HL5" s="19"/>
      <c r="HM5" s="19"/>
      <c r="HN5" s="19"/>
      <c r="HO5" s="19"/>
      <c r="HP5" s="19"/>
      <c r="HQ5" s="19"/>
      <c r="HR5" s="19"/>
      <c r="HS5" s="19"/>
      <c r="HT5" s="19"/>
      <c r="HU5" s="19"/>
      <c r="HV5" s="19"/>
      <c r="HW5" s="19"/>
      <c r="HX5" s="19"/>
      <c r="HY5" s="19"/>
      <c r="HZ5" s="19"/>
      <c r="IA5" s="19"/>
      <c r="IB5" s="19"/>
      <c r="IC5" s="19"/>
      <c r="ID5" s="19"/>
      <c r="IE5" s="19"/>
      <c r="IF5" s="19"/>
      <c r="IG5" s="19"/>
      <c r="IH5" s="19"/>
      <c r="II5" s="19"/>
      <c r="IJ5" s="19"/>
      <c r="IK5" s="19"/>
      <c r="IL5" s="19"/>
      <c r="IM5" s="19"/>
      <c r="IN5" s="19"/>
      <c r="IO5" s="19"/>
      <c r="IP5" s="19"/>
      <c r="IQ5" s="19"/>
      <c r="IR5" s="19"/>
      <c r="IS5" s="19"/>
      <c r="IT5" s="19"/>
      <c r="IU5" s="19"/>
      <c r="IV5" s="19"/>
    </row>
    <row r="6" spans="1:256" ht="16.5" customHeight="1">
      <c r="A6" s="123" t="s">
        <v>90</v>
      </c>
      <c r="B6" s="86">
        <v>21105</v>
      </c>
      <c r="C6" s="76">
        <f>B6/12078986</f>
        <v>1.7472493138082949E-3</v>
      </c>
      <c r="D6" s="138"/>
      <c r="E6" s="39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  <c r="CP6" s="22"/>
      <c r="CQ6" s="22"/>
      <c r="CR6" s="22"/>
      <c r="CS6" s="22"/>
      <c r="CT6" s="22"/>
      <c r="CU6" s="22"/>
      <c r="CV6" s="22"/>
      <c r="CW6" s="22"/>
      <c r="CX6" s="22"/>
      <c r="CY6" s="22"/>
      <c r="CZ6" s="22"/>
      <c r="DA6" s="22"/>
      <c r="DB6" s="22"/>
      <c r="DC6" s="22"/>
      <c r="DD6" s="22"/>
      <c r="DE6" s="22"/>
      <c r="DF6" s="22"/>
      <c r="DG6" s="22"/>
      <c r="DH6" s="22"/>
      <c r="DI6" s="22"/>
      <c r="DJ6" s="22"/>
      <c r="DK6" s="22"/>
      <c r="DL6" s="22"/>
      <c r="DM6" s="22"/>
      <c r="DN6" s="22"/>
      <c r="DO6" s="22"/>
      <c r="DP6" s="22"/>
      <c r="DQ6" s="22"/>
      <c r="DR6" s="22"/>
      <c r="DS6" s="22"/>
      <c r="DT6" s="22"/>
      <c r="DU6" s="22"/>
      <c r="DV6" s="22"/>
      <c r="DW6" s="22"/>
      <c r="DX6" s="22"/>
      <c r="DY6" s="22"/>
      <c r="DZ6" s="22"/>
      <c r="EA6" s="22"/>
      <c r="EB6" s="22"/>
      <c r="EC6" s="22"/>
      <c r="ED6" s="22"/>
      <c r="EE6" s="22"/>
      <c r="EF6" s="22"/>
      <c r="EG6" s="22"/>
      <c r="EH6" s="22"/>
      <c r="EI6" s="22"/>
      <c r="EJ6" s="22"/>
      <c r="EK6" s="22"/>
      <c r="EL6" s="22"/>
      <c r="EM6" s="22"/>
      <c r="EN6" s="22"/>
      <c r="EO6" s="22"/>
      <c r="EP6" s="22"/>
      <c r="EQ6" s="22"/>
      <c r="ER6" s="22"/>
      <c r="ES6" s="22"/>
      <c r="ET6" s="22"/>
      <c r="EU6" s="22"/>
      <c r="EV6" s="22"/>
      <c r="EW6" s="22"/>
      <c r="EX6" s="22"/>
      <c r="EY6" s="22"/>
      <c r="EZ6" s="22"/>
      <c r="FA6" s="22"/>
      <c r="FB6" s="22"/>
      <c r="FC6" s="22"/>
      <c r="FD6" s="22"/>
      <c r="FE6" s="22"/>
      <c r="FF6" s="22"/>
      <c r="FG6" s="22"/>
      <c r="FH6" s="22"/>
      <c r="FI6" s="22"/>
      <c r="FJ6" s="22"/>
      <c r="FK6" s="22"/>
      <c r="FL6" s="22"/>
      <c r="FM6" s="22"/>
      <c r="FN6" s="22"/>
      <c r="FO6" s="22"/>
      <c r="FP6" s="22"/>
      <c r="FQ6" s="22"/>
      <c r="FR6" s="22"/>
      <c r="FS6" s="22"/>
      <c r="FT6" s="22"/>
      <c r="FU6" s="22"/>
      <c r="FV6" s="22"/>
      <c r="FW6" s="22"/>
      <c r="FX6" s="22"/>
      <c r="FY6" s="22"/>
      <c r="FZ6" s="22"/>
      <c r="GA6" s="22"/>
      <c r="GB6" s="22"/>
      <c r="GC6" s="22"/>
      <c r="GD6" s="22"/>
      <c r="GE6" s="22"/>
      <c r="GF6" s="22"/>
      <c r="GG6" s="22"/>
      <c r="GH6" s="22"/>
      <c r="GI6" s="22"/>
      <c r="GJ6" s="22"/>
      <c r="GK6" s="22"/>
      <c r="GL6" s="22"/>
      <c r="GM6" s="22"/>
      <c r="GN6" s="22"/>
      <c r="GO6" s="22"/>
      <c r="GP6" s="22"/>
      <c r="GQ6" s="22"/>
      <c r="GR6" s="22"/>
      <c r="GS6" s="22"/>
      <c r="GT6" s="22"/>
      <c r="GU6" s="22"/>
      <c r="GV6" s="22"/>
      <c r="GW6" s="22"/>
      <c r="GX6" s="22"/>
      <c r="GY6" s="22"/>
      <c r="GZ6" s="22"/>
      <c r="HA6" s="22"/>
      <c r="HB6" s="22"/>
      <c r="HC6" s="22"/>
      <c r="HD6" s="22"/>
      <c r="HE6" s="22"/>
      <c r="HF6" s="22"/>
      <c r="HG6" s="22"/>
      <c r="HH6" s="22"/>
      <c r="HI6" s="22"/>
      <c r="HJ6" s="22"/>
      <c r="HK6" s="22"/>
      <c r="HL6" s="22"/>
      <c r="HM6" s="22"/>
      <c r="HN6" s="22"/>
      <c r="HO6" s="22"/>
      <c r="HP6" s="22"/>
      <c r="HQ6" s="22"/>
      <c r="HR6" s="22"/>
      <c r="HS6" s="22"/>
      <c r="HT6" s="22"/>
      <c r="HU6" s="22"/>
      <c r="HV6" s="22"/>
      <c r="HW6" s="22"/>
      <c r="HX6" s="22"/>
      <c r="HY6" s="22"/>
      <c r="HZ6" s="22"/>
      <c r="IA6" s="22"/>
      <c r="IB6" s="22"/>
      <c r="IC6" s="22"/>
      <c r="ID6" s="22"/>
      <c r="IE6" s="22"/>
      <c r="IF6" s="22"/>
      <c r="IG6" s="22"/>
      <c r="IH6" s="22"/>
      <c r="II6" s="22"/>
      <c r="IJ6" s="22"/>
      <c r="IK6" s="22"/>
      <c r="IL6" s="22"/>
      <c r="IM6" s="22"/>
      <c r="IN6" s="22"/>
      <c r="IO6" s="22"/>
      <c r="IP6" s="22"/>
      <c r="IQ6" s="22"/>
      <c r="IR6" s="22"/>
      <c r="IS6" s="22"/>
      <c r="IT6" s="22"/>
      <c r="IU6" s="22"/>
      <c r="IV6" s="22"/>
    </row>
    <row r="7" spans="1:256" ht="3" customHeight="1">
      <c r="A7" s="90"/>
      <c r="B7" s="85"/>
      <c r="C7" s="79"/>
      <c r="D7" s="138"/>
    </row>
    <row r="8" spans="1:256" ht="16.5" customHeight="1">
      <c r="A8" s="91" t="s">
        <v>124</v>
      </c>
      <c r="B8" s="96"/>
      <c r="C8" s="79"/>
      <c r="D8" s="138"/>
      <c r="E8" s="63"/>
    </row>
    <row r="9" spans="1:256" ht="15" customHeight="1">
      <c r="A9" s="90" t="s">
        <v>125</v>
      </c>
      <c r="B9" s="96">
        <v>4462</v>
      </c>
      <c r="C9" s="79">
        <f>B9/12078986</f>
        <v>3.694018686667904E-4</v>
      </c>
      <c r="D9" s="138"/>
    </row>
    <row r="10" spans="1:256" ht="15" customHeight="1">
      <c r="A10" s="90" t="s">
        <v>126</v>
      </c>
      <c r="B10" s="87">
        <v>5986</v>
      </c>
      <c r="C10" s="79">
        <f>B10/12078986</f>
        <v>4.9557139978471704E-4</v>
      </c>
      <c r="D10" s="138"/>
    </row>
    <row r="11" spans="1:256" ht="15" customHeight="1">
      <c r="A11" s="90" t="s">
        <v>127</v>
      </c>
      <c r="B11" s="87">
        <v>6511</v>
      </c>
      <c r="C11" s="79">
        <f>B11/12078986</f>
        <v>5.3903531306353039E-4</v>
      </c>
      <c r="D11" s="138"/>
    </row>
    <row r="12" spans="1:256" ht="15" customHeight="1">
      <c r="A12" s="90" t="s">
        <v>128</v>
      </c>
      <c r="B12" s="87">
        <v>2998</v>
      </c>
      <c r="C12" s="79">
        <f>B12/12078986</f>
        <v>2.481996419235853E-4</v>
      </c>
      <c r="D12" s="138"/>
    </row>
    <row r="13" spans="1:256" ht="15" customHeight="1">
      <c r="A13" s="90" t="s">
        <v>129</v>
      </c>
      <c r="B13" s="87">
        <v>1148</v>
      </c>
      <c r="C13" s="79">
        <f>B13/12078986</f>
        <v>9.5041090369671761E-5</v>
      </c>
      <c r="D13" s="138"/>
    </row>
    <row r="14" spans="1:256" ht="3" customHeight="1">
      <c r="A14" s="90"/>
      <c r="B14" s="85"/>
      <c r="C14" s="79"/>
      <c r="D14" s="138"/>
    </row>
    <row r="15" spans="1:256" ht="16.5" customHeight="1">
      <c r="A15" s="73" t="s">
        <v>199</v>
      </c>
      <c r="B15" s="85"/>
      <c r="C15" s="79"/>
      <c r="D15" s="138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50"/>
      <c r="AH15" s="50"/>
      <c r="AI15" s="50"/>
      <c r="AJ15" s="50"/>
      <c r="AK15" s="50"/>
      <c r="AL15" s="50"/>
      <c r="AM15" s="50"/>
      <c r="AN15" s="50"/>
      <c r="AO15" s="50"/>
      <c r="AP15" s="50"/>
      <c r="AQ15" s="50"/>
      <c r="AR15" s="50"/>
      <c r="AS15" s="50"/>
      <c r="AT15" s="50"/>
      <c r="AU15" s="50"/>
      <c r="AV15" s="50"/>
      <c r="AW15" s="50"/>
      <c r="AX15" s="50"/>
      <c r="AY15" s="50"/>
      <c r="AZ15" s="50"/>
      <c r="BA15" s="50"/>
      <c r="BB15" s="50"/>
      <c r="BC15" s="50"/>
      <c r="BD15" s="50"/>
      <c r="BE15" s="50"/>
      <c r="BF15" s="50"/>
      <c r="BG15" s="50"/>
      <c r="BH15" s="50"/>
      <c r="BI15" s="50"/>
      <c r="BJ15" s="50"/>
      <c r="BK15" s="50"/>
      <c r="BL15" s="50"/>
      <c r="BM15" s="50"/>
      <c r="BN15" s="50"/>
      <c r="BO15" s="50"/>
      <c r="BP15" s="50"/>
      <c r="BQ15" s="50"/>
      <c r="BR15" s="50"/>
      <c r="BS15" s="50"/>
      <c r="BT15" s="50"/>
      <c r="BU15" s="50"/>
      <c r="BV15" s="50"/>
      <c r="BW15" s="50"/>
      <c r="BX15" s="50"/>
      <c r="BY15" s="50"/>
      <c r="BZ15" s="50"/>
      <c r="CA15" s="50"/>
      <c r="CB15" s="50"/>
      <c r="CC15" s="50"/>
      <c r="CD15" s="50"/>
      <c r="CE15" s="50"/>
      <c r="CF15" s="50"/>
      <c r="CG15" s="50"/>
      <c r="CH15" s="50"/>
      <c r="CI15" s="50"/>
      <c r="CJ15" s="50"/>
      <c r="CK15" s="50"/>
      <c r="CL15" s="50"/>
      <c r="CM15" s="50"/>
      <c r="CN15" s="50"/>
      <c r="CO15" s="50"/>
      <c r="CP15" s="50"/>
      <c r="CQ15" s="50"/>
      <c r="CR15" s="50"/>
      <c r="CS15" s="50"/>
      <c r="CT15" s="50"/>
      <c r="CU15" s="50"/>
      <c r="CV15" s="50"/>
      <c r="CW15" s="50"/>
      <c r="CX15" s="50"/>
      <c r="CY15" s="50"/>
      <c r="CZ15" s="50"/>
      <c r="DA15" s="50"/>
      <c r="DB15" s="50"/>
      <c r="DC15" s="50"/>
      <c r="DD15" s="50"/>
      <c r="DE15" s="50"/>
      <c r="DF15" s="50"/>
      <c r="DG15" s="50"/>
      <c r="DH15" s="50"/>
      <c r="DI15" s="50"/>
      <c r="DJ15" s="50"/>
      <c r="DK15" s="50"/>
      <c r="DL15" s="50"/>
      <c r="DM15" s="50"/>
      <c r="DN15" s="50"/>
      <c r="DO15" s="50"/>
      <c r="DP15" s="50"/>
      <c r="DQ15" s="50"/>
      <c r="DR15" s="50"/>
      <c r="DS15" s="50"/>
      <c r="DT15" s="50"/>
      <c r="DU15" s="50"/>
      <c r="DV15" s="50"/>
      <c r="DW15" s="50"/>
      <c r="DX15" s="50"/>
      <c r="DY15" s="50"/>
      <c r="DZ15" s="50"/>
      <c r="EA15" s="50"/>
      <c r="EB15" s="50"/>
      <c r="EC15" s="50"/>
      <c r="ED15" s="50"/>
      <c r="EE15" s="50"/>
      <c r="EF15" s="50"/>
      <c r="EG15" s="50"/>
      <c r="EH15" s="50"/>
      <c r="EI15" s="50"/>
      <c r="EJ15" s="50"/>
      <c r="EK15" s="50"/>
      <c r="EL15" s="50"/>
      <c r="EM15" s="50"/>
      <c r="EN15" s="50"/>
      <c r="EO15" s="50"/>
      <c r="EP15" s="50"/>
      <c r="EQ15" s="50"/>
      <c r="ER15" s="50"/>
      <c r="ES15" s="50"/>
      <c r="ET15" s="50"/>
      <c r="EU15" s="50"/>
      <c r="EV15" s="50"/>
      <c r="EW15" s="50"/>
      <c r="EX15" s="50"/>
      <c r="EY15" s="50"/>
      <c r="EZ15" s="50"/>
      <c r="FA15" s="50"/>
      <c r="FB15" s="50"/>
      <c r="FC15" s="50"/>
      <c r="FD15" s="50"/>
      <c r="FE15" s="50"/>
      <c r="FF15" s="50"/>
      <c r="FG15" s="50"/>
      <c r="FH15" s="50"/>
      <c r="FI15" s="50"/>
      <c r="FJ15" s="50"/>
      <c r="FK15" s="50"/>
      <c r="FL15" s="50"/>
      <c r="FM15" s="50"/>
      <c r="FN15" s="50"/>
      <c r="FO15" s="50"/>
      <c r="FP15" s="50"/>
      <c r="FQ15" s="50"/>
      <c r="FR15" s="50"/>
      <c r="FS15" s="50"/>
      <c r="FT15" s="50"/>
      <c r="FU15" s="50"/>
      <c r="FV15" s="50"/>
      <c r="FW15" s="50"/>
      <c r="FX15" s="50"/>
      <c r="FY15" s="50"/>
      <c r="FZ15" s="50"/>
      <c r="GA15" s="50"/>
      <c r="GB15" s="50"/>
      <c r="GC15" s="50"/>
      <c r="GD15" s="50"/>
      <c r="GE15" s="50"/>
      <c r="GF15" s="50"/>
      <c r="GG15" s="50"/>
      <c r="GH15" s="50"/>
      <c r="GI15" s="50"/>
      <c r="GJ15" s="50"/>
      <c r="GK15" s="50"/>
      <c r="GL15" s="50"/>
      <c r="GM15" s="50"/>
      <c r="GN15" s="50"/>
      <c r="GO15" s="50"/>
      <c r="GP15" s="50"/>
      <c r="GQ15" s="50"/>
      <c r="GR15" s="50"/>
      <c r="GS15" s="50"/>
      <c r="GT15" s="50"/>
      <c r="GU15" s="50"/>
      <c r="GV15" s="50"/>
      <c r="GW15" s="50"/>
      <c r="GX15" s="50"/>
      <c r="GY15" s="50"/>
      <c r="GZ15" s="50"/>
      <c r="HA15" s="50"/>
      <c r="HB15" s="50"/>
      <c r="HC15" s="50"/>
      <c r="HD15" s="50"/>
      <c r="HE15" s="50"/>
      <c r="HF15" s="50"/>
      <c r="HG15" s="50"/>
      <c r="HH15" s="50"/>
      <c r="HI15" s="50"/>
      <c r="HJ15" s="50"/>
      <c r="HK15" s="50"/>
      <c r="HL15" s="50"/>
      <c r="HM15" s="50"/>
      <c r="HN15" s="50"/>
      <c r="HO15" s="50"/>
      <c r="HP15" s="50"/>
      <c r="HQ15" s="50"/>
      <c r="HR15" s="50"/>
      <c r="HS15" s="50"/>
      <c r="HT15" s="50"/>
      <c r="HU15" s="50"/>
      <c r="HV15" s="50"/>
      <c r="HW15" s="50"/>
      <c r="HX15" s="50"/>
      <c r="HY15" s="50"/>
      <c r="HZ15" s="50"/>
      <c r="IA15" s="50"/>
      <c r="IB15" s="50"/>
      <c r="IC15" s="50"/>
      <c r="ID15" s="50"/>
      <c r="IE15" s="50"/>
      <c r="IF15" s="50"/>
      <c r="IG15" s="50"/>
      <c r="IH15" s="50"/>
      <c r="II15" s="50"/>
      <c r="IJ15" s="50"/>
      <c r="IK15" s="50"/>
      <c r="IL15" s="50"/>
      <c r="IM15" s="50"/>
      <c r="IN15" s="50"/>
      <c r="IO15" s="50"/>
      <c r="IP15" s="50"/>
      <c r="IQ15" s="50"/>
      <c r="IR15" s="50"/>
      <c r="IS15" s="50"/>
      <c r="IT15" s="50"/>
      <c r="IU15" s="50"/>
      <c r="IV15" s="50"/>
    </row>
    <row r="16" spans="1:256" ht="16.5" customHeight="1">
      <c r="A16" s="103" t="s">
        <v>194</v>
      </c>
      <c r="B16" s="104">
        <v>6216</v>
      </c>
      <c r="C16" s="77">
        <f t="shared" ref="C16:C43" si="0">B16/12078986</f>
        <v>5.146127332211495E-4</v>
      </c>
      <c r="D16" s="138"/>
      <c r="E16" s="139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2"/>
      <c r="BG16" s="22"/>
      <c r="BH16" s="22"/>
      <c r="BI16" s="22"/>
      <c r="BJ16" s="22"/>
      <c r="BK16" s="22"/>
      <c r="BL16" s="22"/>
      <c r="BM16" s="22"/>
      <c r="BN16" s="22"/>
      <c r="BO16" s="22"/>
      <c r="BP16" s="22"/>
      <c r="BQ16" s="22"/>
      <c r="BR16" s="22"/>
      <c r="BS16" s="22"/>
      <c r="BT16" s="22"/>
      <c r="BU16" s="22"/>
      <c r="BV16" s="22"/>
      <c r="BW16" s="22"/>
      <c r="BX16" s="22"/>
      <c r="BY16" s="22"/>
      <c r="BZ16" s="22"/>
      <c r="CA16" s="22"/>
      <c r="CB16" s="22"/>
      <c r="CC16" s="22"/>
      <c r="CD16" s="22"/>
      <c r="CE16" s="22"/>
      <c r="CF16" s="22"/>
      <c r="CG16" s="22"/>
      <c r="CH16" s="22"/>
      <c r="CI16" s="22"/>
      <c r="CJ16" s="22"/>
      <c r="CK16" s="22"/>
      <c r="CL16" s="22"/>
      <c r="CM16" s="22"/>
      <c r="CN16" s="22"/>
      <c r="CO16" s="22"/>
      <c r="CP16" s="22"/>
      <c r="CQ16" s="22"/>
      <c r="CR16" s="22"/>
      <c r="CS16" s="22"/>
      <c r="CT16" s="22"/>
      <c r="CU16" s="22"/>
      <c r="CV16" s="22"/>
      <c r="CW16" s="22"/>
      <c r="CX16" s="22"/>
      <c r="CY16" s="22"/>
      <c r="CZ16" s="22"/>
      <c r="DA16" s="22"/>
      <c r="DB16" s="22"/>
      <c r="DC16" s="22"/>
      <c r="DD16" s="22"/>
      <c r="DE16" s="22"/>
      <c r="DF16" s="22"/>
      <c r="DG16" s="22"/>
      <c r="DH16" s="22"/>
      <c r="DI16" s="22"/>
      <c r="DJ16" s="22"/>
      <c r="DK16" s="22"/>
      <c r="DL16" s="22"/>
      <c r="DM16" s="22"/>
      <c r="DN16" s="22"/>
      <c r="DO16" s="22"/>
      <c r="DP16" s="22"/>
      <c r="DQ16" s="22"/>
      <c r="DR16" s="22"/>
      <c r="DS16" s="22"/>
      <c r="DT16" s="22"/>
      <c r="DU16" s="22"/>
      <c r="DV16" s="22"/>
      <c r="DW16" s="22"/>
      <c r="DX16" s="22"/>
      <c r="DY16" s="22"/>
      <c r="DZ16" s="22"/>
      <c r="EA16" s="22"/>
      <c r="EB16" s="22"/>
      <c r="EC16" s="22"/>
      <c r="ED16" s="22"/>
      <c r="EE16" s="22"/>
      <c r="EF16" s="22"/>
      <c r="EG16" s="22"/>
      <c r="EH16" s="22"/>
      <c r="EI16" s="22"/>
      <c r="EJ16" s="22"/>
      <c r="EK16" s="22"/>
      <c r="EL16" s="22"/>
      <c r="EM16" s="22"/>
      <c r="EN16" s="22"/>
      <c r="EO16" s="22"/>
      <c r="EP16" s="22"/>
      <c r="EQ16" s="22"/>
      <c r="ER16" s="22"/>
      <c r="ES16" s="22"/>
      <c r="ET16" s="22"/>
      <c r="EU16" s="22"/>
      <c r="EV16" s="22"/>
      <c r="EW16" s="22"/>
      <c r="EX16" s="22"/>
      <c r="EY16" s="22"/>
      <c r="EZ16" s="22"/>
      <c r="FA16" s="22"/>
      <c r="FB16" s="22"/>
      <c r="FC16" s="22"/>
      <c r="FD16" s="22"/>
      <c r="FE16" s="22"/>
      <c r="FF16" s="22"/>
      <c r="FG16" s="22"/>
      <c r="FH16" s="22"/>
      <c r="FI16" s="22"/>
      <c r="FJ16" s="22"/>
      <c r="FK16" s="22"/>
      <c r="FL16" s="22"/>
      <c r="FM16" s="22"/>
      <c r="FN16" s="22"/>
      <c r="FO16" s="22"/>
      <c r="FP16" s="22"/>
      <c r="FQ16" s="22"/>
      <c r="FR16" s="22"/>
      <c r="FS16" s="22"/>
      <c r="FT16" s="22"/>
      <c r="FU16" s="22"/>
      <c r="FV16" s="22"/>
      <c r="FW16" s="22"/>
      <c r="FX16" s="22"/>
      <c r="FY16" s="22"/>
      <c r="FZ16" s="22"/>
      <c r="GA16" s="22"/>
      <c r="GB16" s="22"/>
      <c r="GC16" s="22"/>
      <c r="GD16" s="22"/>
      <c r="GE16" s="22"/>
      <c r="GF16" s="22"/>
      <c r="GG16" s="22"/>
      <c r="GH16" s="22"/>
      <c r="GI16" s="22"/>
      <c r="GJ16" s="22"/>
      <c r="GK16" s="22"/>
      <c r="GL16" s="22"/>
      <c r="GM16" s="22"/>
      <c r="GN16" s="22"/>
      <c r="GO16" s="22"/>
      <c r="GP16" s="22"/>
      <c r="GQ16" s="22"/>
      <c r="GR16" s="22"/>
      <c r="GS16" s="22"/>
      <c r="GT16" s="22"/>
      <c r="GU16" s="22"/>
      <c r="GV16" s="22"/>
      <c r="GW16" s="22"/>
      <c r="GX16" s="22"/>
      <c r="GY16" s="22"/>
      <c r="GZ16" s="22"/>
      <c r="HA16" s="22"/>
      <c r="HB16" s="22"/>
      <c r="HC16" s="22"/>
      <c r="HD16" s="22"/>
      <c r="HE16" s="22"/>
      <c r="HF16" s="22"/>
      <c r="HG16" s="22"/>
      <c r="HH16" s="22"/>
      <c r="HI16" s="22"/>
      <c r="HJ16" s="22"/>
      <c r="HK16" s="22"/>
      <c r="HL16" s="22"/>
      <c r="HM16" s="22"/>
      <c r="HN16" s="22"/>
      <c r="HO16" s="22"/>
      <c r="HP16" s="22"/>
      <c r="HQ16" s="22"/>
      <c r="HR16" s="22"/>
      <c r="HS16" s="22"/>
      <c r="HT16" s="22"/>
      <c r="HU16" s="22"/>
      <c r="HV16" s="22"/>
      <c r="HW16" s="22"/>
      <c r="HX16" s="22"/>
      <c r="HY16" s="22"/>
      <c r="HZ16" s="22"/>
      <c r="IA16" s="22"/>
      <c r="IB16" s="22"/>
      <c r="IC16" s="22"/>
      <c r="ID16" s="22"/>
      <c r="IE16" s="22"/>
      <c r="IF16" s="22"/>
      <c r="IG16" s="22"/>
      <c r="IH16" s="22"/>
      <c r="II16" s="22"/>
      <c r="IJ16" s="22"/>
      <c r="IK16" s="22"/>
      <c r="IL16" s="22"/>
      <c r="IM16" s="22"/>
      <c r="IN16" s="22"/>
      <c r="IO16" s="22"/>
      <c r="IP16" s="22"/>
      <c r="IQ16" s="22"/>
      <c r="IR16" s="22"/>
      <c r="IS16" s="22"/>
      <c r="IT16" s="22"/>
      <c r="IU16" s="22"/>
      <c r="IV16" s="22"/>
    </row>
    <row r="17" spans="1:256" ht="15" customHeight="1">
      <c r="A17" s="108" t="s">
        <v>170</v>
      </c>
      <c r="B17" s="87">
        <v>1485</v>
      </c>
      <c r="C17" s="79">
        <f t="shared" si="0"/>
        <v>1.2294078327435763E-4</v>
      </c>
      <c r="D17" s="138"/>
      <c r="E17" s="93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  <c r="Z17" s="92"/>
      <c r="AA17" s="92"/>
      <c r="AB17" s="92"/>
      <c r="AC17" s="92"/>
      <c r="AD17" s="92"/>
      <c r="AE17" s="92"/>
      <c r="AF17" s="92"/>
      <c r="AG17" s="92"/>
      <c r="AH17" s="92"/>
      <c r="AI17" s="92"/>
      <c r="AJ17" s="92"/>
      <c r="AK17" s="92"/>
      <c r="AL17" s="92"/>
      <c r="AM17" s="92"/>
      <c r="AN17" s="92"/>
      <c r="AO17" s="92"/>
      <c r="AP17" s="92"/>
      <c r="AQ17" s="92"/>
      <c r="AR17" s="92"/>
      <c r="AS17" s="92"/>
      <c r="AT17" s="92"/>
      <c r="AU17" s="92"/>
      <c r="AV17" s="92"/>
      <c r="AW17" s="92"/>
      <c r="AX17" s="92"/>
      <c r="AY17" s="92"/>
      <c r="AZ17" s="92"/>
      <c r="BA17" s="92"/>
      <c r="BB17" s="92"/>
      <c r="BC17" s="92"/>
      <c r="BD17" s="92"/>
      <c r="BE17" s="92"/>
      <c r="BF17" s="92"/>
      <c r="BG17" s="92"/>
      <c r="BH17" s="92"/>
      <c r="BI17" s="92"/>
      <c r="BJ17" s="92"/>
      <c r="BK17" s="92"/>
      <c r="BL17" s="92"/>
      <c r="BM17" s="92"/>
      <c r="BN17" s="92"/>
      <c r="BO17" s="92"/>
      <c r="BP17" s="92"/>
      <c r="BQ17" s="92"/>
      <c r="BR17" s="92"/>
      <c r="BS17" s="92"/>
      <c r="BT17" s="92"/>
      <c r="BU17" s="92"/>
      <c r="BV17" s="92"/>
      <c r="BW17" s="92"/>
      <c r="BX17" s="92"/>
      <c r="BY17" s="92"/>
      <c r="BZ17" s="92"/>
      <c r="CA17" s="92"/>
      <c r="CB17" s="92"/>
      <c r="CC17" s="92"/>
      <c r="CD17" s="92"/>
      <c r="CE17" s="92"/>
      <c r="CF17" s="92"/>
      <c r="CG17" s="92"/>
      <c r="CH17" s="92"/>
      <c r="CI17" s="92"/>
      <c r="CJ17" s="92"/>
      <c r="CK17" s="92"/>
      <c r="CL17" s="92"/>
      <c r="CM17" s="92"/>
      <c r="CN17" s="92"/>
      <c r="CO17" s="92"/>
      <c r="CP17" s="92"/>
      <c r="CQ17" s="92"/>
      <c r="CR17" s="92"/>
      <c r="CS17" s="92"/>
      <c r="CT17" s="92"/>
      <c r="CU17" s="92"/>
      <c r="CV17" s="92"/>
      <c r="CW17" s="92"/>
      <c r="CX17" s="92"/>
      <c r="CY17" s="92"/>
      <c r="CZ17" s="92"/>
      <c r="DA17" s="92"/>
      <c r="DB17" s="92"/>
      <c r="DC17" s="92"/>
      <c r="DD17" s="92"/>
      <c r="DE17" s="92"/>
      <c r="DF17" s="92"/>
      <c r="DG17" s="92"/>
      <c r="DH17" s="92"/>
      <c r="DI17" s="92"/>
      <c r="DJ17" s="92"/>
      <c r="DK17" s="92"/>
      <c r="DL17" s="92"/>
      <c r="DM17" s="92"/>
      <c r="DN17" s="92"/>
      <c r="DO17" s="92"/>
      <c r="DP17" s="92"/>
      <c r="DQ17" s="92"/>
      <c r="DR17" s="92"/>
      <c r="DS17" s="92"/>
      <c r="DT17" s="92"/>
      <c r="DU17" s="92"/>
      <c r="DV17" s="92"/>
      <c r="DW17" s="92"/>
      <c r="DX17" s="92"/>
      <c r="DY17" s="92"/>
      <c r="DZ17" s="92"/>
      <c r="EA17" s="92"/>
      <c r="EB17" s="92"/>
      <c r="EC17" s="92"/>
      <c r="ED17" s="92"/>
      <c r="EE17" s="92"/>
      <c r="EF17" s="92"/>
      <c r="EG17" s="92"/>
      <c r="EH17" s="92"/>
      <c r="EI17" s="92"/>
      <c r="EJ17" s="92"/>
      <c r="EK17" s="92"/>
      <c r="EL17" s="92"/>
      <c r="EM17" s="92"/>
      <c r="EN17" s="92"/>
      <c r="EO17" s="92"/>
      <c r="EP17" s="92"/>
      <c r="EQ17" s="92"/>
      <c r="ER17" s="92"/>
      <c r="ES17" s="92"/>
      <c r="ET17" s="92"/>
      <c r="EU17" s="92"/>
      <c r="EV17" s="92"/>
      <c r="EW17" s="92"/>
      <c r="EX17" s="92"/>
      <c r="EY17" s="92"/>
      <c r="EZ17" s="92"/>
      <c r="FA17" s="92"/>
      <c r="FB17" s="92"/>
      <c r="FC17" s="92"/>
      <c r="FD17" s="92"/>
      <c r="FE17" s="92"/>
      <c r="FF17" s="92"/>
      <c r="FG17" s="92"/>
      <c r="FH17" s="92"/>
      <c r="FI17" s="92"/>
      <c r="FJ17" s="92"/>
      <c r="FK17" s="92"/>
      <c r="FL17" s="92"/>
      <c r="FM17" s="92"/>
      <c r="FN17" s="92"/>
      <c r="FO17" s="92"/>
      <c r="FP17" s="92"/>
      <c r="FQ17" s="92"/>
      <c r="FR17" s="92"/>
      <c r="FS17" s="92"/>
      <c r="FT17" s="92"/>
      <c r="FU17" s="92"/>
      <c r="FV17" s="92"/>
      <c r="FW17" s="92"/>
      <c r="FX17" s="92"/>
      <c r="FY17" s="92"/>
      <c r="FZ17" s="92"/>
      <c r="GA17" s="92"/>
      <c r="GB17" s="92"/>
      <c r="GC17" s="92"/>
      <c r="GD17" s="92"/>
      <c r="GE17" s="92"/>
      <c r="GF17" s="92"/>
      <c r="GG17" s="92"/>
      <c r="GH17" s="92"/>
      <c r="GI17" s="92"/>
      <c r="GJ17" s="92"/>
      <c r="GK17" s="92"/>
      <c r="GL17" s="92"/>
      <c r="GM17" s="92"/>
      <c r="GN17" s="92"/>
      <c r="GO17" s="92"/>
      <c r="GP17" s="92"/>
      <c r="GQ17" s="92"/>
      <c r="GR17" s="92"/>
      <c r="GS17" s="92"/>
      <c r="GT17" s="92"/>
      <c r="GU17" s="92"/>
      <c r="GV17" s="92"/>
      <c r="GW17" s="92"/>
      <c r="GX17" s="92"/>
      <c r="GY17" s="92"/>
      <c r="GZ17" s="92"/>
      <c r="HA17" s="92"/>
      <c r="HB17" s="92"/>
      <c r="HC17" s="92"/>
      <c r="HD17" s="92"/>
      <c r="HE17" s="92"/>
      <c r="HF17" s="92"/>
      <c r="HG17" s="92"/>
      <c r="HH17" s="92"/>
      <c r="HI17" s="92"/>
      <c r="HJ17" s="92"/>
      <c r="HK17" s="92"/>
      <c r="HL17" s="92"/>
      <c r="HM17" s="92"/>
      <c r="HN17" s="92"/>
      <c r="HO17" s="92"/>
      <c r="HP17" s="92"/>
      <c r="HQ17" s="92"/>
      <c r="HR17" s="92"/>
      <c r="HS17" s="92"/>
      <c r="HT17" s="92"/>
      <c r="HU17" s="92"/>
      <c r="HV17" s="92"/>
      <c r="HW17" s="92"/>
      <c r="HX17" s="92"/>
      <c r="HY17" s="92"/>
      <c r="HZ17" s="92"/>
      <c r="IA17" s="92"/>
      <c r="IB17" s="92"/>
      <c r="IC17" s="92"/>
      <c r="ID17" s="92"/>
      <c r="IE17" s="92"/>
      <c r="IF17" s="92"/>
      <c r="IG17" s="92"/>
      <c r="IH17" s="92"/>
      <c r="II17" s="92"/>
      <c r="IJ17" s="92"/>
      <c r="IK17" s="92"/>
      <c r="IL17" s="92"/>
      <c r="IM17" s="92"/>
      <c r="IN17" s="92"/>
      <c r="IO17" s="92"/>
      <c r="IP17" s="92"/>
      <c r="IQ17" s="92"/>
      <c r="IR17" s="92"/>
      <c r="IS17" s="92"/>
      <c r="IT17" s="92"/>
      <c r="IU17" s="92"/>
      <c r="IV17" s="92"/>
    </row>
    <row r="18" spans="1:256" ht="15" customHeight="1">
      <c r="A18" s="108" t="s">
        <v>171</v>
      </c>
      <c r="B18" s="87">
        <v>4298</v>
      </c>
      <c r="C18" s="79">
        <f t="shared" si="0"/>
        <v>3.558245700425516E-4</v>
      </c>
      <c r="D18" s="138"/>
      <c r="E18" s="92"/>
      <c r="F18" s="92"/>
      <c r="G18" s="92"/>
      <c r="H18" s="92"/>
      <c r="I18" s="92"/>
      <c r="J18" s="92"/>
      <c r="K18" s="92"/>
      <c r="L18" s="92"/>
      <c r="M18" s="92"/>
      <c r="N18" s="92"/>
      <c r="O18" s="92"/>
      <c r="P18" s="92"/>
      <c r="Q18" s="92"/>
      <c r="R18" s="92"/>
      <c r="S18" s="92"/>
      <c r="T18" s="92"/>
      <c r="U18" s="92"/>
      <c r="V18" s="92"/>
      <c r="W18" s="92"/>
      <c r="X18" s="92"/>
      <c r="Y18" s="92"/>
      <c r="Z18" s="92"/>
      <c r="AA18" s="92"/>
      <c r="AB18" s="92"/>
      <c r="AC18" s="92"/>
      <c r="AD18" s="92"/>
      <c r="AE18" s="92"/>
      <c r="AF18" s="92"/>
      <c r="AG18" s="92"/>
      <c r="AH18" s="92"/>
      <c r="AI18" s="92"/>
      <c r="AJ18" s="92"/>
      <c r="AK18" s="92"/>
      <c r="AL18" s="92"/>
      <c r="AM18" s="92"/>
      <c r="AN18" s="92"/>
      <c r="AO18" s="92"/>
      <c r="AP18" s="92"/>
      <c r="AQ18" s="92"/>
      <c r="AR18" s="92"/>
      <c r="AS18" s="92"/>
      <c r="AT18" s="92"/>
      <c r="AU18" s="92"/>
      <c r="AV18" s="92"/>
      <c r="AW18" s="92"/>
      <c r="AX18" s="92"/>
      <c r="AY18" s="92"/>
      <c r="AZ18" s="92"/>
      <c r="BA18" s="92"/>
      <c r="BB18" s="92"/>
      <c r="BC18" s="92"/>
      <c r="BD18" s="92"/>
      <c r="BE18" s="92"/>
      <c r="BF18" s="92"/>
      <c r="BG18" s="92"/>
      <c r="BH18" s="92"/>
      <c r="BI18" s="92"/>
      <c r="BJ18" s="92"/>
      <c r="BK18" s="92"/>
      <c r="BL18" s="92"/>
      <c r="BM18" s="92"/>
      <c r="BN18" s="92"/>
      <c r="BO18" s="92"/>
      <c r="BP18" s="92"/>
      <c r="BQ18" s="92"/>
      <c r="BR18" s="92"/>
      <c r="BS18" s="92"/>
      <c r="BT18" s="92"/>
      <c r="BU18" s="92"/>
      <c r="BV18" s="92"/>
      <c r="BW18" s="92"/>
      <c r="BX18" s="92"/>
      <c r="BY18" s="92"/>
      <c r="BZ18" s="92"/>
      <c r="CA18" s="92"/>
      <c r="CB18" s="92"/>
      <c r="CC18" s="92"/>
      <c r="CD18" s="92"/>
      <c r="CE18" s="92"/>
      <c r="CF18" s="92"/>
      <c r="CG18" s="92"/>
      <c r="CH18" s="92"/>
      <c r="CI18" s="92"/>
      <c r="CJ18" s="92"/>
      <c r="CK18" s="92"/>
      <c r="CL18" s="92"/>
      <c r="CM18" s="92"/>
      <c r="CN18" s="92"/>
      <c r="CO18" s="92"/>
      <c r="CP18" s="92"/>
      <c r="CQ18" s="92"/>
      <c r="CR18" s="92"/>
      <c r="CS18" s="92"/>
      <c r="CT18" s="92"/>
      <c r="CU18" s="92"/>
      <c r="CV18" s="92"/>
      <c r="CW18" s="92"/>
      <c r="CX18" s="92"/>
      <c r="CY18" s="92"/>
      <c r="CZ18" s="92"/>
      <c r="DA18" s="92"/>
      <c r="DB18" s="92"/>
      <c r="DC18" s="92"/>
      <c r="DD18" s="92"/>
      <c r="DE18" s="92"/>
      <c r="DF18" s="92"/>
      <c r="DG18" s="92"/>
      <c r="DH18" s="92"/>
      <c r="DI18" s="92"/>
      <c r="DJ18" s="92"/>
      <c r="DK18" s="92"/>
      <c r="DL18" s="92"/>
      <c r="DM18" s="92"/>
      <c r="DN18" s="92"/>
      <c r="DO18" s="92"/>
      <c r="DP18" s="92"/>
      <c r="DQ18" s="92"/>
      <c r="DR18" s="92"/>
      <c r="DS18" s="92"/>
      <c r="DT18" s="92"/>
      <c r="DU18" s="92"/>
      <c r="DV18" s="92"/>
      <c r="DW18" s="92"/>
      <c r="DX18" s="92"/>
      <c r="DY18" s="92"/>
      <c r="DZ18" s="92"/>
      <c r="EA18" s="92"/>
      <c r="EB18" s="92"/>
      <c r="EC18" s="92"/>
      <c r="ED18" s="92"/>
      <c r="EE18" s="92"/>
      <c r="EF18" s="92"/>
      <c r="EG18" s="92"/>
      <c r="EH18" s="92"/>
      <c r="EI18" s="92"/>
      <c r="EJ18" s="92"/>
      <c r="EK18" s="92"/>
      <c r="EL18" s="92"/>
      <c r="EM18" s="92"/>
      <c r="EN18" s="92"/>
      <c r="EO18" s="92"/>
      <c r="EP18" s="92"/>
      <c r="EQ18" s="92"/>
      <c r="ER18" s="92"/>
      <c r="ES18" s="92"/>
      <c r="ET18" s="92"/>
      <c r="EU18" s="92"/>
      <c r="EV18" s="92"/>
      <c r="EW18" s="92"/>
      <c r="EX18" s="92"/>
      <c r="EY18" s="92"/>
      <c r="EZ18" s="92"/>
      <c r="FA18" s="92"/>
      <c r="FB18" s="92"/>
      <c r="FC18" s="92"/>
      <c r="FD18" s="92"/>
      <c r="FE18" s="92"/>
      <c r="FF18" s="92"/>
      <c r="FG18" s="92"/>
      <c r="FH18" s="92"/>
      <c r="FI18" s="92"/>
      <c r="FJ18" s="92"/>
      <c r="FK18" s="92"/>
      <c r="FL18" s="92"/>
      <c r="FM18" s="92"/>
      <c r="FN18" s="92"/>
      <c r="FO18" s="92"/>
      <c r="FP18" s="92"/>
      <c r="FQ18" s="92"/>
      <c r="FR18" s="92"/>
      <c r="FS18" s="92"/>
      <c r="FT18" s="92"/>
      <c r="FU18" s="92"/>
      <c r="FV18" s="92"/>
      <c r="FW18" s="92"/>
      <c r="FX18" s="92"/>
      <c r="FY18" s="92"/>
      <c r="FZ18" s="92"/>
      <c r="GA18" s="92"/>
      <c r="GB18" s="92"/>
      <c r="GC18" s="92"/>
      <c r="GD18" s="92"/>
      <c r="GE18" s="92"/>
      <c r="GF18" s="92"/>
      <c r="GG18" s="92"/>
      <c r="GH18" s="92"/>
      <c r="GI18" s="92"/>
      <c r="GJ18" s="92"/>
      <c r="GK18" s="92"/>
      <c r="GL18" s="92"/>
      <c r="GM18" s="92"/>
      <c r="GN18" s="92"/>
      <c r="GO18" s="92"/>
      <c r="GP18" s="92"/>
      <c r="GQ18" s="92"/>
      <c r="GR18" s="92"/>
      <c r="GS18" s="92"/>
      <c r="GT18" s="92"/>
      <c r="GU18" s="92"/>
      <c r="GV18" s="92"/>
      <c r="GW18" s="92"/>
      <c r="GX18" s="92"/>
      <c r="GY18" s="92"/>
      <c r="GZ18" s="92"/>
      <c r="HA18" s="92"/>
      <c r="HB18" s="92"/>
      <c r="HC18" s="92"/>
      <c r="HD18" s="92"/>
      <c r="HE18" s="92"/>
      <c r="HF18" s="92"/>
      <c r="HG18" s="92"/>
      <c r="HH18" s="92"/>
      <c r="HI18" s="92"/>
      <c r="HJ18" s="92"/>
      <c r="HK18" s="92"/>
      <c r="HL18" s="92"/>
      <c r="HM18" s="92"/>
      <c r="HN18" s="92"/>
      <c r="HO18" s="92"/>
      <c r="HP18" s="92"/>
      <c r="HQ18" s="92"/>
      <c r="HR18" s="92"/>
      <c r="HS18" s="92"/>
      <c r="HT18" s="92"/>
      <c r="HU18" s="92"/>
      <c r="HV18" s="92"/>
      <c r="HW18" s="92"/>
      <c r="HX18" s="92"/>
      <c r="HY18" s="92"/>
      <c r="HZ18" s="92"/>
      <c r="IA18" s="92"/>
      <c r="IB18" s="92"/>
      <c r="IC18" s="92"/>
      <c r="ID18" s="92"/>
      <c r="IE18" s="92"/>
      <c r="IF18" s="92"/>
      <c r="IG18" s="92"/>
      <c r="IH18" s="92"/>
      <c r="II18" s="92"/>
      <c r="IJ18" s="92"/>
      <c r="IK18" s="92"/>
      <c r="IL18" s="92"/>
      <c r="IM18" s="92"/>
      <c r="IN18" s="92"/>
      <c r="IO18" s="92"/>
      <c r="IP18" s="92"/>
      <c r="IQ18" s="92"/>
      <c r="IR18" s="92"/>
      <c r="IS18" s="92"/>
      <c r="IT18" s="92"/>
      <c r="IU18" s="92"/>
      <c r="IV18" s="92"/>
    </row>
    <row r="19" spans="1:256" ht="15" customHeight="1">
      <c r="A19" s="108" t="s">
        <v>172</v>
      </c>
      <c r="B19" s="87">
        <v>222</v>
      </c>
      <c r="C19" s="79">
        <f t="shared" si="0"/>
        <v>1.8379026186469627E-5</v>
      </c>
      <c r="D19" s="138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92"/>
      <c r="AD19" s="92"/>
      <c r="AE19" s="92"/>
      <c r="AF19" s="92"/>
      <c r="AG19" s="92"/>
      <c r="AH19" s="92"/>
      <c r="AI19" s="92"/>
      <c r="AJ19" s="92"/>
      <c r="AK19" s="92"/>
      <c r="AL19" s="92"/>
      <c r="AM19" s="92"/>
      <c r="AN19" s="92"/>
      <c r="AO19" s="92"/>
      <c r="AP19" s="92"/>
      <c r="AQ19" s="92"/>
      <c r="AR19" s="92"/>
      <c r="AS19" s="92"/>
      <c r="AT19" s="92"/>
      <c r="AU19" s="92"/>
      <c r="AV19" s="92"/>
      <c r="AW19" s="92"/>
      <c r="AX19" s="92"/>
      <c r="AY19" s="92"/>
      <c r="AZ19" s="92"/>
      <c r="BA19" s="92"/>
      <c r="BB19" s="92"/>
      <c r="BC19" s="92"/>
      <c r="BD19" s="92"/>
      <c r="BE19" s="92"/>
      <c r="BF19" s="92"/>
      <c r="BG19" s="92"/>
      <c r="BH19" s="92"/>
      <c r="BI19" s="92"/>
      <c r="BJ19" s="92"/>
      <c r="BK19" s="92"/>
      <c r="BL19" s="92"/>
      <c r="BM19" s="92"/>
      <c r="BN19" s="92"/>
      <c r="BO19" s="92"/>
      <c r="BP19" s="92"/>
      <c r="BQ19" s="92"/>
      <c r="BR19" s="92"/>
      <c r="BS19" s="92"/>
      <c r="BT19" s="92"/>
      <c r="BU19" s="92"/>
      <c r="BV19" s="92"/>
      <c r="BW19" s="92"/>
      <c r="BX19" s="92"/>
      <c r="BY19" s="92"/>
      <c r="BZ19" s="92"/>
      <c r="CA19" s="92"/>
      <c r="CB19" s="92"/>
      <c r="CC19" s="92"/>
      <c r="CD19" s="92"/>
      <c r="CE19" s="92"/>
      <c r="CF19" s="92"/>
      <c r="CG19" s="92"/>
      <c r="CH19" s="92"/>
      <c r="CI19" s="92"/>
      <c r="CJ19" s="92"/>
      <c r="CK19" s="92"/>
      <c r="CL19" s="92"/>
      <c r="CM19" s="92"/>
      <c r="CN19" s="92"/>
      <c r="CO19" s="92"/>
      <c r="CP19" s="92"/>
      <c r="CQ19" s="92"/>
      <c r="CR19" s="92"/>
      <c r="CS19" s="92"/>
      <c r="CT19" s="92"/>
      <c r="CU19" s="92"/>
      <c r="CV19" s="92"/>
      <c r="CW19" s="92"/>
      <c r="CX19" s="92"/>
      <c r="CY19" s="92"/>
      <c r="CZ19" s="92"/>
      <c r="DA19" s="92"/>
      <c r="DB19" s="92"/>
      <c r="DC19" s="92"/>
      <c r="DD19" s="92"/>
      <c r="DE19" s="92"/>
      <c r="DF19" s="92"/>
      <c r="DG19" s="92"/>
      <c r="DH19" s="92"/>
      <c r="DI19" s="92"/>
      <c r="DJ19" s="92"/>
      <c r="DK19" s="92"/>
      <c r="DL19" s="92"/>
      <c r="DM19" s="92"/>
      <c r="DN19" s="92"/>
      <c r="DO19" s="92"/>
      <c r="DP19" s="92"/>
      <c r="DQ19" s="92"/>
      <c r="DR19" s="92"/>
      <c r="DS19" s="92"/>
      <c r="DT19" s="92"/>
      <c r="DU19" s="92"/>
      <c r="DV19" s="92"/>
      <c r="DW19" s="92"/>
      <c r="DX19" s="92"/>
      <c r="DY19" s="92"/>
      <c r="DZ19" s="92"/>
      <c r="EA19" s="92"/>
      <c r="EB19" s="92"/>
      <c r="EC19" s="92"/>
      <c r="ED19" s="92"/>
      <c r="EE19" s="92"/>
      <c r="EF19" s="92"/>
      <c r="EG19" s="92"/>
      <c r="EH19" s="92"/>
      <c r="EI19" s="92"/>
      <c r="EJ19" s="92"/>
      <c r="EK19" s="92"/>
      <c r="EL19" s="92"/>
      <c r="EM19" s="92"/>
      <c r="EN19" s="92"/>
      <c r="EO19" s="92"/>
      <c r="EP19" s="92"/>
      <c r="EQ19" s="92"/>
      <c r="ER19" s="92"/>
      <c r="ES19" s="92"/>
      <c r="ET19" s="92"/>
      <c r="EU19" s="92"/>
      <c r="EV19" s="92"/>
      <c r="EW19" s="92"/>
      <c r="EX19" s="92"/>
      <c r="EY19" s="92"/>
      <c r="EZ19" s="92"/>
      <c r="FA19" s="92"/>
      <c r="FB19" s="92"/>
      <c r="FC19" s="92"/>
      <c r="FD19" s="92"/>
      <c r="FE19" s="92"/>
      <c r="FF19" s="92"/>
      <c r="FG19" s="92"/>
      <c r="FH19" s="92"/>
      <c r="FI19" s="92"/>
      <c r="FJ19" s="92"/>
      <c r="FK19" s="92"/>
      <c r="FL19" s="92"/>
      <c r="FM19" s="92"/>
      <c r="FN19" s="92"/>
      <c r="FO19" s="92"/>
      <c r="FP19" s="92"/>
      <c r="FQ19" s="92"/>
      <c r="FR19" s="92"/>
      <c r="FS19" s="92"/>
      <c r="FT19" s="92"/>
      <c r="FU19" s="92"/>
      <c r="FV19" s="92"/>
      <c r="FW19" s="92"/>
      <c r="FX19" s="92"/>
      <c r="FY19" s="92"/>
      <c r="FZ19" s="92"/>
      <c r="GA19" s="92"/>
      <c r="GB19" s="92"/>
      <c r="GC19" s="92"/>
      <c r="GD19" s="92"/>
      <c r="GE19" s="92"/>
      <c r="GF19" s="92"/>
      <c r="GG19" s="92"/>
      <c r="GH19" s="92"/>
      <c r="GI19" s="92"/>
      <c r="GJ19" s="92"/>
      <c r="GK19" s="92"/>
      <c r="GL19" s="92"/>
      <c r="GM19" s="92"/>
      <c r="GN19" s="92"/>
      <c r="GO19" s="92"/>
      <c r="GP19" s="92"/>
      <c r="GQ19" s="92"/>
      <c r="GR19" s="92"/>
      <c r="GS19" s="92"/>
      <c r="GT19" s="92"/>
      <c r="GU19" s="92"/>
      <c r="GV19" s="92"/>
      <c r="GW19" s="92"/>
      <c r="GX19" s="92"/>
      <c r="GY19" s="92"/>
      <c r="GZ19" s="92"/>
      <c r="HA19" s="92"/>
      <c r="HB19" s="92"/>
      <c r="HC19" s="92"/>
      <c r="HD19" s="92"/>
      <c r="HE19" s="92"/>
      <c r="HF19" s="92"/>
      <c r="HG19" s="92"/>
      <c r="HH19" s="92"/>
      <c r="HI19" s="92"/>
      <c r="HJ19" s="92"/>
      <c r="HK19" s="92"/>
      <c r="HL19" s="92"/>
      <c r="HM19" s="92"/>
      <c r="HN19" s="92"/>
      <c r="HO19" s="92"/>
      <c r="HP19" s="92"/>
      <c r="HQ19" s="92"/>
      <c r="HR19" s="92"/>
      <c r="HS19" s="92"/>
      <c r="HT19" s="92"/>
      <c r="HU19" s="92"/>
      <c r="HV19" s="92"/>
      <c r="HW19" s="92"/>
      <c r="HX19" s="92"/>
      <c r="HY19" s="92"/>
      <c r="HZ19" s="92"/>
      <c r="IA19" s="92"/>
      <c r="IB19" s="92"/>
      <c r="IC19" s="92"/>
      <c r="ID19" s="92"/>
      <c r="IE19" s="92"/>
      <c r="IF19" s="92"/>
      <c r="IG19" s="92"/>
      <c r="IH19" s="92"/>
      <c r="II19" s="92"/>
      <c r="IJ19" s="92"/>
      <c r="IK19" s="92"/>
      <c r="IL19" s="92"/>
      <c r="IM19" s="92"/>
      <c r="IN19" s="92"/>
      <c r="IO19" s="92"/>
      <c r="IP19" s="92"/>
      <c r="IQ19" s="92"/>
      <c r="IR19" s="92"/>
      <c r="IS19" s="92"/>
      <c r="IT19" s="92"/>
      <c r="IU19" s="92"/>
      <c r="IV19" s="92"/>
    </row>
    <row r="20" spans="1:256" ht="15" customHeight="1">
      <c r="A20" s="108" t="s">
        <v>173</v>
      </c>
      <c r="B20" s="87">
        <v>211</v>
      </c>
      <c r="C20" s="79">
        <f t="shared" si="0"/>
        <v>1.746835371777068E-5</v>
      </c>
      <c r="D20" s="138"/>
      <c r="E20" s="92"/>
      <c r="F20" s="92"/>
      <c r="G20" s="92"/>
      <c r="H20" s="92"/>
      <c r="I20" s="92"/>
      <c r="J20" s="92"/>
      <c r="K20" s="92"/>
      <c r="L20" s="92"/>
      <c r="M20" s="92"/>
      <c r="N20" s="92"/>
      <c r="O20" s="92"/>
      <c r="P20" s="92"/>
      <c r="Q20" s="92"/>
      <c r="R20" s="92"/>
      <c r="S20" s="92"/>
      <c r="T20" s="92"/>
      <c r="U20" s="92"/>
      <c r="V20" s="92"/>
      <c r="W20" s="92"/>
      <c r="X20" s="92"/>
      <c r="Y20" s="92"/>
      <c r="Z20" s="92"/>
      <c r="AA20" s="92"/>
      <c r="AB20" s="92"/>
      <c r="AC20" s="92"/>
      <c r="AD20" s="92"/>
      <c r="AE20" s="92"/>
      <c r="AF20" s="92"/>
      <c r="AG20" s="92"/>
      <c r="AH20" s="92"/>
      <c r="AI20" s="92"/>
      <c r="AJ20" s="92"/>
      <c r="AK20" s="92"/>
      <c r="AL20" s="92"/>
      <c r="AM20" s="92"/>
      <c r="AN20" s="92"/>
      <c r="AO20" s="92"/>
      <c r="AP20" s="92"/>
      <c r="AQ20" s="92"/>
      <c r="AR20" s="92"/>
      <c r="AS20" s="92"/>
      <c r="AT20" s="92"/>
      <c r="AU20" s="92"/>
      <c r="AV20" s="92"/>
      <c r="AW20" s="92"/>
      <c r="AX20" s="92"/>
      <c r="AY20" s="92"/>
      <c r="AZ20" s="92"/>
      <c r="BA20" s="92"/>
      <c r="BB20" s="92"/>
      <c r="BC20" s="92"/>
      <c r="BD20" s="92"/>
      <c r="BE20" s="92"/>
      <c r="BF20" s="92"/>
      <c r="BG20" s="92"/>
      <c r="BH20" s="92"/>
      <c r="BI20" s="92"/>
      <c r="BJ20" s="92"/>
      <c r="BK20" s="92"/>
      <c r="BL20" s="92"/>
      <c r="BM20" s="92"/>
      <c r="BN20" s="92"/>
      <c r="BO20" s="92"/>
      <c r="BP20" s="92"/>
      <c r="BQ20" s="92"/>
      <c r="BR20" s="92"/>
      <c r="BS20" s="92"/>
      <c r="BT20" s="92"/>
      <c r="BU20" s="92"/>
      <c r="BV20" s="92"/>
      <c r="BW20" s="92"/>
      <c r="BX20" s="92"/>
      <c r="BY20" s="92"/>
      <c r="BZ20" s="92"/>
      <c r="CA20" s="92"/>
      <c r="CB20" s="92"/>
      <c r="CC20" s="92"/>
      <c r="CD20" s="92"/>
      <c r="CE20" s="92"/>
      <c r="CF20" s="92"/>
      <c r="CG20" s="92"/>
      <c r="CH20" s="92"/>
      <c r="CI20" s="92"/>
      <c r="CJ20" s="92"/>
      <c r="CK20" s="92"/>
      <c r="CL20" s="92"/>
      <c r="CM20" s="92"/>
      <c r="CN20" s="92"/>
      <c r="CO20" s="92"/>
      <c r="CP20" s="92"/>
      <c r="CQ20" s="92"/>
      <c r="CR20" s="92"/>
      <c r="CS20" s="92"/>
      <c r="CT20" s="92"/>
      <c r="CU20" s="92"/>
      <c r="CV20" s="92"/>
      <c r="CW20" s="92"/>
      <c r="CX20" s="92"/>
      <c r="CY20" s="92"/>
      <c r="CZ20" s="92"/>
      <c r="DA20" s="92"/>
      <c r="DB20" s="92"/>
      <c r="DC20" s="92"/>
      <c r="DD20" s="92"/>
      <c r="DE20" s="92"/>
      <c r="DF20" s="92"/>
      <c r="DG20" s="92"/>
      <c r="DH20" s="92"/>
      <c r="DI20" s="92"/>
      <c r="DJ20" s="92"/>
      <c r="DK20" s="92"/>
      <c r="DL20" s="92"/>
      <c r="DM20" s="92"/>
      <c r="DN20" s="92"/>
      <c r="DO20" s="92"/>
      <c r="DP20" s="92"/>
      <c r="DQ20" s="92"/>
      <c r="DR20" s="92"/>
      <c r="DS20" s="92"/>
      <c r="DT20" s="92"/>
      <c r="DU20" s="92"/>
      <c r="DV20" s="92"/>
      <c r="DW20" s="92"/>
      <c r="DX20" s="92"/>
      <c r="DY20" s="92"/>
      <c r="DZ20" s="92"/>
      <c r="EA20" s="92"/>
      <c r="EB20" s="92"/>
      <c r="EC20" s="92"/>
      <c r="ED20" s="92"/>
      <c r="EE20" s="92"/>
      <c r="EF20" s="92"/>
      <c r="EG20" s="92"/>
      <c r="EH20" s="92"/>
      <c r="EI20" s="92"/>
      <c r="EJ20" s="92"/>
      <c r="EK20" s="92"/>
      <c r="EL20" s="92"/>
      <c r="EM20" s="92"/>
      <c r="EN20" s="92"/>
      <c r="EO20" s="92"/>
      <c r="EP20" s="92"/>
      <c r="EQ20" s="92"/>
      <c r="ER20" s="92"/>
      <c r="ES20" s="92"/>
      <c r="ET20" s="92"/>
      <c r="EU20" s="92"/>
      <c r="EV20" s="92"/>
      <c r="EW20" s="92"/>
      <c r="EX20" s="92"/>
      <c r="EY20" s="92"/>
      <c r="EZ20" s="92"/>
      <c r="FA20" s="92"/>
      <c r="FB20" s="92"/>
      <c r="FC20" s="92"/>
      <c r="FD20" s="92"/>
      <c r="FE20" s="92"/>
      <c r="FF20" s="92"/>
      <c r="FG20" s="92"/>
      <c r="FH20" s="92"/>
      <c r="FI20" s="92"/>
      <c r="FJ20" s="92"/>
      <c r="FK20" s="92"/>
      <c r="FL20" s="92"/>
      <c r="FM20" s="92"/>
      <c r="FN20" s="92"/>
      <c r="FO20" s="92"/>
      <c r="FP20" s="92"/>
      <c r="FQ20" s="92"/>
      <c r="FR20" s="92"/>
      <c r="FS20" s="92"/>
      <c r="FT20" s="92"/>
      <c r="FU20" s="92"/>
      <c r="FV20" s="92"/>
      <c r="FW20" s="92"/>
      <c r="FX20" s="92"/>
      <c r="FY20" s="92"/>
      <c r="FZ20" s="92"/>
      <c r="GA20" s="92"/>
      <c r="GB20" s="92"/>
      <c r="GC20" s="92"/>
      <c r="GD20" s="92"/>
      <c r="GE20" s="92"/>
      <c r="GF20" s="92"/>
      <c r="GG20" s="92"/>
      <c r="GH20" s="92"/>
      <c r="GI20" s="92"/>
      <c r="GJ20" s="92"/>
      <c r="GK20" s="92"/>
      <c r="GL20" s="92"/>
      <c r="GM20" s="92"/>
      <c r="GN20" s="92"/>
      <c r="GO20" s="92"/>
      <c r="GP20" s="92"/>
      <c r="GQ20" s="92"/>
      <c r="GR20" s="92"/>
      <c r="GS20" s="92"/>
      <c r="GT20" s="92"/>
      <c r="GU20" s="92"/>
      <c r="GV20" s="92"/>
      <c r="GW20" s="92"/>
      <c r="GX20" s="92"/>
      <c r="GY20" s="92"/>
      <c r="GZ20" s="92"/>
      <c r="HA20" s="92"/>
      <c r="HB20" s="92"/>
      <c r="HC20" s="92"/>
      <c r="HD20" s="92"/>
      <c r="HE20" s="92"/>
      <c r="HF20" s="92"/>
      <c r="HG20" s="92"/>
      <c r="HH20" s="92"/>
      <c r="HI20" s="92"/>
      <c r="HJ20" s="92"/>
      <c r="HK20" s="92"/>
      <c r="HL20" s="92"/>
      <c r="HM20" s="92"/>
      <c r="HN20" s="92"/>
      <c r="HO20" s="92"/>
      <c r="HP20" s="92"/>
      <c r="HQ20" s="92"/>
      <c r="HR20" s="92"/>
      <c r="HS20" s="92"/>
      <c r="HT20" s="92"/>
      <c r="HU20" s="92"/>
      <c r="HV20" s="92"/>
      <c r="HW20" s="92"/>
      <c r="HX20" s="92"/>
      <c r="HY20" s="92"/>
      <c r="HZ20" s="92"/>
      <c r="IA20" s="92"/>
      <c r="IB20" s="92"/>
      <c r="IC20" s="92"/>
      <c r="ID20" s="92"/>
      <c r="IE20" s="92"/>
      <c r="IF20" s="92"/>
      <c r="IG20" s="92"/>
      <c r="IH20" s="92"/>
      <c r="II20" s="92"/>
      <c r="IJ20" s="92"/>
      <c r="IK20" s="92"/>
      <c r="IL20" s="92"/>
      <c r="IM20" s="92"/>
      <c r="IN20" s="92"/>
      <c r="IO20" s="92"/>
      <c r="IP20" s="92"/>
      <c r="IQ20" s="92"/>
      <c r="IR20" s="92"/>
      <c r="IS20" s="92"/>
      <c r="IT20" s="92"/>
      <c r="IU20" s="92"/>
      <c r="IV20" s="92"/>
    </row>
    <row r="21" spans="1:256" ht="15" customHeight="1">
      <c r="A21" s="108" t="s">
        <v>174</v>
      </c>
      <c r="B21" s="87">
        <v>2</v>
      </c>
      <c r="C21" s="79">
        <f t="shared" si="0"/>
        <v>1.6557681249071735E-7</v>
      </c>
      <c r="D21" s="138"/>
      <c r="E21" s="92"/>
      <c r="F21" s="92"/>
      <c r="G21" s="92"/>
      <c r="H21" s="92"/>
      <c r="I21" s="92"/>
      <c r="J21" s="92"/>
      <c r="K21" s="92"/>
      <c r="L21" s="92"/>
      <c r="M21" s="92"/>
      <c r="N21" s="92"/>
      <c r="O21" s="92"/>
      <c r="P21" s="92"/>
      <c r="Q21" s="92"/>
      <c r="R21" s="92"/>
      <c r="S21" s="92"/>
      <c r="T21" s="92"/>
      <c r="U21" s="92"/>
      <c r="V21" s="92"/>
      <c r="W21" s="92"/>
      <c r="X21" s="92"/>
      <c r="Y21" s="92"/>
      <c r="Z21" s="92"/>
      <c r="AA21" s="92"/>
      <c r="AB21" s="92"/>
      <c r="AC21" s="92"/>
      <c r="AD21" s="92"/>
      <c r="AE21" s="92"/>
      <c r="AF21" s="92"/>
      <c r="AG21" s="92"/>
      <c r="AH21" s="92"/>
      <c r="AI21" s="92"/>
      <c r="AJ21" s="92"/>
      <c r="AK21" s="92"/>
      <c r="AL21" s="92"/>
      <c r="AM21" s="92"/>
      <c r="AN21" s="92"/>
      <c r="AO21" s="92"/>
      <c r="AP21" s="92"/>
      <c r="AQ21" s="92"/>
      <c r="AR21" s="92"/>
      <c r="AS21" s="92"/>
      <c r="AT21" s="92"/>
      <c r="AU21" s="92"/>
      <c r="AV21" s="92"/>
      <c r="AW21" s="92"/>
      <c r="AX21" s="92"/>
      <c r="AY21" s="92"/>
      <c r="AZ21" s="92"/>
      <c r="BA21" s="92"/>
      <c r="BB21" s="92"/>
      <c r="BC21" s="92"/>
      <c r="BD21" s="92"/>
      <c r="BE21" s="92"/>
      <c r="BF21" s="92"/>
      <c r="BG21" s="92"/>
      <c r="BH21" s="92"/>
      <c r="BI21" s="92"/>
      <c r="BJ21" s="92"/>
      <c r="BK21" s="92"/>
      <c r="BL21" s="92"/>
      <c r="BM21" s="92"/>
      <c r="BN21" s="92"/>
      <c r="BO21" s="92"/>
      <c r="BP21" s="92"/>
      <c r="BQ21" s="92"/>
      <c r="BR21" s="92"/>
      <c r="BS21" s="92"/>
      <c r="BT21" s="92"/>
      <c r="BU21" s="92"/>
      <c r="BV21" s="92"/>
      <c r="BW21" s="92"/>
      <c r="BX21" s="92"/>
      <c r="BY21" s="92"/>
      <c r="BZ21" s="92"/>
      <c r="CA21" s="92"/>
      <c r="CB21" s="92"/>
      <c r="CC21" s="92"/>
      <c r="CD21" s="92"/>
      <c r="CE21" s="92"/>
      <c r="CF21" s="92"/>
      <c r="CG21" s="92"/>
      <c r="CH21" s="92"/>
      <c r="CI21" s="92"/>
      <c r="CJ21" s="92"/>
      <c r="CK21" s="92"/>
      <c r="CL21" s="92"/>
      <c r="CM21" s="92"/>
      <c r="CN21" s="92"/>
      <c r="CO21" s="92"/>
      <c r="CP21" s="92"/>
      <c r="CQ21" s="92"/>
      <c r="CR21" s="92"/>
      <c r="CS21" s="92"/>
      <c r="CT21" s="92"/>
      <c r="CU21" s="92"/>
      <c r="CV21" s="92"/>
      <c r="CW21" s="92"/>
      <c r="CX21" s="92"/>
      <c r="CY21" s="92"/>
      <c r="CZ21" s="92"/>
      <c r="DA21" s="92"/>
      <c r="DB21" s="92"/>
      <c r="DC21" s="92"/>
      <c r="DD21" s="92"/>
      <c r="DE21" s="92"/>
      <c r="DF21" s="92"/>
      <c r="DG21" s="92"/>
      <c r="DH21" s="92"/>
      <c r="DI21" s="92"/>
      <c r="DJ21" s="92"/>
      <c r="DK21" s="92"/>
      <c r="DL21" s="92"/>
      <c r="DM21" s="92"/>
      <c r="DN21" s="92"/>
      <c r="DO21" s="92"/>
      <c r="DP21" s="92"/>
      <c r="DQ21" s="92"/>
      <c r="DR21" s="92"/>
      <c r="DS21" s="92"/>
      <c r="DT21" s="92"/>
      <c r="DU21" s="92"/>
      <c r="DV21" s="92"/>
      <c r="DW21" s="92"/>
      <c r="DX21" s="92"/>
      <c r="DY21" s="92"/>
      <c r="DZ21" s="92"/>
      <c r="EA21" s="92"/>
      <c r="EB21" s="92"/>
      <c r="EC21" s="92"/>
      <c r="ED21" s="92"/>
      <c r="EE21" s="92"/>
      <c r="EF21" s="92"/>
      <c r="EG21" s="92"/>
      <c r="EH21" s="92"/>
      <c r="EI21" s="92"/>
      <c r="EJ21" s="92"/>
      <c r="EK21" s="92"/>
      <c r="EL21" s="92"/>
      <c r="EM21" s="92"/>
      <c r="EN21" s="92"/>
      <c r="EO21" s="92"/>
      <c r="EP21" s="92"/>
      <c r="EQ21" s="92"/>
      <c r="ER21" s="92"/>
      <c r="ES21" s="92"/>
      <c r="ET21" s="92"/>
      <c r="EU21" s="92"/>
      <c r="EV21" s="92"/>
      <c r="EW21" s="92"/>
      <c r="EX21" s="92"/>
      <c r="EY21" s="92"/>
      <c r="EZ21" s="92"/>
      <c r="FA21" s="92"/>
      <c r="FB21" s="92"/>
      <c r="FC21" s="92"/>
      <c r="FD21" s="92"/>
      <c r="FE21" s="92"/>
      <c r="FF21" s="92"/>
      <c r="FG21" s="92"/>
      <c r="FH21" s="92"/>
      <c r="FI21" s="92"/>
      <c r="FJ21" s="92"/>
      <c r="FK21" s="92"/>
      <c r="FL21" s="92"/>
      <c r="FM21" s="92"/>
      <c r="FN21" s="92"/>
      <c r="FO21" s="92"/>
      <c r="FP21" s="92"/>
      <c r="FQ21" s="92"/>
      <c r="FR21" s="92"/>
      <c r="FS21" s="92"/>
      <c r="FT21" s="92"/>
      <c r="FU21" s="92"/>
      <c r="FV21" s="92"/>
      <c r="FW21" s="92"/>
      <c r="FX21" s="92"/>
      <c r="FY21" s="92"/>
      <c r="FZ21" s="92"/>
      <c r="GA21" s="92"/>
      <c r="GB21" s="92"/>
      <c r="GC21" s="92"/>
      <c r="GD21" s="92"/>
      <c r="GE21" s="92"/>
      <c r="GF21" s="92"/>
      <c r="GG21" s="92"/>
      <c r="GH21" s="92"/>
      <c r="GI21" s="92"/>
      <c r="GJ21" s="92"/>
      <c r="GK21" s="92"/>
      <c r="GL21" s="92"/>
      <c r="GM21" s="92"/>
      <c r="GN21" s="92"/>
      <c r="GO21" s="92"/>
      <c r="GP21" s="92"/>
      <c r="GQ21" s="92"/>
      <c r="GR21" s="92"/>
      <c r="GS21" s="92"/>
      <c r="GT21" s="92"/>
      <c r="GU21" s="92"/>
      <c r="GV21" s="92"/>
      <c r="GW21" s="92"/>
      <c r="GX21" s="92"/>
      <c r="GY21" s="92"/>
      <c r="GZ21" s="92"/>
      <c r="HA21" s="92"/>
      <c r="HB21" s="92"/>
      <c r="HC21" s="92"/>
      <c r="HD21" s="92"/>
      <c r="HE21" s="92"/>
      <c r="HF21" s="92"/>
      <c r="HG21" s="92"/>
      <c r="HH21" s="92"/>
      <c r="HI21" s="92"/>
      <c r="HJ21" s="92"/>
      <c r="HK21" s="92"/>
      <c r="HL21" s="92"/>
      <c r="HM21" s="92"/>
      <c r="HN21" s="92"/>
      <c r="HO21" s="92"/>
      <c r="HP21" s="92"/>
      <c r="HQ21" s="92"/>
      <c r="HR21" s="92"/>
      <c r="HS21" s="92"/>
      <c r="HT21" s="92"/>
      <c r="HU21" s="92"/>
      <c r="HV21" s="92"/>
      <c r="HW21" s="92"/>
      <c r="HX21" s="92"/>
      <c r="HY21" s="92"/>
      <c r="HZ21" s="92"/>
      <c r="IA21" s="92"/>
      <c r="IB21" s="92"/>
      <c r="IC21" s="92"/>
      <c r="ID21" s="92"/>
      <c r="IE21" s="92"/>
      <c r="IF21" s="92"/>
      <c r="IG21" s="92"/>
      <c r="IH21" s="92"/>
      <c r="II21" s="92"/>
      <c r="IJ21" s="92"/>
      <c r="IK21" s="92"/>
      <c r="IL21" s="92"/>
      <c r="IM21" s="92"/>
      <c r="IN21" s="92"/>
      <c r="IO21" s="92"/>
      <c r="IP21" s="92"/>
      <c r="IQ21" s="92"/>
      <c r="IR21" s="92"/>
      <c r="IS21" s="92"/>
      <c r="IT21" s="92"/>
      <c r="IU21" s="92"/>
      <c r="IV21" s="92"/>
    </row>
    <row r="22" spans="1:256" ht="15" customHeight="1">
      <c r="A22" s="108" t="s">
        <v>175</v>
      </c>
      <c r="B22" s="97">
        <v>0</v>
      </c>
      <c r="C22" s="125">
        <f t="shared" si="0"/>
        <v>0</v>
      </c>
      <c r="D22" s="138"/>
      <c r="E22" s="92"/>
      <c r="F22" s="92"/>
      <c r="G22" s="92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  <c r="T22" s="92"/>
      <c r="U22" s="92"/>
      <c r="V22" s="92"/>
      <c r="W22" s="92"/>
      <c r="X22" s="92"/>
      <c r="Y22" s="92"/>
      <c r="Z22" s="92"/>
      <c r="AA22" s="92"/>
      <c r="AB22" s="92"/>
      <c r="AC22" s="92"/>
      <c r="AD22" s="92"/>
      <c r="AE22" s="92"/>
      <c r="AF22" s="92"/>
      <c r="AG22" s="92"/>
      <c r="AH22" s="92"/>
      <c r="AI22" s="92"/>
      <c r="AJ22" s="92"/>
      <c r="AK22" s="92"/>
      <c r="AL22" s="92"/>
      <c r="AM22" s="92"/>
      <c r="AN22" s="92"/>
      <c r="AO22" s="92"/>
      <c r="AP22" s="92"/>
      <c r="AQ22" s="92"/>
      <c r="AR22" s="92"/>
      <c r="AS22" s="92"/>
      <c r="AT22" s="92"/>
      <c r="AU22" s="92"/>
      <c r="AV22" s="92"/>
      <c r="AW22" s="92"/>
      <c r="AX22" s="92"/>
      <c r="AY22" s="92"/>
      <c r="AZ22" s="92"/>
      <c r="BA22" s="92"/>
      <c r="BB22" s="92"/>
      <c r="BC22" s="92"/>
      <c r="BD22" s="92"/>
      <c r="BE22" s="92"/>
      <c r="BF22" s="92"/>
      <c r="BG22" s="92"/>
      <c r="BH22" s="92"/>
      <c r="BI22" s="92"/>
      <c r="BJ22" s="92"/>
      <c r="BK22" s="92"/>
      <c r="BL22" s="92"/>
      <c r="BM22" s="92"/>
      <c r="BN22" s="92"/>
      <c r="BO22" s="92"/>
      <c r="BP22" s="92"/>
      <c r="BQ22" s="92"/>
      <c r="BR22" s="92"/>
      <c r="BS22" s="92"/>
      <c r="BT22" s="92"/>
      <c r="BU22" s="92"/>
      <c r="BV22" s="92"/>
      <c r="BW22" s="92"/>
      <c r="BX22" s="92"/>
      <c r="BY22" s="92"/>
      <c r="BZ22" s="92"/>
      <c r="CA22" s="92"/>
      <c r="CB22" s="92"/>
      <c r="CC22" s="92"/>
      <c r="CD22" s="92"/>
      <c r="CE22" s="92"/>
      <c r="CF22" s="92"/>
      <c r="CG22" s="92"/>
      <c r="CH22" s="92"/>
      <c r="CI22" s="92"/>
      <c r="CJ22" s="92"/>
      <c r="CK22" s="92"/>
      <c r="CL22" s="92"/>
      <c r="CM22" s="92"/>
      <c r="CN22" s="92"/>
      <c r="CO22" s="92"/>
      <c r="CP22" s="92"/>
      <c r="CQ22" s="92"/>
      <c r="CR22" s="92"/>
      <c r="CS22" s="92"/>
      <c r="CT22" s="92"/>
      <c r="CU22" s="92"/>
      <c r="CV22" s="92"/>
      <c r="CW22" s="92"/>
      <c r="CX22" s="92"/>
      <c r="CY22" s="92"/>
      <c r="CZ22" s="92"/>
      <c r="DA22" s="92"/>
      <c r="DB22" s="92"/>
      <c r="DC22" s="92"/>
      <c r="DD22" s="92"/>
      <c r="DE22" s="92"/>
      <c r="DF22" s="92"/>
      <c r="DG22" s="92"/>
      <c r="DH22" s="92"/>
      <c r="DI22" s="92"/>
      <c r="DJ22" s="92"/>
      <c r="DK22" s="92"/>
      <c r="DL22" s="92"/>
      <c r="DM22" s="92"/>
      <c r="DN22" s="92"/>
      <c r="DO22" s="92"/>
      <c r="DP22" s="92"/>
      <c r="DQ22" s="92"/>
      <c r="DR22" s="92"/>
      <c r="DS22" s="92"/>
      <c r="DT22" s="92"/>
      <c r="DU22" s="92"/>
      <c r="DV22" s="92"/>
      <c r="DW22" s="92"/>
      <c r="DX22" s="92"/>
      <c r="DY22" s="92"/>
      <c r="DZ22" s="92"/>
      <c r="EA22" s="92"/>
      <c r="EB22" s="92"/>
      <c r="EC22" s="92"/>
      <c r="ED22" s="92"/>
      <c r="EE22" s="92"/>
      <c r="EF22" s="92"/>
      <c r="EG22" s="92"/>
      <c r="EH22" s="92"/>
      <c r="EI22" s="92"/>
      <c r="EJ22" s="92"/>
      <c r="EK22" s="92"/>
      <c r="EL22" s="92"/>
      <c r="EM22" s="92"/>
      <c r="EN22" s="92"/>
      <c r="EO22" s="92"/>
      <c r="EP22" s="92"/>
      <c r="EQ22" s="92"/>
      <c r="ER22" s="92"/>
      <c r="ES22" s="92"/>
      <c r="ET22" s="92"/>
      <c r="EU22" s="92"/>
      <c r="EV22" s="92"/>
      <c r="EW22" s="92"/>
      <c r="EX22" s="92"/>
      <c r="EY22" s="92"/>
      <c r="EZ22" s="92"/>
      <c r="FA22" s="92"/>
      <c r="FB22" s="92"/>
      <c r="FC22" s="92"/>
      <c r="FD22" s="92"/>
      <c r="FE22" s="92"/>
      <c r="FF22" s="92"/>
      <c r="FG22" s="92"/>
      <c r="FH22" s="92"/>
      <c r="FI22" s="92"/>
      <c r="FJ22" s="92"/>
      <c r="FK22" s="92"/>
      <c r="FL22" s="92"/>
      <c r="FM22" s="92"/>
      <c r="FN22" s="92"/>
      <c r="FO22" s="92"/>
      <c r="FP22" s="92"/>
      <c r="FQ22" s="92"/>
      <c r="FR22" s="92"/>
      <c r="FS22" s="92"/>
      <c r="FT22" s="92"/>
      <c r="FU22" s="92"/>
      <c r="FV22" s="92"/>
      <c r="FW22" s="92"/>
      <c r="FX22" s="92"/>
      <c r="FY22" s="92"/>
      <c r="FZ22" s="92"/>
      <c r="GA22" s="92"/>
      <c r="GB22" s="92"/>
      <c r="GC22" s="92"/>
      <c r="GD22" s="92"/>
      <c r="GE22" s="92"/>
      <c r="GF22" s="92"/>
      <c r="GG22" s="92"/>
      <c r="GH22" s="92"/>
      <c r="GI22" s="92"/>
      <c r="GJ22" s="92"/>
      <c r="GK22" s="92"/>
      <c r="GL22" s="92"/>
      <c r="GM22" s="92"/>
      <c r="GN22" s="92"/>
      <c r="GO22" s="92"/>
      <c r="GP22" s="92"/>
      <c r="GQ22" s="92"/>
      <c r="GR22" s="92"/>
      <c r="GS22" s="92"/>
      <c r="GT22" s="92"/>
      <c r="GU22" s="92"/>
      <c r="GV22" s="92"/>
      <c r="GW22" s="92"/>
      <c r="GX22" s="92"/>
      <c r="GY22" s="92"/>
      <c r="GZ22" s="92"/>
      <c r="HA22" s="92"/>
      <c r="HB22" s="92"/>
      <c r="HC22" s="92"/>
      <c r="HD22" s="92"/>
      <c r="HE22" s="92"/>
      <c r="HF22" s="92"/>
      <c r="HG22" s="92"/>
      <c r="HH22" s="92"/>
      <c r="HI22" s="92"/>
      <c r="HJ22" s="92"/>
      <c r="HK22" s="92"/>
      <c r="HL22" s="92"/>
      <c r="HM22" s="92"/>
      <c r="HN22" s="92"/>
      <c r="HO22" s="92"/>
      <c r="HP22" s="92"/>
      <c r="HQ22" s="92"/>
      <c r="HR22" s="92"/>
      <c r="HS22" s="92"/>
      <c r="HT22" s="92"/>
      <c r="HU22" s="92"/>
      <c r="HV22" s="92"/>
      <c r="HW22" s="92"/>
      <c r="HX22" s="92"/>
      <c r="HY22" s="92"/>
      <c r="HZ22" s="92"/>
      <c r="IA22" s="92"/>
      <c r="IB22" s="92"/>
      <c r="IC22" s="92"/>
      <c r="ID22" s="92"/>
      <c r="IE22" s="92"/>
      <c r="IF22" s="92"/>
      <c r="IG22" s="92"/>
      <c r="IH22" s="92"/>
      <c r="II22" s="92"/>
      <c r="IJ22" s="92"/>
      <c r="IK22" s="92"/>
      <c r="IL22" s="92"/>
      <c r="IM22" s="92"/>
      <c r="IN22" s="92"/>
      <c r="IO22" s="92"/>
      <c r="IP22" s="92"/>
      <c r="IQ22" s="92"/>
      <c r="IR22" s="92"/>
      <c r="IS22" s="92"/>
      <c r="IT22" s="92"/>
      <c r="IU22" s="92"/>
      <c r="IV22" s="92"/>
    </row>
    <row r="23" spans="1:256" ht="16.5" customHeight="1">
      <c r="A23" s="107" t="s">
        <v>200</v>
      </c>
      <c r="B23" s="104">
        <v>3774</v>
      </c>
      <c r="C23" s="77">
        <f t="shared" si="0"/>
        <v>3.1244344516998364E-4</v>
      </c>
      <c r="D23" s="138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/>
      <c r="BV23" s="22"/>
      <c r="BW23" s="22"/>
      <c r="BX23" s="22"/>
      <c r="BY23" s="22"/>
      <c r="BZ23" s="22"/>
      <c r="CA23" s="22"/>
      <c r="CB23" s="22"/>
      <c r="CC23" s="22"/>
      <c r="CD23" s="22"/>
      <c r="CE23" s="22"/>
      <c r="CF23" s="22"/>
      <c r="CG23" s="22"/>
      <c r="CH23" s="22"/>
      <c r="CI23" s="22"/>
      <c r="CJ23" s="22"/>
      <c r="CK23" s="22"/>
      <c r="CL23" s="22"/>
      <c r="CM23" s="22"/>
      <c r="CN23" s="22"/>
      <c r="CO23" s="22"/>
      <c r="CP23" s="22"/>
      <c r="CQ23" s="22"/>
      <c r="CR23" s="22"/>
      <c r="CS23" s="22"/>
      <c r="CT23" s="22"/>
      <c r="CU23" s="22"/>
      <c r="CV23" s="22"/>
      <c r="CW23" s="22"/>
      <c r="CX23" s="22"/>
      <c r="CY23" s="22"/>
      <c r="CZ23" s="22"/>
      <c r="DA23" s="22"/>
      <c r="DB23" s="22"/>
      <c r="DC23" s="22"/>
      <c r="DD23" s="22"/>
      <c r="DE23" s="22"/>
      <c r="DF23" s="22"/>
      <c r="DG23" s="22"/>
      <c r="DH23" s="22"/>
      <c r="DI23" s="22"/>
      <c r="DJ23" s="22"/>
      <c r="DK23" s="22"/>
      <c r="DL23" s="22"/>
      <c r="DM23" s="22"/>
      <c r="DN23" s="22"/>
      <c r="DO23" s="22"/>
      <c r="DP23" s="22"/>
      <c r="DQ23" s="22"/>
      <c r="DR23" s="22"/>
      <c r="DS23" s="22"/>
      <c r="DT23" s="22"/>
      <c r="DU23" s="22"/>
      <c r="DV23" s="22"/>
      <c r="DW23" s="22"/>
      <c r="DX23" s="22"/>
      <c r="DY23" s="22"/>
      <c r="DZ23" s="22"/>
      <c r="EA23" s="22"/>
      <c r="EB23" s="22"/>
      <c r="EC23" s="22"/>
      <c r="ED23" s="22"/>
      <c r="EE23" s="22"/>
      <c r="EF23" s="22"/>
      <c r="EG23" s="22"/>
      <c r="EH23" s="22"/>
      <c r="EI23" s="22"/>
      <c r="EJ23" s="22"/>
      <c r="EK23" s="22"/>
      <c r="EL23" s="22"/>
      <c r="EM23" s="22"/>
      <c r="EN23" s="22"/>
      <c r="EO23" s="22"/>
      <c r="EP23" s="22"/>
      <c r="EQ23" s="22"/>
      <c r="ER23" s="22"/>
      <c r="ES23" s="22"/>
      <c r="ET23" s="22"/>
      <c r="EU23" s="22"/>
      <c r="EV23" s="22"/>
      <c r="EW23" s="22"/>
      <c r="EX23" s="22"/>
      <c r="EY23" s="22"/>
      <c r="EZ23" s="22"/>
      <c r="FA23" s="22"/>
      <c r="FB23" s="22"/>
      <c r="FC23" s="22"/>
      <c r="FD23" s="22"/>
      <c r="FE23" s="22"/>
      <c r="FF23" s="22"/>
      <c r="FG23" s="22"/>
      <c r="FH23" s="22"/>
      <c r="FI23" s="22"/>
      <c r="FJ23" s="22"/>
      <c r="FK23" s="22"/>
      <c r="FL23" s="22"/>
      <c r="FM23" s="22"/>
      <c r="FN23" s="22"/>
      <c r="FO23" s="22"/>
      <c r="FP23" s="22"/>
      <c r="FQ23" s="22"/>
      <c r="FR23" s="22"/>
      <c r="FS23" s="22"/>
      <c r="FT23" s="22"/>
      <c r="FU23" s="22"/>
      <c r="FV23" s="22"/>
      <c r="FW23" s="22"/>
      <c r="FX23" s="22"/>
      <c r="FY23" s="22"/>
      <c r="FZ23" s="22"/>
      <c r="GA23" s="22"/>
      <c r="GB23" s="22"/>
      <c r="GC23" s="22"/>
      <c r="GD23" s="22"/>
      <c r="GE23" s="22"/>
      <c r="GF23" s="22"/>
      <c r="GG23" s="22"/>
      <c r="GH23" s="22"/>
      <c r="GI23" s="22"/>
      <c r="GJ23" s="22"/>
      <c r="GK23" s="22"/>
      <c r="GL23" s="22"/>
      <c r="GM23" s="22"/>
      <c r="GN23" s="22"/>
      <c r="GO23" s="22"/>
      <c r="GP23" s="22"/>
      <c r="GQ23" s="22"/>
      <c r="GR23" s="22"/>
      <c r="GS23" s="22"/>
      <c r="GT23" s="22"/>
      <c r="GU23" s="22"/>
      <c r="GV23" s="22"/>
      <c r="GW23" s="22"/>
      <c r="GX23" s="22"/>
      <c r="GY23" s="22"/>
      <c r="GZ23" s="22"/>
      <c r="HA23" s="22"/>
      <c r="HB23" s="22"/>
      <c r="HC23" s="22"/>
      <c r="HD23" s="22"/>
      <c r="HE23" s="22"/>
      <c r="HF23" s="22"/>
      <c r="HG23" s="22"/>
      <c r="HH23" s="22"/>
      <c r="HI23" s="22"/>
      <c r="HJ23" s="22"/>
      <c r="HK23" s="22"/>
      <c r="HL23" s="22"/>
      <c r="HM23" s="22"/>
      <c r="HN23" s="22"/>
      <c r="HO23" s="22"/>
      <c r="HP23" s="22"/>
      <c r="HQ23" s="22"/>
      <c r="HR23" s="22"/>
      <c r="HS23" s="22"/>
      <c r="HT23" s="22"/>
      <c r="HU23" s="22"/>
      <c r="HV23" s="22"/>
      <c r="HW23" s="22"/>
      <c r="HX23" s="22"/>
      <c r="HY23" s="22"/>
      <c r="HZ23" s="22"/>
      <c r="IA23" s="22"/>
      <c r="IB23" s="22"/>
      <c r="IC23" s="22"/>
      <c r="ID23" s="22"/>
      <c r="IE23" s="22"/>
      <c r="IF23" s="22"/>
      <c r="IG23" s="22"/>
      <c r="IH23" s="22"/>
      <c r="II23" s="22"/>
      <c r="IJ23" s="22"/>
      <c r="IK23" s="22"/>
      <c r="IL23" s="22"/>
      <c r="IM23" s="22"/>
      <c r="IN23" s="22"/>
      <c r="IO23" s="22"/>
      <c r="IP23" s="22"/>
      <c r="IQ23" s="22"/>
      <c r="IR23" s="22"/>
      <c r="IS23" s="22"/>
      <c r="IT23" s="22"/>
      <c r="IU23" s="22"/>
      <c r="IV23" s="22"/>
    </row>
    <row r="24" spans="1:256" ht="16.5" customHeight="1">
      <c r="A24" s="108" t="s">
        <v>176</v>
      </c>
      <c r="B24" s="87">
        <v>2625</v>
      </c>
      <c r="C24" s="79">
        <f t="shared" si="0"/>
        <v>2.1731956639406652E-4</v>
      </c>
      <c r="D24" s="138"/>
      <c r="E24" s="92"/>
      <c r="F24" s="92"/>
      <c r="G24" s="92"/>
      <c r="H24" s="92"/>
      <c r="I24" s="92"/>
      <c r="J24" s="92"/>
      <c r="K24" s="92"/>
      <c r="L24" s="92"/>
      <c r="M24" s="92"/>
      <c r="N24" s="92"/>
      <c r="O24" s="92"/>
      <c r="P24" s="92"/>
      <c r="Q24" s="92"/>
      <c r="R24" s="92"/>
      <c r="S24" s="92"/>
      <c r="T24" s="92"/>
      <c r="U24" s="92"/>
      <c r="V24" s="92"/>
      <c r="W24" s="92"/>
      <c r="X24" s="92"/>
      <c r="Y24" s="92"/>
      <c r="Z24" s="92"/>
      <c r="AA24" s="92"/>
      <c r="AB24" s="92"/>
      <c r="AC24" s="92"/>
      <c r="AD24" s="92"/>
      <c r="AE24" s="92"/>
      <c r="AF24" s="92"/>
      <c r="AG24" s="92"/>
      <c r="AH24" s="92"/>
      <c r="AI24" s="92"/>
      <c r="AJ24" s="92"/>
      <c r="AK24" s="92"/>
      <c r="AL24" s="92"/>
      <c r="AM24" s="92"/>
      <c r="AN24" s="92"/>
      <c r="AO24" s="92"/>
      <c r="AP24" s="92"/>
      <c r="AQ24" s="92"/>
      <c r="AR24" s="92"/>
      <c r="AS24" s="92"/>
      <c r="AT24" s="92"/>
      <c r="AU24" s="92"/>
      <c r="AV24" s="92"/>
      <c r="AW24" s="92"/>
      <c r="AX24" s="92"/>
      <c r="AY24" s="92"/>
      <c r="AZ24" s="92"/>
      <c r="BA24" s="92"/>
      <c r="BB24" s="92"/>
      <c r="BC24" s="92"/>
      <c r="BD24" s="92"/>
      <c r="BE24" s="92"/>
      <c r="BF24" s="92"/>
      <c r="BG24" s="92"/>
      <c r="BH24" s="92"/>
      <c r="BI24" s="92"/>
      <c r="BJ24" s="92"/>
      <c r="BK24" s="92"/>
      <c r="BL24" s="92"/>
      <c r="BM24" s="92"/>
      <c r="BN24" s="92"/>
      <c r="BO24" s="92"/>
      <c r="BP24" s="92"/>
      <c r="BQ24" s="92"/>
      <c r="BR24" s="92"/>
      <c r="BS24" s="92"/>
      <c r="BT24" s="92"/>
      <c r="BU24" s="92"/>
      <c r="BV24" s="92"/>
      <c r="BW24" s="92"/>
      <c r="BX24" s="92"/>
      <c r="BY24" s="92"/>
      <c r="BZ24" s="92"/>
      <c r="CA24" s="92"/>
      <c r="CB24" s="92"/>
      <c r="CC24" s="92"/>
      <c r="CD24" s="92"/>
      <c r="CE24" s="92"/>
      <c r="CF24" s="92"/>
      <c r="CG24" s="92"/>
      <c r="CH24" s="92"/>
      <c r="CI24" s="92"/>
      <c r="CJ24" s="92"/>
      <c r="CK24" s="92"/>
      <c r="CL24" s="92"/>
      <c r="CM24" s="92"/>
      <c r="CN24" s="92"/>
      <c r="CO24" s="92"/>
      <c r="CP24" s="92"/>
      <c r="CQ24" s="92"/>
      <c r="CR24" s="92"/>
      <c r="CS24" s="92"/>
      <c r="CT24" s="92"/>
      <c r="CU24" s="92"/>
      <c r="CV24" s="92"/>
      <c r="CW24" s="92"/>
      <c r="CX24" s="92"/>
      <c r="CY24" s="92"/>
      <c r="CZ24" s="92"/>
      <c r="DA24" s="92"/>
      <c r="DB24" s="92"/>
      <c r="DC24" s="92"/>
      <c r="DD24" s="92"/>
      <c r="DE24" s="92"/>
      <c r="DF24" s="92"/>
      <c r="DG24" s="92"/>
      <c r="DH24" s="92"/>
      <c r="DI24" s="92"/>
      <c r="DJ24" s="92"/>
      <c r="DK24" s="92"/>
      <c r="DL24" s="92"/>
      <c r="DM24" s="92"/>
      <c r="DN24" s="92"/>
      <c r="DO24" s="92"/>
      <c r="DP24" s="92"/>
      <c r="DQ24" s="92"/>
      <c r="DR24" s="92"/>
      <c r="DS24" s="92"/>
      <c r="DT24" s="92"/>
      <c r="DU24" s="92"/>
      <c r="DV24" s="92"/>
      <c r="DW24" s="92"/>
      <c r="DX24" s="92"/>
      <c r="DY24" s="92"/>
      <c r="DZ24" s="92"/>
      <c r="EA24" s="92"/>
      <c r="EB24" s="92"/>
      <c r="EC24" s="92"/>
      <c r="ED24" s="92"/>
      <c r="EE24" s="92"/>
      <c r="EF24" s="92"/>
      <c r="EG24" s="92"/>
      <c r="EH24" s="92"/>
      <c r="EI24" s="92"/>
      <c r="EJ24" s="92"/>
      <c r="EK24" s="92"/>
      <c r="EL24" s="92"/>
      <c r="EM24" s="92"/>
      <c r="EN24" s="92"/>
      <c r="EO24" s="92"/>
      <c r="EP24" s="92"/>
      <c r="EQ24" s="92"/>
      <c r="ER24" s="92"/>
      <c r="ES24" s="92"/>
      <c r="ET24" s="92"/>
      <c r="EU24" s="92"/>
      <c r="EV24" s="92"/>
      <c r="EW24" s="92"/>
      <c r="EX24" s="92"/>
      <c r="EY24" s="92"/>
      <c r="EZ24" s="92"/>
      <c r="FA24" s="92"/>
      <c r="FB24" s="92"/>
      <c r="FC24" s="92"/>
      <c r="FD24" s="92"/>
      <c r="FE24" s="92"/>
      <c r="FF24" s="92"/>
      <c r="FG24" s="92"/>
      <c r="FH24" s="92"/>
      <c r="FI24" s="92"/>
      <c r="FJ24" s="92"/>
      <c r="FK24" s="92"/>
      <c r="FL24" s="92"/>
      <c r="FM24" s="92"/>
      <c r="FN24" s="92"/>
      <c r="FO24" s="92"/>
      <c r="FP24" s="92"/>
      <c r="FQ24" s="92"/>
      <c r="FR24" s="92"/>
      <c r="FS24" s="92"/>
      <c r="FT24" s="92"/>
      <c r="FU24" s="92"/>
      <c r="FV24" s="92"/>
      <c r="FW24" s="92"/>
      <c r="FX24" s="92"/>
      <c r="FY24" s="92"/>
      <c r="FZ24" s="92"/>
      <c r="GA24" s="92"/>
      <c r="GB24" s="92"/>
      <c r="GC24" s="92"/>
      <c r="GD24" s="92"/>
      <c r="GE24" s="92"/>
      <c r="GF24" s="92"/>
      <c r="GG24" s="92"/>
      <c r="GH24" s="92"/>
      <c r="GI24" s="92"/>
      <c r="GJ24" s="92"/>
      <c r="GK24" s="92"/>
      <c r="GL24" s="92"/>
      <c r="GM24" s="92"/>
      <c r="GN24" s="92"/>
      <c r="GO24" s="92"/>
      <c r="GP24" s="92"/>
      <c r="GQ24" s="92"/>
      <c r="GR24" s="92"/>
      <c r="GS24" s="92"/>
      <c r="GT24" s="92"/>
      <c r="GU24" s="92"/>
      <c r="GV24" s="92"/>
      <c r="GW24" s="92"/>
      <c r="GX24" s="92"/>
      <c r="GY24" s="92"/>
      <c r="GZ24" s="92"/>
      <c r="HA24" s="92"/>
      <c r="HB24" s="92"/>
      <c r="HC24" s="92"/>
      <c r="HD24" s="92"/>
      <c r="HE24" s="92"/>
      <c r="HF24" s="92"/>
      <c r="HG24" s="92"/>
      <c r="HH24" s="92"/>
      <c r="HI24" s="92"/>
      <c r="HJ24" s="92"/>
      <c r="HK24" s="92"/>
      <c r="HL24" s="92"/>
      <c r="HM24" s="92"/>
      <c r="HN24" s="92"/>
      <c r="HO24" s="92"/>
      <c r="HP24" s="92"/>
      <c r="HQ24" s="92"/>
      <c r="HR24" s="92"/>
      <c r="HS24" s="92"/>
      <c r="HT24" s="92"/>
      <c r="HU24" s="92"/>
      <c r="HV24" s="92"/>
      <c r="HW24" s="92"/>
      <c r="HX24" s="92"/>
      <c r="HY24" s="92"/>
      <c r="HZ24" s="92"/>
      <c r="IA24" s="92"/>
      <c r="IB24" s="92"/>
      <c r="IC24" s="92"/>
      <c r="ID24" s="92"/>
      <c r="IE24" s="92"/>
      <c r="IF24" s="92"/>
      <c r="IG24" s="92"/>
      <c r="IH24" s="92"/>
      <c r="II24" s="92"/>
      <c r="IJ24" s="92"/>
      <c r="IK24" s="92"/>
      <c r="IL24" s="92"/>
      <c r="IM24" s="92"/>
      <c r="IN24" s="92"/>
      <c r="IO24" s="92"/>
      <c r="IP24" s="92"/>
      <c r="IQ24" s="92"/>
      <c r="IR24" s="92"/>
      <c r="IS24" s="92"/>
      <c r="IT24" s="92"/>
      <c r="IU24" s="92"/>
      <c r="IV24" s="92"/>
    </row>
    <row r="25" spans="1:256" ht="16.5" customHeight="1">
      <c r="A25" s="108" t="s">
        <v>177</v>
      </c>
      <c r="B25" s="87">
        <v>659</v>
      </c>
      <c r="C25" s="79">
        <f t="shared" si="0"/>
        <v>5.455755971569137E-5</v>
      </c>
      <c r="D25" s="138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  <c r="BM25" s="92"/>
      <c r="BN25" s="92"/>
      <c r="BO25" s="92"/>
      <c r="BP25" s="92"/>
      <c r="BQ25" s="92"/>
      <c r="BR25" s="92"/>
      <c r="BS25" s="92"/>
      <c r="BT25" s="92"/>
      <c r="BU25" s="92"/>
      <c r="BV25" s="92"/>
      <c r="BW25" s="92"/>
      <c r="BX25" s="92"/>
      <c r="BY25" s="92"/>
      <c r="BZ25" s="92"/>
      <c r="CA25" s="92"/>
      <c r="CB25" s="92"/>
      <c r="CC25" s="92"/>
      <c r="CD25" s="92"/>
      <c r="CE25" s="92"/>
      <c r="CF25" s="92"/>
      <c r="CG25" s="92"/>
      <c r="CH25" s="92"/>
      <c r="CI25" s="92"/>
      <c r="CJ25" s="92"/>
      <c r="CK25" s="92"/>
      <c r="CL25" s="92"/>
      <c r="CM25" s="92"/>
      <c r="CN25" s="92"/>
      <c r="CO25" s="92"/>
      <c r="CP25" s="92"/>
      <c r="CQ25" s="92"/>
      <c r="CR25" s="92"/>
      <c r="CS25" s="92"/>
      <c r="CT25" s="92"/>
      <c r="CU25" s="92"/>
      <c r="CV25" s="92"/>
      <c r="CW25" s="92"/>
      <c r="CX25" s="92"/>
      <c r="CY25" s="92"/>
      <c r="CZ25" s="92"/>
      <c r="DA25" s="92"/>
      <c r="DB25" s="92"/>
      <c r="DC25" s="92"/>
      <c r="DD25" s="92"/>
      <c r="DE25" s="92"/>
      <c r="DF25" s="92"/>
      <c r="DG25" s="92"/>
      <c r="DH25" s="92"/>
      <c r="DI25" s="92"/>
      <c r="DJ25" s="92"/>
      <c r="DK25" s="92"/>
      <c r="DL25" s="92"/>
      <c r="DM25" s="92"/>
      <c r="DN25" s="92"/>
      <c r="DO25" s="92"/>
      <c r="DP25" s="92"/>
      <c r="DQ25" s="92"/>
      <c r="DR25" s="92"/>
      <c r="DS25" s="92"/>
      <c r="DT25" s="92"/>
      <c r="DU25" s="92"/>
      <c r="DV25" s="92"/>
      <c r="DW25" s="92"/>
      <c r="DX25" s="92"/>
      <c r="DY25" s="92"/>
      <c r="DZ25" s="92"/>
      <c r="EA25" s="92"/>
      <c r="EB25" s="92"/>
      <c r="EC25" s="92"/>
      <c r="ED25" s="92"/>
      <c r="EE25" s="92"/>
      <c r="EF25" s="92"/>
      <c r="EG25" s="92"/>
      <c r="EH25" s="92"/>
      <c r="EI25" s="92"/>
      <c r="EJ25" s="92"/>
      <c r="EK25" s="92"/>
      <c r="EL25" s="92"/>
      <c r="EM25" s="92"/>
      <c r="EN25" s="92"/>
      <c r="EO25" s="92"/>
      <c r="EP25" s="92"/>
      <c r="EQ25" s="92"/>
      <c r="ER25" s="92"/>
      <c r="ES25" s="92"/>
      <c r="ET25" s="92"/>
      <c r="EU25" s="92"/>
      <c r="EV25" s="92"/>
      <c r="EW25" s="92"/>
      <c r="EX25" s="92"/>
      <c r="EY25" s="92"/>
      <c r="EZ25" s="92"/>
      <c r="FA25" s="92"/>
      <c r="FB25" s="92"/>
      <c r="FC25" s="92"/>
      <c r="FD25" s="92"/>
      <c r="FE25" s="92"/>
      <c r="FF25" s="92"/>
      <c r="FG25" s="92"/>
      <c r="FH25" s="92"/>
      <c r="FI25" s="92"/>
      <c r="FJ25" s="92"/>
      <c r="FK25" s="92"/>
      <c r="FL25" s="92"/>
      <c r="FM25" s="92"/>
      <c r="FN25" s="92"/>
      <c r="FO25" s="92"/>
      <c r="FP25" s="92"/>
      <c r="FQ25" s="92"/>
      <c r="FR25" s="92"/>
      <c r="FS25" s="92"/>
      <c r="FT25" s="92"/>
      <c r="FU25" s="92"/>
      <c r="FV25" s="92"/>
      <c r="FW25" s="92"/>
      <c r="FX25" s="92"/>
      <c r="FY25" s="92"/>
      <c r="FZ25" s="92"/>
      <c r="GA25" s="92"/>
      <c r="GB25" s="92"/>
      <c r="GC25" s="92"/>
      <c r="GD25" s="92"/>
      <c r="GE25" s="92"/>
      <c r="GF25" s="92"/>
      <c r="GG25" s="92"/>
      <c r="GH25" s="92"/>
      <c r="GI25" s="92"/>
      <c r="GJ25" s="92"/>
      <c r="GK25" s="92"/>
      <c r="GL25" s="92"/>
      <c r="GM25" s="92"/>
      <c r="GN25" s="92"/>
      <c r="GO25" s="92"/>
      <c r="GP25" s="92"/>
      <c r="GQ25" s="92"/>
      <c r="GR25" s="92"/>
      <c r="GS25" s="92"/>
      <c r="GT25" s="92"/>
      <c r="GU25" s="92"/>
      <c r="GV25" s="92"/>
      <c r="GW25" s="92"/>
      <c r="GX25" s="92"/>
      <c r="GY25" s="92"/>
      <c r="GZ25" s="92"/>
      <c r="HA25" s="92"/>
      <c r="HB25" s="92"/>
      <c r="HC25" s="92"/>
      <c r="HD25" s="92"/>
      <c r="HE25" s="92"/>
      <c r="HF25" s="92"/>
      <c r="HG25" s="92"/>
      <c r="HH25" s="92"/>
      <c r="HI25" s="92"/>
      <c r="HJ25" s="92"/>
      <c r="HK25" s="92"/>
      <c r="HL25" s="92"/>
      <c r="HM25" s="92"/>
      <c r="HN25" s="92"/>
      <c r="HO25" s="92"/>
      <c r="HP25" s="92"/>
      <c r="HQ25" s="92"/>
      <c r="HR25" s="92"/>
      <c r="HS25" s="92"/>
      <c r="HT25" s="92"/>
      <c r="HU25" s="92"/>
      <c r="HV25" s="92"/>
      <c r="HW25" s="92"/>
      <c r="HX25" s="92"/>
      <c r="HY25" s="92"/>
      <c r="HZ25" s="92"/>
      <c r="IA25" s="92"/>
      <c r="IB25" s="92"/>
      <c r="IC25" s="92"/>
      <c r="ID25" s="92"/>
      <c r="IE25" s="92"/>
      <c r="IF25" s="92"/>
      <c r="IG25" s="92"/>
      <c r="IH25" s="92"/>
      <c r="II25" s="92"/>
      <c r="IJ25" s="92"/>
      <c r="IK25" s="92"/>
      <c r="IL25" s="92"/>
      <c r="IM25" s="92"/>
      <c r="IN25" s="92"/>
      <c r="IO25" s="92"/>
      <c r="IP25" s="92"/>
      <c r="IQ25" s="92"/>
      <c r="IR25" s="92"/>
      <c r="IS25" s="92"/>
      <c r="IT25" s="92"/>
      <c r="IU25" s="92"/>
      <c r="IV25" s="92"/>
    </row>
    <row r="26" spans="1:256" ht="16.5" customHeight="1">
      <c r="A26" s="108" t="s">
        <v>178</v>
      </c>
      <c r="B26" s="87">
        <v>310</v>
      </c>
      <c r="C26" s="79">
        <f t="shared" si="0"/>
        <v>2.566440593606119E-5</v>
      </c>
      <c r="D26" s="138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B26" s="92"/>
      <c r="AC26" s="92"/>
      <c r="AD26" s="92"/>
      <c r="AE26" s="92"/>
      <c r="AF26" s="92"/>
      <c r="AG26" s="92"/>
      <c r="AH26" s="92"/>
      <c r="AI26" s="92"/>
      <c r="AJ26" s="92"/>
      <c r="AK26" s="92"/>
      <c r="AL26" s="92"/>
      <c r="AM26" s="92"/>
      <c r="AN26" s="92"/>
      <c r="AO26" s="92"/>
      <c r="AP26" s="92"/>
      <c r="AQ26" s="92"/>
      <c r="AR26" s="92"/>
      <c r="AS26" s="92"/>
      <c r="AT26" s="92"/>
      <c r="AU26" s="92"/>
      <c r="AV26" s="92"/>
      <c r="AW26" s="92"/>
      <c r="AX26" s="92"/>
      <c r="AY26" s="92"/>
      <c r="AZ26" s="92"/>
      <c r="BA26" s="92"/>
      <c r="BB26" s="92"/>
      <c r="BC26" s="92"/>
      <c r="BD26" s="92"/>
      <c r="BE26" s="92"/>
      <c r="BF26" s="92"/>
      <c r="BG26" s="92"/>
      <c r="BH26" s="92"/>
      <c r="BI26" s="92"/>
      <c r="BJ26" s="92"/>
      <c r="BK26" s="92"/>
      <c r="BL26" s="92"/>
      <c r="BM26" s="92"/>
      <c r="BN26" s="92"/>
      <c r="BO26" s="92"/>
      <c r="BP26" s="92"/>
      <c r="BQ26" s="92"/>
      <c r="BR26" s="92"/>
      <c r="BS26" s="92"/>
      <c r="BT26" s="92"/>
      <c r="BU26" s="92"/>
      <c r="BV26" s="92"/>
      <c r="BW26" s="92"/>
      <c r="BX26" s="92"/>
      <c r="BY26" s="92"/>
      <c r="BZ26" s="92"/>
      <c r="CA26" s="92"/>
      <c r="CB26" s="92"/>
      <c r="CC26" s="92"/>
      <c r="CD26" s="92"/>
      <c r="CE26" s="92"/>
      <c r="CF26" s="92"/>
      <c r="CG26" s="92"/>
      <c r="CH26" s="92"/>
      <c r="CI26" s="92"/>
      <c r="CJ26" s="92"/>
      <c r="CK26" s="92"/>
      <c r="CL26" s="92"/>
      <c r="CM26" s="92"/>
      <c r="CN26" s="92"/>
      <c r="CO26" s="92"/>
      <c r="CP26" s="92"/>
      <c r="CQ26" s="92"/>
      <c r="CR26" s="92"/>
      <c r="CS26" s="92"/>
      <c r="CT26" s="92"/>
      <c r="CU26" s="92"/>
      <c r="CV26" s="92"/>
      <c r="CW26" s="92"/>
      <c r="CX26" s="92"/>
      <c r="CY26" s="92"/>
      <c r="CZ26" s="92"/>
      <c r="DA26" s="92"/>
      <c r="DB26" s="92"/>
      <c r="DC26" s="92"/>
      <c r="DD26" s="92"/>
      <c r="DE26" s="92"/>
      <c r="DF26" s="92"/>
      <c r="DG26" s="92"/>
      <c r="DH26" s="92"/>
      <c r="DI26" s="92"/>
      <c r="DJ26" s="92"/>
      <c r="DK26" s="92"/>
      <c r="DL26" s="92"/>
      <c r="DM26" s="92"/>
      <c r="DN26" s="92"/>
      <c r="DO26" s="92"/>
      <c r="DP26" s="92"/>
      <c r="DQ26" s="92"/>
      <c r="DR26" s="92"/>
      <c r="DS26" s="92"/>
      <c r="DT26" s="92"/>
      <c r="DU26" s="92"/>
      <c r="DV26" s="92"/>
      <c r="DW26" s="92"/>
      <c r="DX26" s="92"/>
      <c r="DY26" s="92"/>
      <c r="DZ26" s="92"/>
      <c r="EA26" s="92"/>
      <c r="EB26" s="92"/>
      <c r="EC26" s="92"/>
      <c r="ED26" s="92"/>
      <c r="EE26" s="92"/>
      <c r="EF26" s="92"/>
      <c r="EG26" s="92"/>
      <c r="EH26" s="92"/>
      <c r="EI26" s="92"/>
      <c r="EJ26" s="92"/>
      <c r="EK26" s="92"/>
      <c r="EL26" s="92"/>
      <c r="EM26" s="92"/>
      <c r="EN26" s="92"/>
      <c r="EO26" s="92"/>
      <c r="EP26" s="92"/>
      <c r="EQ26" s="92"/>
      <c r="ER26" s="92"/>
      <c r="ES26" s="92"/>
      <c r="ET26" s="92"/>
      <c r="EU26" s="92"/>
      <c r="EV26" s="92"/>
      <c r="EW26" s="92"/>
      <c r="EX26" s="92"/>
      <c r="EY26" s="92"/>
      <c r="EZ26" s="92"/>
      <c r="FA26" s="92"/>
      <c r="FB26" s="92"/>
      <c r="FC26" s="92"/>
      <c r="FD26" s="92"/>
      <c r="FE26" s="92"/>
      <c r="FF26" s="92"/>
      <c r="FG26" s="92"/>
      <c r="FH26" s="92"/>
      <c r="FI26" s="92"/>
      <c r="FJ26" s="92"/>
      <c r="FK26" s="92"/>
      <c r="FL26" s="92"/>
      <c r="FM26" s="92"/>
      <c r="FN26" s="92"/>
      <c r="FO26" s="92"/>
      <c r="FP26" s="92"/>
      <c r="FQ26" s="92"/>
      <c r="FR26" s="92"/>
      <c r="FS26" s="92"/>
      <c r="FT26" s="92"/>
      <c r="FU26" s="92"/>
      <c r="FV26" s="92"/>
      <c r="FW26" s="92"/>
      <c r="FX26" s="92"/>
      <c r="FY26" s="92"/>
      <c r="FZ26" s="92"/>
      <c r="GA26" s="92"/>
      <c r="GB26" s="92"/>
      <c r="GC26" s="92"/>
      <c r="GD26" s="92"/>
      <c r="GE26" s="92"/>
      <c r="GF26" s="92"/>
      <c r="GG26" s="92"/>
      <c r="GH26" s="92"/>
      <c r="GI26" s="92"/>
      <c r="GJ26" s="92"/>
      <c r="GK26" s="92"/>
      <c r="GL26" s="92"/>
      <c r="GM26" s="92"/>
      <c r="GN26" s="92"/>
      <c r="GO26" s="92"/>
      <c r="GP26" s="92"/>
      <c r="GQ26" s="92"/>
      <c r="GR26" s="92"/>
      <c r="GS26" s="92"/>
      <c r="GT26" s="92"/>
      <c r="GU26" s="92"/>
      <c r="GV26" s="92"/>
      <c r="GW26" s="92"/>
      <c r="GX26" s="92"/>
      <c r="GY26" s="92"/>
      <c r="GZ26" s="92"/>
      <c r="HA26" s="92"/>
      <c r="HB26" s="92"/>
      <c r="HC26" s="92"/>
      <c r="HD26" s="92"/>
      <c r="HE26" s="92"/>
      <c r="HF26" s="92"/>
      <c r="HG26" s="92"/>
      <c r="HH26" s="92"/>
      <c r="HI26" s="92"/>
      <c r="HJ26" s="92"/>
      <c r="HK26" s="92"/>
      <c r="HL26" s="92"/>
      <c r="HM26" s="92"/>
      <c r="HN26" s="92"/>
      <c r="HO26" s="92"/>
      <c r="HP26" s="92"/>
      <c r="HQ26" s="92"/>
      <c r="HR26" s="92"/>
      <c r="HS26" s="92"/>
      <c r="HT26" s="92"/>
      <c r="HU26" s="92"/>
      <c r="HV26" s="92"/>
      <c r="HW26" s="92"/>
      <c r="HX26" s="92"/>
      <c r="HY26" s="92"/>
      <c r="HZ26" s="92"/>
      <c r="IA26" s="92"/>
      <c r="IB26" s="92"/>
      <c r="IC26" s="92"/>
      <c r="ID26" s="92"/>
      <c r="IE26" s="92"/>
      <c r="IF26" s="92"/>
      <c r="IG26" s="92"/>
      <c r="IH26" s="92"/>
      <c r="II26" s="92"/>
      <c r="IJ26" s="92"/>
      <c r="IK26" s="92"/>
      <c r="IL26" s="92"/>
      <c r="IM26" s="92"/>
      <c r="IN26" s="92"/>
      <c r="IO26" s="92"/>
      <c r="IP26" s="92"/>
      <c r="IQ26" s="92"/>
      <c r="IR26" s="92"/>
      <c r="IS26" s="92"/>
      <c r="IT26" s="92"/>
      <c r="IU26" s="92"/>
      <c r="IV26" s="92"/>
    </row>
    <row r="27" spans="1:256" ht="16.5" customHeight="1">
      <c r="A27" s="108" t="s">
        <v>179</v>
      </c>
      <c r="B27" s="87">
        <v>181</v>
      </c>
      <c r="C27" s="79">
        <f t="shared" si="0"/>
        <v>1.4984701530409921E-5</v>
      </c>
      <c r="D27" s="138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92"/>
      <c r="AE27" s="92"/>
      <c r="AF27" s="92"/>
      <c r="AG27" s="92"/>
      <c r="AH27" s="92"/>
      <c r="AI27" s="92"/>
      <c r="AJ27" s="92"/>
      <c r="AK27" s="92"/>
      <c r="AL27" s="92"/>
      <c r="AM27" s="92"/>
      <c r="AN27" s="92"/>
      <c r="AO27" s="92"/>
      <c r="AP27" s="92"/>
      <c r="AQ27" s="92"/>
      <c r="AR27" s="92"/>
      <c r="AS27" s="92"/>
      <c r="AT27" s="92"/>
      <c r="AU27" s="92"/>
      <c r="AV27" s="92"/>
      <c r="AW27" s="92"/>
      <c r="AX27" s="92"/>
      <c r="AY27" s="92"/>
      <c r="AZ27" s="92"/>
      <c r="BA27" s="92"/>
      <c r="BB27" s="92"/>
      <c r="BC27" s="92"/>
      <c r="BD27" s="92"/>
      <c r="BE27" s="92"/>
      <c r="BF27" s="92"/>
      <c r="BG27" s="92"/>
      <c r="BH27" s="92"/>
      <c r="BI27" s="92"/>
      <c r="BJ27" s="92"/>
      <c r="BK27" s="92"/>
      <c r="BL27" s="92"/>
      <c r="BM27" s="92"/>
      <c r="BN27" s="92"/>
      <c r="BO27" s="92"/>
      <c r="BP27" s="92"/>
      <c r="BQ27" s="92"/>
      <c r="BR27" s="92"/>
      <c r="BS27" s="92"/>
      <c r="BT27" s="92"/>
      <c r="BU27" s="92"/>
      <c r="BV27" s="92"/>
      <c r="BW27" s="92"/>
      <c r="BX27" s="92"/>
      <c r="BY27" s="92"/>
      <c r="BZ27" s="92"/>
      <c r="CA27" s="92"/>
      <c r="CB27" s="92"/>
      <c r="CC27" s="92"/>
      <c r="CD27" s="92"/>
      <c r="CE27" s="92"/>
      <c r="CF27" s="92"/>
      <c r="CG27" s="92"/>
      <c r="CH27" s="92"/>
      <c r="CI27" s="92"/>
      <c r="CJ27" s="92"/>
      <c r="CK27" s="92"/>
      <c r="CL27" s="92"/>
      <c r="CM27" s="92"/>
      <c r="CN27" s="92"/>
      <c r="CO27" s="92"/>
      <c r="CP27" s="92"/>
      <c r="CQ27" s="92"/>
      <c r="CR27" s="92"/>
      <c r="CS27" s="92"/>
      <c r="CT27" s="92"/>
      <c r="CU27" s="92"/>
      <c r="CV27" s="92"/>
      <c r="CW27" s="92"/>
      <c r="CX27" s="92"/>
      <c r="CY27" s="92"/>
      <c r="CZ27" s="92"/>
      <c r="DA27" s="92"/>
      <c r="DB27" s="92"/>
      <c r="DC27" s="92"/>
      <c r="DD27" s="92"/>
      <c r="DE27" s="92"/>
      <c r="DF27" s="92"/>
      <c r="DG27" s="92"/>
      <c r="DH27" s="92"/>
      <c r="DI27" s="92"/>
      <c r="DJ27" s="92"/>
      <c r="DK27" s="92"/>
      <c r="DL27" s="92"/>
      <c r="DM27" s="92"/>
      <c r="DN27" s="92"/>
      <c r="DO27" s="92"/>
      <c r="DP27" s="92"/>
      <c r="DQ27" s="92"/>
      <c r="DR27" s="92"/>
      <c r="DS27" s="92"/>
      <c r="DT27" s="92"/>
      <c r="DU27" s="92"/>
      <c r="DV27" s="92"/>
      <c r="DW27" s="92"/>
      <c r="DX27" s="92"/>
      <c r="DY27" s="92"/>
      <c r="DZ27" s="92"/>
      <c r="EA27" s="92"/>
      <c r="EB27" s="92"/>
      <c r="EC27" s="92"/>
      <c r="ED27" s="92"/>
      <c r="EE27" s="92"/>
      <c r="EF27" s="92"/>
      <c r="EG27" s="92"/>
      <c r="EH27" s="92"/>
      <c r="EI27" s="92"/>
      <c r="EJ27" s="92"/>
      <c r="EK27" s="92"/>
      <c r="EL27" s="92"/>
      <c r="EM27" s="92"/>
      <c r="EN27" s="92"/>
      <c r="EO27" s="92"/>
      <c r="EP27" s="92"/>
      <c r="EQ27" s="92"/>
      <c r="ER27" s="92"/>
      <c r="ES27" s="92"/>
      <c r="ET27" s="92"/>
      <c r="EU27" s="92"/>
      <c r="EV27" s="92"/>
      <c r="EW27" s="92"/>
      <c r="EX27" s="92"/>
      <c r="EY27" s="92"/>
      <c r="EZ27" s="92"/>
      <c r="FA27" s="92"/>
      <c r="FB27" s="92"/>
      <c r="FC27" s="92"/>
      <c r="FD27" s="92"/>
      <c r="FE27" s="92"/>
      <c r="FF27" s="92"/>
      <c r="FG27" s="92"/>
      <c r="FH27" s="92"/>
      <c r="FI27" s="92"/>
      <c r="FJ27" s="92"/>
      <c r="FK27" s="92"/>
      <c r="FL27" s="92"/>
      <c r="FM27" s="92"/>
      <c r="FN27" s="92"/>
      <c r="FO27" s="92"/>
      <c r="FP27" s="92"/>
      <c r="FQ27" s="92"/>
      <c r="FR27" s="92"/>
      <c r="FS27" s="92"/>
      <c r="FT27" s="92"/>
      <c r="FU27" s="92"/>
      <c r="FV27" s="92"/>
      <c r="FW27" s="92"/>
      <c r="FX27" s="92"/>
      <c r="FY27" s="92"/>
      <c r="FZ27" s="92"/>
      <c r="GA27" s="92"/>
      <c r="GB27" s="92"/>
      <c r="GC27" s="92"/>
      <c r="GD27" s="92"/>
      <c r="GE27" s="92"/>
      <c r="GF27" s="92"/>
      <c r="GG27" s="92"/>
      <c r="GH27" s="92"/>
      <c r="GI27" s="92"/>
      <c r="GJ27" s="92"/>
      <c r="GK27" s="92"/>
      <c r="GL27" s="92"/>
      <c r="GM27" s="92"/>
      <c r="GN27" s="92"/>
      <c r="GO27" s="92"/>
      <c r="GP27" s="92"/>
      <c r="GQ27" s="92"/>
      <c r="GR27" s="92"/>
      <c r="GS27" s="92"/>
      <c r="GT27" s="92"/>
      <c r="GU27" s="92"/>
      <c r="GV27" s="92"/>
      <c r="GW27" s="92"/>
      <c r="GX27" s="92"/>
      <c r="GY27" s="92"/>
      <c r="GZ27" s="92"/>
      <c r="HA27" s="92"/>
      <c r="HB27" s="92"/>
      <c r="HC27" s="92"/>
      <c r="HD27" s="92"/>
      <c r="HE27" s="92"/>
      <c r="HF27" s="92"/>
      <c r="HG27" s="92"/>
      <c r="HH27" s="92"/>
      <c r="HI27" s="92"/>
      <c r="HJ27" s="92"/>
      <c r="HK27" s="92"/>
      <c r="HL27" s="92"/>
      <c r="HM27" s="92"/>
      <c r="HN27" s="92"/>
      <c r="HO27" s="92"/>
      <c r="HP27" s="92"/>
      <c r="HQ27" s="92"/>
      <c r="HR27" s="92"/>
      <c r="HS27" s="92"/>
      <c r="HT27" s="92"/>
      <c r="HU27" s="92"/>
      <c r="HV27" s="92"/>
      <c r="HW27" s="92"/>
      <c r="HX27" s="92"/>
      <c r="HY27" s="92"/>
      <c r="HZ27" s="92"/>
      <c r="IA27" s="92"/>
      <c r="IB27" s="92"/>
      <c r="IC27" s="92"/>
      <c r="ID27" s="92"/>
      <c r="IE27" s="92"/>
      <c r="IF27" s="92"/>
      <c r="IG27" s="92"/>
      <c r="IH27" s="92"/>
      <c r="II27" s="92"/>
      <c r="IJ27" s="92"/>
      <c r="IK27" s="92"/>
      <c r="IL27" s="92"/>
      <c r="IM27" s="92"/>
      <c r="IN27" s="92"/>
      <c r="IO27" s="92"/>
      <c r="IP27" s="92"/>
      <c r="IQ27" s="92"/>
      <c r="IR27" s="92"/>
      <c r="IS27" s="92"/>
      <c r="IT27" s="92"/>
      <c r="IU27" s="92"/>
      <c r="IV27" s="92"/>
    </row>
    <row r="28" spans="1:256" ht="16.5" customHeight="1">
      <c r="A28" s="107" t="s">
        <v>201</v>
      </c>
      <c r="B28" s="104">
        <v>4695</v>
      </c>
      <c r="C28" s="77">
        <f t="shared" si="0"/>
        <v>3.8869156732195898E-4</v>
      </c>
      <c r="D28" s="138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  <c r="BG28" s="22"/>
      <c r="BH28" s="22"/>
      <c r="BI28" s="22"/>
      <c r="BJ28" s="22"/>
      <c r="BK28" s="22"/>
      <c r="BL28" s="22"/>
      <c r="BM28" s="22"/>
      <c r="BN28" s="22"/>
      <c r="BO28" s="22"/>
      <c r="BP28" s="22"/>
      <c r="BQ28" s="22"/>
      <c r="BR28" s="22"/>
      <c r="BS28" s="22"/>
      <c r="BT28" s="22"/>
      <c r="BU28" s="22"/>
      <c r="BV28" s="22"/>
      <c r="BW28" s="22"/>
      <c r="BX28" s="22"/>
      <c r="BY28" s="22"/>
      <c r="BZ28" s="22"/>
      <c r="CA28" s="22"/>
      <c r="CB28" s="22"/>
      <c r="CC28" s="22"/>
      <c r="CD28" s="22"/>
      <c r="CE28" s="22"/>
      <c r="CF28" s="22"/>
      <c r="CG28" s="22"/>
      <c r="CH28" s="22"/>
      <c r="CI28" s="22"/>
      <c r="CJ28" s="22"/>
      <c r="CK28" s="22"/>
      <c r="CL28" s="22"/>
      <c r="CM28" s="22"/>
      <c r="CN28" s="22"/>
      <c r="CO28" s="22"/>
      <c r="CP28" s="22"/>
      <c r="CQ28" s="22"/>
      <c r="CR28" s="22"/>
      <c r="CS28" s="22"/>
      <c r="CT28" s="22"/>
      <c r="CU28" s="22"/>
      <c r="CV28" s="22"/>
      <c r="CW28" s="22"/>
      <c r="CX28" s="22"/>
      <c r="CY28" s="22"/>
      <c r="CZ28" s="22"/>
      <c r="DA28" s="22"/>
      <c r="DB28" s="22"/>
      <c r="DC28" s="22"/>
      <c r="DD28" s="22"/>
      <c r="DE28" s="22"/>
      <c r="DF28" s="22"/>
      <c r="DG28" s="22"/>
      <c r="DH28" s="22"/>
      <c r="DI28" s="22"/>
      <c r="DJ28" s="22"/>
      <c r="DK28" s="22"/>
      <c r="DL28" s="22"/>
      <c r="DM28" s="22"/>
      <c r="DN28" s="22"/>
      <c r="DO28" s="22"/>
      <c r="DP28" s="22"/>
      <c r="DQ28" s="22"/>
      <c r="DR28" s="22"/>
      <c r="DS28" s="22"/>
      <c r="DT28" s="22"/>
      <c r="DU28" s="22"/>
      <c r="DV28" s="22"/>
      <c r="DW28" s="22"/>
      <c r="DX28" s="22"/>
      <c r="DY28" s="22"/>
      <c r="DZ28" s="22"/>
      <c r="EA28" s="22"/>
      <c r="EB28" s="22"/>
      <c r="EC28" s="22"/>
      <c r="ED28" s="22"/>
      <c r="EE28" s="22"/>
      <c r="EF28" s="22"/>
      <c r="EG28" s="22"/>
      <c r="EH28" s="22"/>
      <c r="EI28" s="22"/>
      <c r="EJ28" s="22"/>
      <c r="EK28" s="22"/>
      <c r="EL28" s="22"/>
      <c r="EM28" s="22"/>
      <c r="EN28" s="22"/>
      <c r="EO28" s="22"/>
      <c r="EP28" s="22"/>
      <c r="EQ28" s="22"/>
      <c r="ER28" s="22"/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22"/>
      <c r="FF28" s="22"/>
      <c r="FG28" s="22"/>
      <c r="FH28" s="22"/>
      <c r="FI28" s="22"/>
      <c r="FJ28" s="22"/>
      <c r="FK28" s="22"/>
      <c r="FL28" s="22"/>
      <c r="FM28" s="22"/>
      <c r="FN28" s="22"/>
      <c r="FO28" s="22"/>
      <c r="FP28" s="22"/>
      <c r="FQ28" s="22"/>
      <c r="FR28" s="22"/>
      <c r="FS28" s="22"/>
      <c r="FT28" s="22"/>
      <c r="FU28" s="22"/>
      <c r="FV28" s="22"/>
      <c r="FW28" s="22"/>
      <c r="FX28" s="22"/>
      <c r="FY28" s="22"/>
      <c r="FZ28" s="22"/>
      <c r="GA28" s="22"/>
      <c r="GB28" s="22"/>
      <c r="GC28" s="22"/>
      <c r="GD28" s="22"/>
      <c r="GE28" s="22"/>
      <c r="GF28" s="22"/>
      <c r="GG28" s="22"/>
      <c r="GH28" s="22"/>
      <c r="GI28" s="22"/>
      <c r="GJ28" s="22"/>
      <c r="GK28" s="22"/>
      <c r="GL28" s="22"/>
      <c r="GM28" s="22"/>
      <c r="GN28" s="22"/>
      <c r="GO28" s="22"/>
      <c r="GP28" s="22"/>
      <c r="GQ28" s="22"/>
      <c r="GR28" s="22"/>
      <c r="GS28" s="22"/>
      <c r="GT28" s="22"/>
      <c r="GU28" s="22"/>
      <c r="GV28" s="22"/>
      <c r="GW28" s="22"/>
      <c r="GX28" s="22"/>
      <c r="GY28" s="22"/>
      <c r="GZ28" s="22"/>
      <c r="HA28" s="22"/>
      <c r="HB28" s="22"/>
      <c r="HC28" s="22"/>
      <c r="HD28" s="22"/>
      <c r="HE28" s="22"/>
      <c r="HF28" s="22"/>
      <c r="HG28" s="22"/>
      <c r="HH28" s="22"/>
      <c r="HI28" s="22"/>
      <c r="HJ28" s="22"/>
      <c r="HK28" s="22"/>
      <c r="HL28" s="22"/>
      <c r="HM28" s="22"/>
      <c r="HN28" s="22"/>
      <c r="HO28" s="22"/>
      <c r="HP28" s="22"/>
      <c r="HQ28" s="22"/>
      <c r="HR28" s="22"/>
      <c r="HS28" s="22"/>
      <c r="HT28" s="22"/>
      <c r="HU28" s="22"/>
      <c r="HV28" s="22"/>
      <c r="HW28" s="22"/>
      <c r="HX28" s="22"/>
      <c r="HY28" s="22"/>
      <c r="HZ28" s="22"/>
      <c r="IA28" s="22"/>
      <c r="IB28" s="22"/>
      <c r="IC28" s="22"/>
      <c r="ID28" s="22"/>
      <c r="IE28" s="22"/>
      <c r="IF28" s="22"/>
      <c r="IG28" s="22"/>
      <c r="IH28" s="22"/>
      <c r="II28" s="22"/>
      <c r="IJ28" s="22"/>
      <c r="IK28" s="22"/>
      <c r="IL28" s="22"/>
      <c r="IM28" s="22"/>
      <c r="IN28" s="22"/>
      <c r="IO28" s="22"/>
      <c r="IP28" s="22"/>
      <c r="IQ28" s="22"/>
      <c r="IR28" s="22"/>
      <c r="IS28" s="22"/>
      <c r="IT28" s="22"/>
      <c r="IU28" s="22"/>
      <c r="IV28" s="22"/>
    </row>
    <row r="29" spans="1:256" ht="16.5" customHeight="1">
      <c r="A29" s="108" t="s">
        <v>180</v>
      </c>
      <c r="B29" s="87">
        <v>3367</v>
      </c>
      <c r="C29" s="79">
        <f t="shared" si="0"/>
        <v>2.7874856382812264E-4</v>
      </c>
      <c r="D29" s="138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92"/>
      <c r="AE29" s="92"/>
      <c r="AF29" s="92"/>
      <c r="AG29" s="92"/>
      <c r="AH29" s="92"/>
      <c r="AI29" s="92"/>
      <c r="AJ29" s="92"/>
      <c r="AK29" s="92"/>
      <c r="AL29" s="92"/>
      <c r="AM29" s="92"/>
      <c r="AN29" s="92"/>
      <c r="AO29" s="92"/>
      <c r="AP29" s="92"/>
      <c r="AQ29" s="92"/>
      <c r="AR29" s="92"/>
      <c r="AS29" s="92"/>
      <c r="AT29" s="92"/>
      <c r="AU29" s="92"/>
      <c r="AV29" s="92"/>
      <c r="AW29" s="92"/>
      <c r="AX29" s="92"/>
      <c r="AY29" s="92"/>
      <c r="AZ29" s="92"/>
      <c r="BA29" s="92"/>
      <c r="BB29" s="92"/>
      <c r="BC29" s="92"/>
      <c r="BD29" s="92"/>
      <c r="BE29" s="92"/>
      <c r="BF29" s="92"/>
      <c r="BG29" s="92"/>
      <c r="BH29" s="92"/>
      <c r="BI29" s="92"/>
      <c r="BJ29" s="92"/>
      <c r="BK29" s="92"/>
      <c r="BL29" s="92"/>
      <c r="BM29" s="92"/>
      <c r="BN29" s="92"/>
      <c r="BO29" s="92"/>
      <c r="BP29" s="92"/>
      <c r="BQ29" s="92"/>
      <c r="BR29" s="92"/>
      <c r="BS29" s="92"/>
      <c r="BT29" s="92"/>
      <c r="BU29" s="92"/>
      <c r="BV29" s="92"/>
      <c r="BW29" s="92"/>
      <c r="BX29" s="92"/>
      <c r="BY29" s="92"/>
      <c r="BZ29" s="92"/>
      <c r="CA29" s="92"/>
      <c r="CB29" s="92"/>
      <c r="CC29" s="92"/>
      <c r="CD29" s="92"/>
      <c r="CE29" s="92"/>
      <c r="CF29" s="92"/>
      <c r="CG29" s="92"/>
      <c r="CH29" s="92"/>
      <c r="CI29" s="92"/>
      <c r="CJ29" s="92"/>
      <c r="CK29" s="92"/>
      <c r="CL29" s="92"/>
      <c r="CM29" s="92"/>
      <c r="CN29" s="92"/>
      <c r="CO29" s="92"/>
      <c r="CP29" s="92"/>
      <c r="CQ29" s="92"/>
      <c r="CR29" s="92"/>
      <c r="CS29" s="92"/>
      <c r="CT29" s="92"/>
      <c r="CU29" s="92"/>
      <c r="CV29" s="92"/>
      <c r="CW29" s="92"/>
      <c r="CX29" s="92"/>
      <c r="CY29" s="92"/>
      <c r="CZ29" s="92"/>
      <c r="DA29" s="92"/>
      <c r="DB29" s="92"/>
      <c r="DC29" s="92"/>
      <c r="DD29" s="92"/>
      <c r="DE29" s="92"/>
      <c r="DF29" s="92"/>
      <c r="DG29" s="92"/>
      <c r="DH29" s="92"/>
      <c r="DI29" s="92"/>
      <c r="DJ29" s="92"/>
      <c r="DK29" s="92"/>
      <c r="DL29" s="92"/>
      <c r="DM29" s="92"/>
      <c r="DN29" s="92"/>
      <c r="DO29" s="92"/>
      <c r="DP29" s="92"/>
      <c r="DQ29" s="92"/>
      <c r="DR29" s="92"/>
      <c r="DS29" s="92"/>
      <c r="DT29" s="92"/>
      <c r="DU29" s="92"/>
      <c r="DV29" s="92"/>
      <c r="DW29" s="92"/>
      <c r="DX29" s="92"/>
      <c r="DY29" s="92"/>
      <c r="DZ29" s="92"/>
      <c r="EA29" s="92"/>
      <c r="EB29" s="92"/>
      <c r="EC29" s="92"/>
      <c r="ED29" s="92"/>
      <c r="EE29" s="92"/>
      <c r="EF29" s="92"/>
      <c r="EG29" s="92"/>
      <c r="EH29" s="92"/>
      <c r="EI29" s="92"/>
      <c r="EJ29" s="92"/>
      <c r="EK29" s="92"/>
      <c r="EL29" s="92"/>
      <c r="EM29" s="92"/>
      <c r="EN29" s="92"/>
      <c r="EO29" s="92"/>
      <c r="EP29" s="92"/>
      <c r="EQ29" s="92"/>
      <c r="ER29" s="92"/>
      <c r="ES29" s="92"/>
      <c r="ET29" s="92"/>
      <c r="EU29" s="92"/>
      <c r="EV29" s="92"/>
      <c r="EW29" s="92"/>
      <c r="EX29" s="92"/>
      <c r="EY29" s="92"/>
      <c r="EZ29" s="92"/>
      <c r="FA29" s="92"/>
      <c r="FB29" s="92"/>
      <c r="FC29" s="92"/>
      <c r="FD29" s="92"/>
      <c r="FE29" s="92"/>
      <c r="FF29" s="92"/>
      <c r="FG29" s="92"/>
      <c r="FH29" s="92"/>
      <c r="FI29" s="92"/>
      <c r="FJ29" s="92"/>
      <c r="FK29" s="92"/>
      <c r="FL29" s="92"/>
      <c r="FM29" s="92"/>
      <c r="FN29" s="92"/>
      <c r="FO29" s="92"/>
      <c r="FP29" s="92"/>
      <c r="FQ29" s="92"/>
      <c r="FR29" s="92"/>
      <c r="FS29" s="92"/>
      <c r="FT29" s="92"/>
      <c r="FU29" s="92"/>
      <c r="FV29" s="92"/>
      <c r="FW29" s="92"/>
      <c r="FX29" s="92"/>
      <c r="FY29" s="92"/>
      <c r="FZ29" s="92"/>
      <c r="GA29" s="92"/>
      <c r="GB29" s="92"/>
      <c r="GC29" s="92"/>
      <c r="GD29" s="92"/>
      <c r="GE29" s="92"/>
      <c r="GF29" s="92"/>
      <c r="GG29" s="92"/>
      <c r="GH29" s="92"/>
      <c r="GI29" s="92"/>
      <c r="GJ29" s="92"/>
      <c r="GK29" s="92"/>
      <c r="GL29" s="92"/>
      <c r="GM29" s="92"/>
      <c r="GN29" s="92"/>
      <c r="GO29" s="92"/>
      <c r="GP29" s="92"/>
      <c r="GQ29" s="92"/>
      <c r="GR29" s="92"/>
      <c r="GS29" s="92"/>
      <c r="GT29" s="92"/>
      <c r="GU29" s="92"/>
      <c r="GV29" s="92"/>
      <c r="GW29" s="92"/>
      <c r="GX29" s="92"/>
      <c r="GY29" s="92"/>
      <c r="GZ29" s="92"/>
      <c r="HA29" s="92"/>
      <c r="HB29" s="92"/>
      <c r="HC29" s="92"/>
      <c r="HD29" s="92"/>
      <c r="HE29" s="92"/>
      <c r="HF29" s="92"/>
      <c r="HG29" s="92"/>
      <c r="HH29" s="92"/>
      <c r="HI29" s="92"/>
      <c r="HJ29" s="92"/>
      <c r="HK29" s="92"/>
      <c r="HL29" s="92"/>
      <c r="HM29" s="92"/>
      <c r="HN29" s="92"/>
      <c r="HO29" s="92"/>
      <c r="HP29" s="92"/>
      <c r="HQ29" s="92"/>
      <c r="HR29" s="92"/>
      <c r="HS29" s="92"/>
      <c r="HT29" s="92"/>
      <c r="HU29" s="92"/>
      <c r="HV29" s="92"/>
      <c r="HW29" s="92"/>
      <c r="HX29" s="92"/>
      <c r="HY29" s="92"/>
      <c r="HZ29" s="92"/>
      <c r="IA29" s="92"/>
      <c r="IB29" s="92"/>
      <c r="IC29" s="92"/>
      <c r="ID29" s="92"/>
      <c r="IE29" s="92"/>
      <c r="IF29" s="92"/>
      <c r="IG29" s="92"/>
      <c r="IH29" s="92"/>
      <c r="II29" s="92"/>
      <c r="IJ29" s="92"/>
      <c r="IK29" s="92"/>
      <c r="IL29" s="92"/>
      <c r="IM29" s="92"/>
      <c r="IN29" s="92"/>
      <c r="IO29" s="92"/>
      <c r="IP29" s="92"/>
      <c r="IQ29" s="92"/>
      <c r="IR29" s="92"/>
      <c r="IS29" s="92"/>
      <c r="IT29" s="92"/>
      <c r="IU29" s="92"/>
      <c r="IV29" s="92"/>
    </row>
    <row r="30" spans="1:256" ht="16.5" customHeight="1">
      <c r="A30" s="108" t="s">
        <v>181</v>
      </c>
      <c r="B30" s="87">
        <v>1250</v>
      </c>
      <c r="C30" s="79">
        <f t="shared" si="0"/>
        <v>1.0348550780669835E-4</v>
      </c>
      <c r="D30" s="138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92"/>
      <c r="AE30" s="92"/>
      <c r="AF30" s="92"/>
      <c r="AG30" s="92"/>
      <c r="AH30" s="92"/>
      <c r="AI30" s="92"/>
      <c r="AJ30" s="92"/>
      <c r="AK30" s="92"/>
      <c r="AL30" s="92"/>
      <c r="AM30" s="92"/>
      <c r="AN30" s="92"/>
      <c r="AO30" s="92"/>
      <c r="AP30" s="92"/>
      <c r="AQ30" s="92"/>
      <c r="AR30" s="92"/>
      <c r="AS30" s="92"/>
      <c r="AT30" s="92"/>
      <c r="AU30" s="92"/>
      <c r="AV30" s="92"/>
      <c r="AW30" s="92"/>
      <c r="AX30" s="92"/>
      <c r="AY30" s="92"/>
      <c r="AZ30" s="92"/>
      <c r="BA30" s="92"/>
      <c r="BB30" s="92"/>
      <c r="BC30" s="92"/>
      <c r="BD30" s="92"/>
      <c r="BE30" s="92"/>
      <c r="BF30" s="92"/>
      <c r="BG30" s="92"/>
      <c r="BH30" s="92"/>
      <c r="BI30" s="92"/>
      <c r="BJ30" s="92"/>
      <c r="BK30" s="92"/>
      <c r="BL30" s="92"/>
      <c r="BM30" s="92"/>
      <c r="BN30" s="92"/>
      <c r="BO30" s="92"/>
      <c r="BP30" s="92"/>
      <c r="BQ30" s="92"/>
      <c r="BR30" s="92"/>
      <c r="BS30" s="92"/>
      <c r="BT30" s="92"/>
      <c r="BU30" s="92"/>
      <c r="BV30" s="92"/>
      <c r="BW30" s="92"/>
      <c r="BX30" s="92"/>
      <c r="BY30" s="92"/>
      <c r="BZ30" s="92"/>
      <c r="CA30" s="92"/>
      <c r="CB30" s="92"/>
      <c r="CC30" s="92"/>
      <c r="CD30" s="92"/>
      <c r="CE30" s="92"/>
      <c r="CF30" s="92"/>
      <c r="CG30" s="92"/>
      <c r="CH30" s="92"/>
      <c r="CI30" s="92"/>
      <c r="CJ30" s="92"/>
      <c r="CK30" s="92"/>
      <c r="CL30" s="92"/>
      <c r="CM30" s="92"/>
      <c r="CN30" s="92"/>
      <c r="CO30" s="92"/>
      <c r="CP30" s="92"/>
      <c r="CQ30" s="92"/>
      <c r="CR30" s="92"/>
      <c r="CS30" s="92"/>
      <c r="CT30" s="92"/>
      <c r="CU30" s="92"/>
      <c r="CV30" s="92"/>
      <c r="CW30" s="92"/>
      <c r="CX30" s="92"/>
      <c r="CY30" s="92"/>
      <c r="CZ30" s="92"/>
      <c r="DA30" s="92"/>
      <c r="DB30" s="92"/>
      <c r="DC30" s="92"/>
      <c r="DD30" s="92"/>
      <c r="DE30" s="92"/>
      <c r="DF30" s="92"/>
      <c r="DG30" s="92"/>
      <c r="DH30" s="92"/>
      <c r="DI30" s="92"/>
      <c r="DJ30" s="92"/>
      <c r="DK30" s="92"/>
      <c r="DL30" s="92"/>
      <c r="DM30" s="92"/>
      <c r="DN30" s="92"/>
      <c r="DO30" s="92"/>
      <c r="DP30" s="92"/>
      <c r="DQ30" s="92"/>
      <c r="DR30" s="92"/>
      <c r="DS30" s="92"/>
      <c r="DT30" s="92"/>
      <c r="DU30" s="92"/>
      <c r="DV30" s="92"/>
      <c r="DW30" s="92"/>
      <c r="DX30" s="92"/>
      <c r="DY30" s="92"/>
      <c r="DZ30" s="92"/>
      <c r="EA30" s="92"/>
      <c r="EB30" s="92"/>
      <c r="EC30" s="92"/>
      <c r="ED30" s="92"/>
      <c r="EE30" s="92"/>
      <c r="EF30" s="92"/>
      <c r="EG30" s="92"/>
      <c r="EH30" s="92"/>
      <c r="EI30" s="92"/>
      <c r="EJ30" s="92"/>
      <c r="EK30" s="92"/>
      <c r="EL30" s="92"/>
      <c r="EM30" s="92"/>
      <c r="EN30" s="92"/>
      <c r="EO30" s="92"/>
      <c r="EP30" s="92"/>
      <c r="EQ30" s="92"/>
      <c r="ER30" s="92"/>
      <c r="ES30" s="92"/>
      <c r="ET30" s="92"/>
      <c r="EU30" s="92"/>
      <c r="EV30" s="92"/>
      <c r="EW30" s="92"/>
      <c r="EX30" s="92"/>
      <c r="EY30" s="92"/>
      <c r="EZ30" s="92"/>
      <c r="FA30" s="92"/>
      <c r="FB30" s="92"/>
      <c r="FC30" s="92"/>
      <c r="FD30" s="92"/>
      <c r="FE30" s="92"/>
      <c r="FF30" s="92"/>
      <c r="FG30" s="92"/>
      <c r="FH30" s="92"/>
      <c r="FI30" s="92"/>
      <c r="FJ30" s="92"/>
      <c r="FK30" s="92"/>
      <c r="FL30" s="92"/>
      <c r="FM30" s="92"/>
      <c r="FN30" s="92"/>
      <c r="FO30" s="92"/>
      <c r="FP30" s="92"/>
      <c r="FQ30" s="92"/>
      <c r="FR30" s="92"/>
      <c r="FS30" s="92"/>
      <c r="FT30" s="92"/>
      <c r="FU30" s="92"/>
      <c r="FV30" s="92"/>
      <c r="FW30" s="92"/>
      <c r="FX30" s="92"/>
      <c r="FY30" s="92"/>
      <c r="FZ30" s="92"/>
      <c r="GA30" s="92"/>
      <c r="GB30" s="92"/>
      <c r="GC30" s="92"/>
      <c r="GD30" s="92"/>
      <c r="GE30" s="92"/>
      <c r="GF30" s="92"/>
      <c r="GG30" s="92"/>
      <c r="GH30" s="92"/>
      <c r="GI30" s="92"/>
      <c r="GJ30" s="92"/>
      <c r="GK30" s="92"/>
      <c r="GL30" s="92"/>
      <c r="GM30" s="92"/>
      <c r="GN30" s="92"/>
      <c r="GO30" s="92"/>
      <c r="GP30" s="92"/>
      <c r="GQ30" s="92"/>
      <c r="GR30" s="92"/>
      <c r="GS30" s="92"/>
      <c r="GT30" s="92"/>
      <c r="GU30" s="92"/>
      <c r="GV30" s="92"/>
      <c r="GW30" s="92"/>
      <c r="GX30" s="92"/>
      <c r="GY30" s="92"/>
      <c r="GZ30" s="92"/>
      <c r="HA30" s="92"/>
      <c r="HB30" s="92"/>
      <c r="HC30" s="92"/>
      <c r="HD30" s="92"/>
      <c r="HE30" s="92"/>
      <c r="HF30" s="92"/>
      <c r="HG30" s="92"/>
      <c r="HH30" s="92"/>
      <c r="HI30" s="92"/>
      <c r="HJ30" s="92"/>
      <c r="HK30" s="92"/>
      <c r="HL30" s="92"/>
      <c r="HM30" s="92"/>
      <c r="HN30" s="92"/>
      <c r="HO30" s="92"/>
      <c r="HP30" s="92"/>
      <c r="HQ30" s="92"/>
      <c r="HR30" s="92"/>
      <c r="HS30" s="92"/>
      <c r="HT30" s="92"/>
      <c r="HU30" s="92"/>
      <c r="HV30" s="92"/>
      <c r="HW30" s="92"/>
      <c r="HX30" s="92"/>
      <c r="HY30" s="92"/>
      <c r="HZ30" s="92"/>
      <c r="IA30" s="92"/>
      <c r="IB30" s="92"/>
      <c r="IC30" s="92"/>
      <c r="ID30" s="92"/>
      <c r="IE30" s="92"/>
      <c r="IF30" s="92"/>
      <c r="IG30" s="92"/>
      <c r="IH30" s="92"/>
      <c r="II30" s="92"/>
      <c r="IJ30" s="92"/>
      <c r="IK30" s="92"/>
      <c r="IL30" s="92"/>
      <c r="IM30" s="92"/>
      <c r="IN30" s="92"/>
      <c r="IO30" s="92"/>
      <c r="IP30" s="92"/>
      <c r="IQ30" s="92"/>
      <c r="IR30" s="92"/>
      <c r="IS30" s="92"/>
      <c r="IT30" s="92"/>
      <c r="IU30" s="92"/>
      <c r="IV30" s="92"/>
    </row>
    <row r="31" spans="1:256" ht="16.5" customHeight="1">
      <c r="A31" s="108" t="s">
        <v>182</v>
      </c>
      <c r="B31" s="87">
        <v>80</v>
      </c>
      <c r="C31" s="79">
        <f t="shared" si="0"/>
        <v>6.6230724996286937E-6</v>
      </c>
      <c r="D31" s="138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92"/>
      <c r="AE31" s="92"/>
      <c r="AF31" s="92"/>
      <c r="AG31" s="92"/>
      <c r="AH31" s="92"/>
      <c r="AI31" s="92"/>
      <c r="AJ31" s="92"/>
      <c r="AK31" s="92"/>
      <c r="AL31" s="92"/>
      <c r="AM31" s="92"/>
      <c r="AN31" s="92"/>
      <c r="AO31" s="92"/>
      <c r="AP31" s="92"/>
      <c r="AQ31" s="92"/>
      <c r="AR31" s="92"/>
      <c r="AS31" s="92"/>
      <c r="AT31" s="92"/>
      <c r="AU31" s="92"/>
      <c r="AV31" s="92"/>
      <c r="AW31" s="92"/>
      <c r="AX31" s="92"/>
      <c r="AY31" s="92"/>
      <c r="AZ31" s="92"/>
      <c r="BA31" s="92"/>
      <c r="BB31" s="92"/>
      <c r="BC31" s="92"/>
      <c r="BD31" s="92"/>
      <c r="BE31" s="92"/>
      <c r="BF31" s="92"/>
      <c r="BG31" s="92"/>
      <c r="BH31" s="92"/>
      <c r="BI31" s="92"/>
      <c r="BJ31" s="92"/>
      <c r="BK31" s="92"/>
      <c r="BL31" s="92"/>
      <c r="BM31" s="92"/>
      <c r="BN31" s="92"/>
      <c r="BO31" s="92"/>
      <c r="BP31" s="92"/>
      <c r="BQ31" s="92"/>
      <c r="BR31" s="92"/>
      <c r="BS31" s="92"/>
      <c r="BT31" s="92"/>
      <c r="BU31" s="92"/>
      <c r="BV31" s="92"/>
      <c r="BW31" s="92"/>
      <c r="BX31" s="92"/>
      <c r="BY31" s="92"/>
      <c r="BZ31" s="92"/>
      <c r="CA31" s="92"/>
      <c r="CB31" s="92"/>
      <c r="CC31" s="92"/>
      <c r="CD31" s="92"/>
      <c r="CE31" s="92"/>
      <c r="CF31" s="92"/>
      <c r="CG31" s="92"/>
      <c r="CH31" s="92"/>
      <c r="CI31" s="92"/>
      <c r="CJ31" s="92"/>
      <c r="CK31" s="92"/>
      <c r="CL31" s="92"/>
      <c r="CM31" s="92"/>
      <c r="CN31" s="92"/>
      <c r="CO31" s="92"/>
      <c r="CP31" s="92"/>
      <c r="CQ31" s="92"/>
      <c r="CR31" s="92"/>
      <c r="CS31" s="92"/>
      <c r="CT31" s="92"/>
      <c r="CU31" s="92"/>
      <c r="CV31" s="92"/>
      <c r="CW31" s="92"/>
      <c r="CX31" s="92"/>
      <c r="CY31" s="92"/>
      <c r="CZ31" s="92"/>
      <c r="DA31" s="92"/>
      <c r="DB31" s="92"/>
      <c r="DC31" s="92"/>
      <c r="DD31" s="92"/>
      <c r="DE31" s="92"/>
      <c r="DF31" s="92"/>
      <c r="DG31" s="92"/>
      <c r="DH31" s="92"/>
      <c r="DI31" s="92"/>
      <c r="DJ31" s="92"/>
      <c r="DK31" s="92"/>
      <c r="DL31" s="92"/>
      <c r="DM31" s="92"/>
      <c r="DN31" s="92"/>
      <c r="DO31" s="92"/>
      <c r="DP31" s="92"/>
      <c r="DQ31" s="92"/>
      <c r="DR31" s="92"/>
      <c r="DS31" s="92"/>
      <c r="DT31" s="92"/>
      <c r="DU31" s="92"/>
      <c r="DV31" s="92"/>
      <c r="DW31" s="92"/>
      <c r="DX31" s="92"/>
      <c r="DY31" s="92"/>
      <c r="DZ31" s="92"/>
      <c r="EA31" s="92"/>
      <c r="EB31" s="92"/>
      <c r="EC31" s="92"/>
      <c r="ED31" s="92"/>
      <c r="EE31" s="92"/>
      <c r="EF31" s="92"/>
      <c r="EG31" s="92"/>
      <c r="EH31" s="92"/>
      <c r="EI31" s="92"/>
      <c r="EJ31" s="92"/>
      <c r="EK31" s="92"/>
      <c r="EL31" s="92"/>
      <c r="EM31" s="92"/>
      <c r="EN31" s="92"/>
      <c r="EO31" s="92"/>
      <c r="EP31" s="92"/>
      <c r="EQ31" s="92"/>
      <c r="ER31" s="92"/>
      <c r="ES31" s="92"/>
      <c r="ET31" s="92"/>
      <c r="EU31" s="92"/>
      <c r="EV31" s="92"/>
      <c r="EW31" s="92"/>
      <c r="EX31" s="92"/>
      <c r="EY31" s="92"/>
      <c r="EZ31" s="92"/>
      <c r="FA31" s="92"/>
      <c r="FB31" s="92"/>
      <c r="FC31" s="92"/>
      <c r="FD31" s="92"/>
      <c r="FE31" s="92"/>
      <c r="FF31" s="92"/>
      <c r="FG31" s="92"/>
      <c r="FH31" s="92"/>
      <c r="FI31" s="92"/>
      <c r="FJ31" s="92"/>
      <c r="FK31" s="92"/>
      <c r="FL31" s="92"/>
      <c r="FM31" s="92"/>
      <c r="FN31" s="92"/>
      <c r="FO31" s="92"/>
      <c r="FP31" s="92"/>
      <c r="FQ31" s="92"/>
      <c r="FR31" s="92"/>
      <c r="FS31" s="92"/>
      <c r="FT31" s="92"/>
      <c r="FU31" s="92"/>
      <c r="FV31" s="92"/>
      <c r="FW31" s="92"/>
      <c r="FX31" s="92"/>
      <c r="FY31" s="92"/>
      <c r="FZ31" s="92"/>
      <c r="GA31" s="92"/>
      <c r="GB31" s="92"/>
      <c r="GC31" s="92"/>
      <c r="GD31" s="92"/>
      <c r="GE31" s="92"/>
      <c r="GF31" s="92"/>
      <c r="GG31" s="92"/>
      <c r="GH31" s="92"/>
      <c r="GI31" s="92"/>
      <c r="GJ31" s="92"/>
      <c r="GK31" s="92"/>
      <c r="GL31" s="92"/>
      <c r="GM31" s="92"/>
      <c r="GN31" s="92"/>
      <c r="GO31" s="92"/>
      <c r="GP31" s="92"/>
      <c r="GQ31" s="92"/>
      <c r="GR31" s="92"/>
      <c r="GS31" s="92"/>
      <c r="GT31" s="92"/>
      <c r="GU31" s="92"/>
      <c r="GV31" s="92"/>
      <c r="GW31" s="92"/>
      <c r="GX31" s="92"/>
      <c r="GY31" s="92"/>
      <c r="GZ31" s="92"/>
      <c r="HA31" s="92"/>
      <c r="HB31" s="92"/>
      <c r="HC31" s="92"/>
      <c r="HD31" s="92"/>
      <c r="HE31" s="92"/>
      <c r="HF31" s="92"/>
      <c r="HG31" s="92"/>
      <c r="HH31" s="92"/>
      <c r="HI31" s="92"/>
      <c r="HJ31" s="92"/>
      <c r="HK31" s="92"/>
      <c r="HL31" s="92"/>
      <c r="HM31" s="92"/>
      <c r="HN31" s="92"/>
      <c r="HO31" s="92"/>
      <c r="HP31" s="92"/>
      <c r="HQ31" s="92"/>
      <c r="HR31" s="92"/>
      <c r="HS31" s="92"/>
      <c r="HT31" s="92"/>
      <c r="HU31" s="92"/>
      <c r="HV31" s="92"/>
      <c r="HW31" s="92"/>
      <c r="HX31" s="92"/>
      <c r="HY31" s="92"/>
      <c r="HZ31" s="92"/>
      <c r="IA31" s="92"/>
      <c r="IB31" s="92"/>
      <c r="IC31" s="92"/>
      <c r="ID31" s="92"/>
      <c r="IE31" s="92"/>
      <c r="IF31" s="92"/>
      <c r="IG31" s="92"/>
      <c r="IH31" s="92"/>
      <c r="II31" s="92"/>
      <c r="IJ31" s="92"/>
      <c r="IK31" s="92"/>
      <c r="IL31" s="92"/>
      <c r="IM31" s="92"/>
      <c r="IN31" s="92"/>
      <c r="IO31" s="92"/>
      <c r="IP31" s="92"/>
      <c r="IQ31" s="92"/>
      <c r="IR31" s="92"/>
      <c r="IS31" s="92"/>
      <c r="IT31" s="92"/>
      <c r="IU31" s="92"/>
      <c r="IV31" s="92"/>
    </row>
    <row r="32" spans="1:256" ht="16.5" customHeight="1">
      <c r="A32" s="107" t="s">
        <v>202</v>
      </c>
      <c r="B32" s="104">
        <v>2702</v>
      </c>
      <c r="C32" s="77">
        <f t="shared" si="0"/>
        <v>2.2369427367495914E-4</v>
      </c>
      <c r="D32" s="138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22"/>
      <c r="BN32" s="22"/>
      <c r="BO32" s="22"/>
      <c r="BP32" s="22"/>
      <c r="BQ32" s="22"/>
      <c r="BR32" s="22"/>
      <c r="BS32" s="22"/>
      <c r="BT32" s="22"/>
      <c r="BU32" s="22"/>
      <c r="BV32" s="22"/>
      <c r="BW32" s="22"/>
      <c r="BX32" s="22"/>
      <c r="BY32" s="22"/>
      <c r="BZ32" s="22"/>
      <c r="CA32" s="22"/>
      <c r="CB32" s="22"/>
      <c r="CC32" s="22"/>
      <c r="CD32" s="22"/>
      <c r="CE32" s="22"/>
      <c r="CF32" s="22"/>
      <c r="CG32" s="22"/>
      <c r="CH32" s="22"/>
      <c r="CI32" s="22"/>
      <c r="CJ32" s="22"/>
      <c r="CK32" s="22"/>
      <c r="CL32" s="22"/>
      <c r="CM32" s="22"/>
      <c r="CN32" s="22"/>
      <c r="CO32" s="22"/>
      <c r="CP32" s="22"/>
      <c r="CQ32" s="22"/>
      <c r="CR32" s="22"/>
      <c r="CS32" s="22"/>
      <c r="CT32" s="22"/>
      <c r="CU32" s="22"/>
      <c r="CV32" s="22"/>
      <c r="CW32" s="22"/>
      <c r="CX32" s="22"/>
      <c r="CY32" s="22"/>
      <c r="CZ32" s="22"/>
      <c r="DA32" s="22"/>
      <c r="DB32" s="22"/>
      <c r="DC32" s="22"/>
      <c r="DD32" s="22"/>
      <c r="DE32" s="22"/>
      <c r="DF32" s="22"/>
      <c r="DG32" s="22"/>
      <c r="DH32" s="22"/>
      <c r="DI32" s="22"/>
      <c r="DJ32" s="22"/>
      <c r="DK32" s="22"/>
      <c r="DL32" s="22"/>
      <c r="DM32" s="22"/>
      <c r="DN32" s="22"/>
      <c r="DO32" s="22"/>
      <c r="DP32" s="22"/>
      <c r="DQ32" s="22"/>
      <c r="DR32" s="22"/>
      <c r="DS32" s="22"/>
      <c r="DT32" s="22"/>
      <c r="DU32" s="22"/>
      <c r="DV32" s="22"/>
      <c r="DW32" s="22"/>
      <c r="DX32" s="22"/>
      <c r="DY32" s="22"/>
      <c r="DZ32" s="22"/>
      <c r="EA32" s="22"/>
      <c r="EB32" s="22"/>
      <c r="EC32" s="22"/>
      <c r="ED32" s="22"/>
      <c r="EE32" s="22"/>
      <c r="EF32" s="22"/>
      <c r="EG32" s="22"/>
      <c r="EH32" s="22"/>
      <c r="EI32" s="22"/>
      <c r="EJ32" s="22"/>
      <c r="EK32" s="22"/>
      <c r="EL32" s="22"/>
      <c r="EM32" s="22"/>
      <c r="EN32" s="22"/>
      <c r="EO32" s="22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22"/>
      <c r="FF32" s="22"/>
      <c r="FG32" s="22"/>
      <c r="FH32" s="22"/>
      <c r="FI32" s="22"/>
      <c r="FJ32" s="22"/>
      <c r="FK32" s="22"/>
      <c r="FL32" s="22"/>
      <c r="FM32" s="22"/>
      <c r="FN32" s="22"/>
      <c r="FO32" s="22"/>
      <c r="FP32" s="22"/>
      <c r="FQ32" s="22"/>
      <c r="FR32" s="22"/>
      <c r="FS32" s="22"/>
      <c r="FT32" s="22"/>
      <c r="FU32" s="22"/>
      <c r="FV32" s="22"/>
      <c r="FW32" s="22"/>
      <c r="FX32" s="22"/>
      <c r="FY32" s="22"/>
      <c r="FZ32" s="22"/>
      <c r="GA32" s="22"/>
      <c r="GB32" s="22"/>
      <c r="GC32" s="22"/>
      <c r="GD32" s="22"/>
      <c r="GE32" s="22"/>
      <c r="GF32" s="22"/>
      <c r="GG32" s="22"/>
      <c r="GH32" s="22"/>
      <c r="GI32" s="22"/>
      <c r="GJ32" s="22"/>
      <c r="GK32" s="22"/>
      <c r="GL32" s="22"/>
      <c r="GM32" s="22"/>
      <c r="GN32" s="22"/>
      <c r="GO32" s="22"/>
      <c r="GP32" s="22"/>
      <c r="GQ32" s="22"/>
      <c r="GR32" s="22"/>
      <c r="GS32" s="22"/>
      <c r="GT32" s="22"/>
      <c r="GU32" s="22"/>
      <c r="GV32" s="22"/>
      <c r="GW32" s="22"/>
      <c r="GX32" s="22"/>
      <c r="GY32" s="22"/>
      <c r="GZ32" s="22"/>
      <c r="HA32" s="22"/>
      <c r="HB32" s="22"/>
      <c r="HC32" s="22"/>
      <c r="HD32" s="22"/>
      <c r="HE32" s="22"/>
      <c r="HF32" s="22"/>
      <c r="HG32" s="22"/>
      <c r="HH32" s="22"/>
      <c r="HI32" s="22"/>
      <c r="HJ32" s="22"/>
      <c r="HK32" s="22"/>
      <c r="HL32" s="22"/>
      <c r="HM32" s="22"/>
      <c r="HN32" s="22"/>
      <c r="HO32" s="22"/>
      <c r="HP32" s="22"/>
      <c r="HQ32" s="22"/>
      <c r="HR32" s="22"/>
      <c r="HS32" s="22"/>
      <c r="HT32" s="22"/>
      <c r="HU32" s="22"/>
      <c r="HV32" s="22"/>
      <c r="HW32" s="22"/>
      <c r="HX32" s="22"/>
      <c r="HY32" s="22"/>
      <c r="HZ32" s="22"/>
      <c r="IA32" s="22"/>
      <c r="IB32" s="22"/>
      <c r="IC32" s="22"/>
      <c r="ID32" s="22"/>
      <c r="IE32" s="22"/>
      <c r="IF32" s="22"/>
      <c r="IG32" s="22"/>
      <c r="IH32" s="22"/>
      <c r="II32" s="22"/>
      <c r="IJ32" s="22"/>
      <c r="IK32" s="22"/>
      <c r="IL32" s="22"/>
      <c r="IM32" s="22"/>
      <c r="IN32" s="22"/>
      <c r="IO32" s="22"/>
      <c r="IP32" s="22"/>
      <c r="IQ32" s="22"/>
      <c r="IR32" s="22"/>
      <c r="IS32" s="22"/>
      <c r="IT32" s="22"/>
      <c r="IU32" s="22"/>
      <c r="IV32" s="22"/>
    </row>
    <row r="33" spans="1:256" ht="16.5" customHeight="1">
      <c r="A33" s="108" t="s">
        <v>183</v>
      </c>
      <c r="B33" s="97">
        <v>1832</v>
      </c>
      <c r="C33" s="79">
        <f t="shared" si="0"/>
        <v>1.516683602414971E-4</v>
      </c>
      <c r="D33" s="138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92"/>
      <c r="AE33" s="92"/>
      <c r="AF33" s="92"/>
      <c r="AG33" s="92"/>
      <c r="AH33" s="92"/>
      <c r="AI33" s="92"/>
      <c r="AJ33" s="92"/>
      <c r="AK33" s="92"/>
      <c r="AL33" s="92"/>
      <c r="AM33" s="92"/>
      <c r="AN33" s="92"/>
      <c r="AO33" s="92"/>
      <c r="AP33" s="92"/>
      <c r="AQ33" s="92"/>
      <c r="AR33" s="92"/>
      <c r="AS33" s="92"/>
      <c r="AT33" s="92"/>
      <c r="AU33" s="92"/>
      <c r="AV33" s="92"/>
      <c r="AW33" s="92"/>
      <c r="AX33" s="92"/>
      <c r="AY33" s="92"/>
      <c r="AZ33" s="92"/>
      <c r="BA33" s="92"/>
      <c r="BB33" s="92"/>
      <c r="BC33" s="92"/>
      <c r="BD33" s="92"/>
      <c r="BE33" s="92"/>
      <c r="BF33" s="92"/>
      <c r="BG33" s="92"/>
      <c r="BH33" s="92"/>
      <c r="BI33" s="92"/>
      <c r="BJ33" s="92"/>
      <c r="BK33" s="92"/>
      <c r="BL33" s="92"/>
      <c r="BM33" s="92"/>
      <c r="BN33" s="92"/>
      <c r="BO33" s="92"/>
      <c r="BP33" s="92"/>
      <c r="BQ33" s="92"/>
      <c r="BR33" s="92"/>
      <c r="BS33" s="92"/>
      <c r="BT33" s="92"/>
      <c r="BU33" s="92"/>
      <c r="BV33" s="92"/>
      <c r="BW33" s="92"/>
      <c r="BX33" s="92"/>
      <c r="BY33" s="92"/>
      <c r="BZ33" s="92"/>
      <c r="CA33" s="92"/>
      <c r="CB33" s="92"/>
      <c r="CC33" s="92"/>
      <c r="CD33" s="92"/>
      <c r="CE33" s="92"/>
      <c r="CF33" s="92"/>
      <c r="CG33" s="92"/>
      <c r="CH33" s="92"/>
      <c r="CI33" s="92"/>
      <c r="CJ33" s="92"/>
      <c r="CK33" s="92"/>
      <c r="CL33" s="92"/>
      <c r="CM33" s="92"/>
      <c r="CN33" s="92"/>
      <c r="CO33" s="92"/>
      <c r="CP33" s="92"/>
      <c r="CQ33" s="92"/>
      <c r="CR33" s="92"/>
      <c r="CS33" s="92"/>
      <c r="CT33" s="92"/>
      <c r="CU33" s="92"/>
      <c r="CV33" s="92"/>
      <c r="CW33" s="92"/>
      <c r="CX33" s="92"/>
      <c r="CY33" s="92"/>
      <c r="CZ33" s="92"/>
      <c r="DA33" s="92"/>
      <c r="DB33" s="92"/>
      <c r="DC33" s="92"/>
      <c r="DD33" s="92"/>
      <c r="DE33" s="92"/>
      <c r="DF33" s="92"/>
      <c r="DG33" s="92"/>
      <c r="DH33" s="92"/>
      <c r="DI33" s="92"/>
      <c r="DJ33" s="92"/>
      <c r="DK33" s="92"/>
      <c r="DL33" s="92"/>
      <c r="DM33" s="92"/>
      <c r="DN33" s="92"/>
      <c r="DO33" s="92"/>
      <c r="DP33" s="92"/>
      <c r="DQ33" s="92"/>
      <c r="DR33" s="92"/>
      <c r="DS33" s="92"/>
      <c r="DT33" s="92"/>
      <c r="DU33" s="92"/>
      <c r="DV33" s="92"/>
      <c r="DW33" s="92"/>
      <c r="DX33" s="92"/>
      <c r="DY33" s="92"/>
      <c r="DZ33" s="92"/>
      <c r="EA33" s="92"/>
      <c r="EB33" s="92"/>
      <c r="EC33" s="92"/>
      <c r="ED33" s="92"/>
      <c r="EE33" s="92"/>
      <c r="EF33" s="92"/>
      <c r="EG33" s="92"/>
      <c r="EH33" s="92"/>
      <c r="EI33" s="92"/>
      <c r="EJ33" s="92"/>
      <c r="EK33" s="92"/>
      <c r="EL33" s="92"/>
      <c r="EM33" s="92"/>
      <c r="EN33" s="92"/>
      <c r="EO33" s="92"/>
      <c r="EP33" s="92"/>
      <c r="EQ33" s="92"/>
      <c r="ER33" s="92"/>
      <c r="ES33" s="92"/>
      <c r="ET33" s="92"/>
      <c r="EU33" s="92"/>
      <c r="EV33" s="92"/>
      <c r="EW33" s="92"/>
      <c r="EX33" s="92"/>
      <c r="EY33" s="92"/>
      <c r="EZ33" s="92"/>
      <c r="FA33" s="92"/>
      <c r="FB33" s="92"/>
      <c r="FC33" s="92"/>
      <c r="FD33" s="92"/>
      <c r="FE33" s="92"/>
      <c r="FF33" s="92"/>
      <c r="FG33" s="92"/>
      <c r="FH33" s="92"/>
      <c r="FI33" s="92"/>
      <c r="FJ33" s="92"/>
      <c r="FK33" s="92"/>
      <c r="FL33" s="92"/>
      <c r="FM33" s="92"/>
      <c r="FN33" s="92"/>
      <c r="FO33" s="92"/>
      <c r="FP33" s="92"/>
      <c r="FQ33" s="92"/>
      <c r="FR33" s="92"/>
      <c r="FS33" s="92"/>
      <c r="FT33" s="92"/>
      <c r="FU33" s="92"/>
      <c r="FV33" s="92"/>
      <c r="FW33" s="92"/>
      <c r="FX33" s="92"/>
      <c r="FY33" s="92"/>
      <c r="FZ33" s="92"/>
      <c r="GA33" s="92"/>
      <c r="GB33" s="92"/>
      <c r="GC33" s="92"/>
      <c r="GD33" s="92"/>
      <c r="GE33" s="92"/>
      <c r="GF33" s="92"/>
      <c r="GG33" s="92"/>
      <c r="GH33" s="92"/>
      <c r="GI33" s="92"/>
      <c r="GJ33" s="92"/>
      <c r="GK33" s="92"/>
      <c r="GL33" s="92"/>
      <c r="GM33" s="92"/>
      <c r="GN33" s="92"/>
      <c r="GO33" s="92"/>
      <c r="GP33" s="92"/>
      <c r="GQ33" s="92"/>
      <c r="GR33" s="92"/>
      <c r="GS33" s="92"/>
      <c r="GT33" s="92"/>
      <c r="GU33" s="92"/>
      <c r="GV33" s="92"/>
      <c r="GW33" s="92"/>
      <c r="GX33" s="92"/>
      <c r="GY33" s="92"/>
      <c r="GZ33" s="92"/>
      <c r="HA33" s="92"/>
      <c r="HB33" s="92"/>
      <c r="HC33" s="92"/>
      <c r="HD33" s="92"/>
      <c r="HE33" s="92"/>
      <c r="HF33" s="92"/>
      <c r="HG33" s="92"/>
      <c r="HH33" s="92"/>
      <c r="HI33" s="92"/>
      <c r="HJ33" s="92"/>
      <c r="HK33" s="92"/>
      <c r="HL33" s="92"/>
      <c r="HM33" s="92"/>
      <c r="HN33" s="92"/>
      <c r="HO33" s="92"/>
      <c r="HP33" s="92"/>
      <c r="HQ33" s="92"/>
      <c r="HR33" s="92"/>
      <c r="HS33" s="92"/>
      <c r="HT33" s="92"/>
      <c r="HU33" s="92"/>
      <c r="HV33" s="92"/>
      <c r="HW33" s="92"/>
      <c r="HX33" s="92"/>
      <c r="HY33" s="92"/>
      <c r="HZ33" s="92"/>
      <c r="IA33" s="92"/>
      <c r="IB33" s="92"/>
      <c r="IC33" s="92"/>
      <c r="ID33" s="92"/>
      <c r="IE33" s="92"/>
      <c r="IF33" s="92"/>
      <c r="IG33" s="92"/>
      <c r="IH33" s="92"/>
      <c r="II33" s="92"/>
      <c r="IJ33" s="92"/>
      <c r="IK33" s="92"/>
      <c r="IL33" s="92"/>
      <c r="IM33" s="92"/>
      <c r="IN33" s="92"/>
      <c r="IO33" s="92"/>
      <c r="IP33" s="92"/>
      <c r="IQ33" s="92"/>
      <c r="IR33" s="92"/>
      <c r="IS33" s="92"/>
      <c r="IT33" s="92"/>
      <c r="IU33" s="92"/>
      <c r="IV33" s="92"/>
    </row>
    <row r="34" spans="1:256" ht="16.5" customHeight="1">
      <c r="A34" s="108" t="s">
        <v>184</v>
      </c>
      <c r="B34" s="87">
        <v>353</v>
      </c>
      <c r="C34" s="79">
        <f t="shared" si="0"/>
        <v>2.9224307404611613E-5</v>
      </c>
      <c r="D34" s="138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92"/>
      <c r="AE34" s="92"/>
      <c r="AF34" s="92"/>
      <c r="AG34" s="92"/>
      <c r="AH34" s="92"/>
      <c r="AI34" s="92"/>
      <c r="AJ34" s="92"/>
      <c r="AK34" s="92"/>
      <c r="AL34" s="92"/>
      <c r="AM34" s="92"/>
      <c r="AN34" s="92"/>
      <c r="AO34" s="92"/>
      <c r="AP34" s="92"/>
      <c r="AQ34" s="92"/>
      <c r="AR34" s="92"/>
      <c r="AS34" s="92"/>
      <c r="AT34" s="92"/>
      <c r="AU34" s="92"/>
      <c r="AV34" s="92"/>
      <c r="AW34" s="92"/>
      <c r="AX34" s="92"/>
      <c r="AY34" s="92"/>
      <c r="AZ34" s="92"/>
      <c r="BA34" s="92"/>
      <c r="BB34" s="92"/>
      <c r="BC34" s="92"/>
      <c r="BD34" s="92"/>
      <c r="BE34" s="92"/>
      <c r="BF34" s="92"/>
      <c r="BG34" s="92"/>
      <c r="BH34" s="92"/>
      <c r="BI34" s="92"/>
      <c r="BJ34" s="92"/>
      <c r="BK34" s="92"/>
      <c r="BL34" s="92"/>
      <c r="BM34" s="92"/>
      <c r="BN34" s="92"/>
      <c r="BO34" s="92"/>
      <c r="BP34" s="92"/>
      <c r="BQ34" s="92"/>
      <c r="BR34" s="92"/>
      <c r="BS34" s="92"/>
      <c r="BT34" s="92"/>
      <c r="BU34" s="92"/>
      <c r="BV34" s="92"/>
      <c r="BW34" s="92"/>
      <c r="BX34" s="92"/>
      <c r="BY34" s="92"/>
      <c r="BZ34" s="92"/>
      <c r="CA34" s="92"/>
      <c r="CB34" s="92"/>
      <c r="CC34" s="92"/>
      <c r="CD34" s="92"/>
      <c r="CE34" s="92"/>
      <c r="CF34" s="92"/>
      <c r="CG34" s="92"/>
      <c r="CH34" s="92"/>
      <c r="CI34" s="92"/>
      <c r="CJ34" s="92"/>
      <c r="CK34" s="92"/>
      <c r="CL34" s="92"/>
      <c r="CM34" s="92"/>
      <c r="CN34" s="92"/>
      <c r="CO34" s="92"/>
      <c r="CP34" s="92"/>
      <c r="CQ34" s="92"/>
      <c r="CR34" s="92"/>
      <c r="CS34" s="92"/>
      <c r="CT34" s="92"/>
      <c r="CU34" s="92"/>
      <c r="CV34" s="92"/>
      <c r="CW34" s="92"/>
      <c r="CX34" s="92"/>
      <c r="CY34" s="92"/>
      <c r="CZ34" s="92"/>
      <c r="DA34" s="92"/>
      <c r="DB34" s="92"/>
      <c r="DC34" s="92"/>
      <c r="DD34" s="92"/>
      <c r="DE34" s="92"/>
      <c r="DF34" s="92"/>
      <c r="DG34" s="92"/>
      <c r="DH34" s="92"/>
      <c r="DI34" s="92"/>
      <c r="DJ34" s="92"/>
      <c r="DK34" s="92"/>
      <c r="DL34" s="92"/>
      <c r="DM34" s="92"/>
      <c r="DN34" s="92"/>
      <c r="DO34" s="92"/>
      <c r="DP34" s="92"/>
      <c r="DQ34" s="92"/>
      <c r="DR34" s="92"/>
      <c r="DS34" s="92"/>
      <c r="DT34" s="92"/>
      <c r="DU34" s="92"/>
      <c r="DV34" s="92"/>
      <c r="DW34" s="92"/>
      <c r="DX34" s="92"/>
      <c r="DY34" s="92"/>
      <c r="DZ34" s="92"/>
      <c r="EA34" s="92"/>
      <c r="EB34" s="92"/>
      <c r="EC34" s="92"/>
      <c r="ED34" s="92"/>
      <c r="EE34" s="92"/>
      <c r="EF34" s="92"/>
      <c r="EG34" s="92"/>
      <c r="EH34" s="92"/>
      <c r="EI34" s="92"/>
      <c r="EJ34" s="92"/>
      <c r="EK34" s="92"/>
      <c r="EL34" s="92"/>
      <c r="EM34" s="92"/>
      <c r="EN34" s="92"/>
      <c r="EO34" s="92"/>
      <c r="EP34" s="92"/>
      <c r="EQ34" s="92"/>
      <c r="ER34" s="92"/>
      <c r="ES34" s="92"/>
      <c r="ET34" s="92"/>
      <c r="EU34" s="92"/>
      <c r="EV34" s="92"/>
      <c r="EW34" s="92"/>
      <c r="EX34" s="92"/>
      <c r="EY34" s="92"/>
      <c r="EZ34" s="92"/>
      <c r="FA34" s="92"/>
      <c r="FB34" s="92"/>
      <c r="FC34" s="92"/>
      <c r="FD34" s="92"/>
      <c r="FE34" s="92"/>
      <c r="FF34" s="92"/>
      <c r="FG34" s="92"/>
      <c r="FH34" s="92"/>
      <c r="FI34" s="92"/>
      <c r="FJ34" s="92"/>
      <c r="FK34" s="92"/>
      <c r="FL34" s="92"/>
      <c r="FM34" s="92"/>
      <c r="FN34" s="92"/>
      <c r="FO34" s="92"/>
      <c r="FP34" s="92"/>
      <c r="FQ34" s="92"/>
      <c r="FR34" s="92"/>
      <c r="FS34" s="92"/>
      <c r="FT34" s="92"/>
      <c r="FU34" s="92"/>
      <c r="FV34" s="92"/>
      <c r="FW34" s="92"/>
      <c r="FX34" s="92"/>
      <c r="FY34" s="92"/>
      <c r="FZ34" s="92"/>
      <c r="GA34" s="92"/>
      <c r="GB34" s="92"/>
      <c r="GC34" s="92"/>
      <c r="GD34" s="92"/>
      <c r="GE34" s="92"/>
      <c r="GF34" s="92"/>
      <c r="GG34" s="92"/>
      <c r="GH34" s="92"/>
      <c r="GI34" s="92"/>
      <c r="GJ34" s="92"/>
      <c r="GK34" s="92"/>
      <c r="GL34" s="92"/>
      <c r="GM34" s="92"/>
      <c r="GN34" s="92"/>
      <c r="GO34" s="92"/>
      <c r="GP34" s="92"/>
      <c r="GQ34" s="92"/>
      <c r="GR34" s="92"/>
      <c r="GS34" s="92"/>
      <c r="GT34" s="92"/>
      <c r="GU34" s="92"/>
      <c r="GV34" s="92"/>
      <c r="GW34" s="92"/>
      <c r="GX34" s="92"/>
      <c r="GY34" s="92"/>
      <c r="GZ34" s="92"/>
      <c r="HA34" s="92"/>
      <c r="HB34" s="92"/>
      <c r="HC34" s="92"/>
      <c r="HD34" s="92"/>
      <c r="HE34" s="92"/>
      <c r="HF34" s="92"/>
      <c r="HG34" s="92"/>
      <c r="HH34" s="92"/>
      <c r="HI34" s="92"/>
      <c r="HJ34" s="92"/>
      <c r="HK34" s="92"/>
      <c r="HL34" s="92"/>
      <c r="HM34" s="92"/>
      <c r="HN34" s="92"/>
      <c r="HO34" s="92"/>
      <c r="HP34" s="92"/>
      <c r="HQ34" s="92"/>
      <c r="HR34" s="92"/>
      <c r="HS34" s="92"/>
      <c r="HT34" s="92"/>
      <c r="HU34" s="92"/>
      <c r="HV34" s="92"/>
      <c r="HW34" s="92"/>
      <c r="HX34" s="92"/>
      <c r="HY34" s="92"/>
      <c r="HZ34" s="92"/>
      <c r="IA34" s="92"/>
      <c r="IB34" s="92"/>
      <c r="IC34" s="92"/>
      <c r="ID34" s="92"/>
      <c r="IE34" s="92"/>
      <c r="IF34" s="92"/>
      <c r="IG34" s="92"/>
      <c r="IH34" s="92"/>
      <c r="II34" s="92"/>
      <c r="IJ34" s="92"/>
      <c r="IK34" s="92"/>
      <c r="IL34" s="92"/>
      <c r="IM34" s="92"/>
      <c r="IN34" s="92"/>
      <c r="IO34" s="92"/>
      <c r="IP34" s="92"/>
      <c r="IQ34" s="92"/>
      <c r="IR34" s="92"/>
      <c r="IS34" s="92"/>
      <c r="IT34" s="92"/>
      <c r="IU34" s="92"/>
      <c r="IV34" s="92"/>
    </row>
    <row r="35" spans="1:256" ht="16.5" customHeight="1">
      <c r="A35" s="108" t="s">
        <v>185</v>
      </c>
      <c r="B35" s="87">
        <v>215</v>
      </c>
      <c r="C35" s="79">
        <f t="shared" si="0"/>
        <v>1.7799507342752116E-5</v>
      </c>
      <c r="D35" s="138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2"/>
      <c r="AE35" s="92"/>
      <c r="AF35" s="92"/>
      <c r="AG35" s="92"/>
      <c r="AH35" s="92"/>
      <c r="AI35" s="92"/>
      <c r="AJ35" s="92"/>
      <c r="AK35" s="92"/>
      <c r="AL35" s="92"/>
      <c r="AM35" s="92"/>
      <c r="AN35" s="92"/>
      <c r="AO35" s="92"/>
      <c r="AP35" s="92"/>
      <c r="AQ35" s="92"/>
      <c r="AR35" s="92"/>
      <c r="AS35" s="92"/>
      <c r="AT35" s="92"/>
      <c r="AU35" s="92"/>
      <c r="AV35" s="92"/>
      <c r="AW35" s="92"/>
      <c r="AX35" s="92"/>
      <c r="AY35" s="92"/>
      <c r="AZ35" s="92"/>
      <c r="BA35" s="92"/>
      <c r="BB35" s="92"/>
      <c r="BC35" s="92"/>
      <c r="BD35" s="92"/>
      <c r="BE35" s="92"/>
      <c r="BF35" s="92"/>
      <c r="BG35" s="92"/>
      <c r="BH35" s="92"/>
      <c r="BI35" s="92"/>
      <c r="BJ35" s="92"/>
      <c r="BK35" s="92"/>
      <c r="BL35" s="92"/>
      <c r="BM35" s="92"/>
      <c r="BN35" s="92"/>
      <c r="BO35" s="92"/>
      <c r="BP35" s="92"/>
      <c r="BQ35" s="92"/>
      <c r="BR35" s="92"/>
      <c r="BS35" s="92"/>
      <c r="BT35" s="92"/>
      <c r="BU35" s="92"/>
      <c r="BV35" s="92"/>
      <c r="BW35" s="92"/>
      <c r="BX35" s="92"/>
      <c r="BY35" s="92"/>
      <c r="BZ35" s="92"/>
      <c r="CA35" s="92"/>
      <c r="CB35" s="92"/>
      <c r="CC35" s="92"/>
      <c r="CD35" s="92"/>
      <c r="CE35" s="92"/>
      <c r="CF35" s="92"/>
      <c r="CG35" s="92"/>
      <c r="CH35" s="92"/>
      <c r="CI35" s="92"/>
      <c r="CJ35" s="92"/>
      <c r="CK35" s="92"/>
      <c r="CL35" s="92"/>
      <c r="CM35" s="92"/>
      <c r="CN35" s="92"/>
      <c r="CO35" s="92"/>
      <c r="CP35" s="92"/>
      <c r="CQ35" s="92"/>
      <c r="CR35" s="92"/>
      <c r="CS35" s="92"/>
      <c r="CT35" s="92"/>
      <c r="CU35" s="92"/>
      <c r="CV35" s="92"/>
      <c r="CW35" s="92"/>
      <c r="CX35" s="92"/>
      <c r="CY35" s="92"/>
      <c r="CZ35" s="92"/>
      <c r="DA35" s="92"/>
      <c r="DB35" s="92"/>
      <c r="DC35" s="92"/>
      <c r="DD35" s="92"/>
      <c r="DE35" s="92"/>
      <c r="DF35" s="92"/>
      <c r="DG35" s="92"/>
      <c r="DH35" s="92"/>
      <c r="DI35" s="92"/>
      <c r="DJ35" s="92"/>
      <c r="DK35" s="92"/>
      <c r="DL35" s="92"/>
      <c r="DM35" s="92"/>
      <c r="DN35" s="92"/>
      <c r="DO35" s="92"/>
      <c r="DP35" s="92"/>
      <c r="DQ35" s="92"/>
      <c r="DR35" s="92"/>
      <c r="DS35" s="92"/>
      <c r="DT35" s="92"/>
      <c r="DU35" s="92"/>
      <c r="DV35" s="92"/>
      <c r="DW35" s="92"/>
      <c r="DX35" s="92"/>
      <c r="DY35" s="92"/>
      <c r="DZ35" s="92"/>
      <c r="EA35" s="92"/>
      <c r="EB35" s="92"/>
      <c r="EC35" s="92"/>
      <c r="ED35" s="92"/>
      <c r="EE35" s="92"/>
      <c r="EF35" s="92"/>
      <c r="EG35" s="92"/>
      <c r="EH35" s="92"/>
      <c r="EI35" s="92"/>
      <c r="EJ35" s="92"/>
      <c r="EK35" s="92"/>
      <c r="EL35" s="92"/>
      <c r="EM35" s="92"/>
      <c r="EN35" s="92"/>
      <c r="EO35" s="92"/>
      <c r="EP35" s="92"/>
      <c r="EQ35" s="92"/>
      <c r="ER35" s="92"/>
      <c r="ES35" s="92"/>
      <c r="ET35" s="92"/>
      <c r="EU35" s="92"/>
      <c r="EV35" s="92"/>
      <c r="EW35" s="92"/>
      <c r="EX35" s="92"/>
      <c r="EY35" s="92"/>
      <c r="EZ35" s="92"/>
      <c r="FA35" s="92"/>
      <c r="FB35" s="92"/>
      <c r="FC35" s="92"/>
      <c r="FD35" s="92"/>
      <c r="FE35" s="92"/>
      <c r="FF35" s="92"/>
      <c r="FG35" s="92"/>
      <c r="FH35" s="92"/>
      <c r="FI35" s="92"/>
      <c r="FJ35" s="92"/>
      <c r="FK35" s="92"/>
      <c r="FL35" s="92"/>
      <c r="FM35" s="92"/>
      <c r="FN35" s="92"/>
      <c r="FO35" s="92"/>
      <c r="FP35" s="92"/>
      <c r="FQ35" s="92"/>
      <c r="FR35" s="92"/>
      <c r="FS35" s="92"/>
      <c r="FT35" s="92"/>
      <c r="FU35" s="92"/>
      <c r="FV35" s="92"/>
      <c r="FW35" s="92"/>
      <c r="FX35" s="92"/>
      <c r="FY35" s="92"/>
      <c r="FZ35" s="92"/>
      <c r="GA35" s="92"/>
      <c r="GB35" s="92"/>
      <c r="GC35" s="92"/>
      <c r="GD35" s="92"/>
      <c r="GE35" s="92"/>
      <c r="GF35" s="92"/>
      <c r="GG35" s="92"/>
      <c r="GH35" s="92"/>
      <c r="GI35" s="92"/>
      <c r="GJ35" s="92"/>
      <c r="GK35" s="92"/>
      <c r="GL35" s="92"/>
      <c r="GM35" s="92"/>
      <c r="GN35" s="92"/>
      <c r="GO35" s="92"/>
      <c r="GP35" s="92"/>
      <c r="GQ35" s="92"/>
      <c r="GR35" s="92"/>
      <c r="GS35" s="92"/>
      <c r="GT35" s="92"/>
      <c r="GU35" s="92"/>
      <c r="GV35" s="92"/>
      <c r="GW35" s="92"/>
      <c r="GX35" s="92"/>
      <c r="GY35" s="92"/>
      <c r="GZ35" s="92"/>
      <c r="HA35" s="92"/>
      <c r="HB35" s="92"/>
      <c r="HC35" s="92"/>
      <c r="HD35" s="92"/>
      <c r="HE35" s="92"/>
      <c r="HF35" s="92"/>
      <c r="HG35" s="92"/>
      <c r="HH35" s="92"/>
      <c r="HI35" s="92"/>
      <c r="HJ35" s="92"/>
      <c r="HK35" s="92"/>
      <c r="HL35" s="92"/>
      <c r="HM35" s="92"/>
      <c r="HN35" s="92"/>
      <c r="HO35" s="92"/>
      <c r="HP35" s="92"/>
      <c r="HQ35" s="92"/>
      <c r="HR35" s="92"/>
      <c r="HS35" s="92"/>
      <c r="HT35" s="92"/>
      <c r="HU35" s="92"/>
      <c r="HV35" s="92"/>
      <c r="HW35" s="92"/>
      <c r="HX35" s="92"/>
      <c r="HY35" s="92"/>
      <c r="HZ35" s="92"/>
      <c r="IA35" s="92"/>
      <c r="IB35" s="92"/>
      <c r="IC35" s="92"/>
      <c r="ID35" s="92"/>
      <c r="IE35" s="92"/>
      <c r="IF35" s="92"/>
      <c r="IG35" s="92"/>
      <c r="IH35" s="92"/>
      <c r="II35" s="92"/>
      <c r="IJ35" s="92"/>
      <c r="IK35" s="92"/>
      <c r="IL35" s="92"/>
      <c r="IM35" s="92"/>
      <c r="IN35" s="92"/>
      <c r="IO35" s="92"/>
      <c r="IP35" s="92"/>
      <c r="IQ35" s="92"/>
      <c r="IR35" s="92"/>
      <c r="IS35" s="92"/>
      <c r="IT35" s="92"/>
      <c r="IU35" s="92"/>
      <c r="IV35" s="92"/>
    </row>
    <row r="36" spans="1:256" ht="16.5" customHeight="1">
      <c r="A36" s="108" t="s">
        <v>186</v>
      </c>
      <c r="B36" s="87">
        <v>302</v>
      </c>
      <c r="C36" s="79">
        <f t="shared" si="0"/>
        <v>2.5002098686098321E-5</v>
      </c>
      <c r="D36" s="138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92"/>
      <c r="AE36" s="92"/>
      <c r="AF36" s="92"/>
      <c r="AG36" s="92"/>
      <c r="AH36" s="92"/>
      <c r="AI36" s="92"/>
      <c r="AJ36" s="92"/>
      <c r="AK36" s="92"/>
      <c r="AL36" s="92"/>
      <c r="AM36" s="92"/>
      <c r="AN36" s="92"/>
      <c r="AO36" s="92"/>
      <c r="AP36" s="92"/>
      <c r="AQ36" s="92"/>
      <c r="AR36" s="92"/>
      <c r="AS36" s="92"/>
      <c r="AT36" s="92"/>
      <c r="AU36" s="92"/>
      <c r="AV36" s="92"/>
      <c r="AW36" s="92"/>
      <c r="AX36" s="92"/>
      <c r="AY36" s="92"/>
      <c r="AZ36" s="92"/>
      <c r="BA36" s="92"/>
      <c r="BB36" s="92"/>
      <c r="BC36" s="92"/>
      <c r="BD36" s="92"/>
      <c r="BE36" s="92"/>
      <c r="BF36" s="92"/>
      <c r="BG36" s="92"/>
      <c r="BH36" s="92"/>
      <c r="BI36" s="92"/>
      <c r="BJ36" s="92"/>
      <c r="BK36" s="92"/>
      <c r="BL36" s="92"/>
      <c r="BM36" s="92"/>
      <c r="BN36" s="92"/>
      <c r="BO36" s="92"/>
      <c r="BP36" s="92"/>
      <c r="BQ36" s="92"/>
      <c r="BR36" s="92"/>
      <c r="BS36" s="92"/>
      <c r="BT36" s="92"/>
      <c r="BU36" s="92"/>
      <c r="BV36" s="92"/>
      <c r="BW36" s="92"/>
      <c r="BX36" s="92"/>
      <c r="BY36" s="92"/>
      <c r="BZ36" s="92"/>
      <c r="CA36" s="92"/>
      <c r="CB36" s="92"/>
      <c r="CC36" s="92"/>
      <c r="CD36" s="92"/>
      <c r="CE36" s="92"/>
      <c r="CF36" s="92"/>
      <c r="CG36" s="92"/>
      <c r="CH36" s="92"/>
      <c r="CI36" s="92"/>
      <c r="CJ36" s="92"/>
      <c r="CK36" s="92"/>
      <c r="CL36" s="92"/>
      <c r="CM36" s="92"/>
      <c r="CN36" s="92"/>
      <c r="CO36" s="92"/>
      <c r="CP36" s="92"/>
      <c r="CQ36" s="92"/>
      <c r="CR36" s="92"/>
      <c r="CS36" s="92"/>
      <c r="CT36" s="92"/>
      <c r="CU36" s="92"/>
      <c r="CV36" s="92"/>
      <c r="CW36" s="92"/>
      <c r="CX36" s="92"/>
      <c r="CY36" s="92"/>
      <c r="CZ36" s="92"/>
      <c r="DA36" s="92"/>
      <c r="DB36" s="92"/>
      <c r="DC36" s="92"/>
      <c r="DD36" s="92"/>
      <c r="DE36" s="92"/>
      <c r="DF36" s="92"/>
      <c r="DG36" s="92"/>
      <c r="DH36" s="92"/>
      <c r="DI36" s="92"/>
      <c r="DJ36" s="92"/>
      <c r="DK36" s="92"/>
      <c r="DL36" s="92"/>
      <c r="DM36" s="92"/>
      <c r="DN36" s="92"/>
      <c r="DO36" s="92"/>
      <c r="DP36" s="92"/>
      <c r="DQ36" s="92"/>
      <c r="DR36" s="92"/>
      <c r="DS36" s="92"/>
      <c r="DT36" s="92"/>
      <c r="DU36" s="92"/>
      <c r="DV36" s="92"/>
      <c r="DW36" s="92"/>
      <c r="DX36" s="92"/>
      <c r="DY36" s="92"/>
      <c r="DZ36" s="92"/>
      <c r="EA36" s="92"/>
      <c r="EB36" s="92"/>
      <c r="EC36" s="92"/>
      <c r="ED36" s="92"/>
      <c r="EE36" s="92"/>
      <c r="EF36" s="92"/>
      <c r="EG36" s="92"/>
      <c r="EH36" s="92"/>
      <c r="EI36" s="92"/>
      <c r="EJ36" s="92"/>
      <c r="EK36" s="92"/>
      <c r="EL36" s="92"/>
      <c r="EM36" s="92"/>
      <c r="EN36" s="92"/>
      <c r="EO36" s="92"/>
      <c r="EP36" s="92"/>
      <c r="EQ36" s="92"/>
      <c r="ER36" s="92"/>
      <c r="ES36" s="92"/>
      <c r="ET36" s="92"/>
      <c r="EU36" s="92"/>
      <c r="EV36" s="92"/>
      <c r="EW36" s="92"/>
      <c r="EX36" s="92"/>
      <c r="EY36" s="92"/>
      <c r="EZ36" s="92"/>
      <c r="FA36" s="92"/>
      <c r="FB36" s="92"/>
      <c r="FC36" s="92"/>
      <c r="FD36" s="92"/>
      <c r="FE36" s="92"/>
      <c r="FF36" s="92"/>
      <c r="FG36" s="92"/>
      <c r="FH36" s="92"/>
      <c r="FI36" s="92"/>
      <c r="FJ36" s="92"/>
      <c r="FK36" s="92"/>
      <c r="FL36" s="92"/>
      <c r="FM36" s="92"/>
      <c r="FN36" s="92"/>
      <c r="FO36" s="92"/>
      <c r="FP36" s="92"/>
      <c r="FQ36" s="92"/>
      <c r="FR36" s="92"/>
      <c r="FS36" s="92"/>
      <c r="FT36" s="92"/>
      <c r="FU36" s="92"/>
      <c r="FV36" s="92"/>
      <c r="FW36" s="92"/>
      <c r="FX36" s="92"/>
      <c r="FY36" s="92"/>
      <c r="FZ36" s="92"/>
      <c r="GA36" s="92"/>
      <c r="GB36" s="92"/>
      <c r="GC36" s="92"/>
      <c r="GD36" s="92"/>
      <c r="GE36" s="92"/>
      <c r="GF36" s="92"/>
      <c r="GG36" s="92"/>
      <c r="GH36" s="92"/>
      <c r="GI36" s="92"/>
      <c r="GJ36" s="92"/>
      <c r="GK36" s="92"/>
      <c r="GL36" s="92"/>
      <c r="GM36" s="92"/>
      <c r="GN36" s="92"/>
      <c r="GO36" s="92"/>
      <c r="GP36" s="92"/>
      <c r="GQ36" s="92"/>
      <c r="GR36" s="92"/>
      <c r="GS36" s="92"/>
      <c r="GT36" s="92"/>
      <c r="GU36" s="92"/>
      <c r="GV36" s="92"/>
      <c r="GW36" s="92"/>
      <c r="GX36" s="92"/>
      <c r="GY36" s="92"/>
      <c r="GZ36" s="92"/>
      <c r="HA36" s="92"/>
      <c r="HB36" s="92"/>
      <c r="HC36" s="92"/>
      <c r="HD36" s="92"/>
      <c r="HE36" s="92"/>
      <c r="HF36" s="92"/>
      <c r="HG36" s="92"/>
      <c r="HH36" s="92"/>
      <c r="HI36" s="92"/>
      <c r="HJ36" s="92"/>
      <c r="HK36" s="92"/>
      <c r="HL36" s="92"/>
      <c r="HM36" s="92"/>
      <c r="HN36" s="92"/>
      <c r="HO36" s="92"/>
      <c r="HP36" s="92"/>
      <c r="HQ36" s="92"/>
      <c r="HR36" s="92"/>
      <c r="HS36" s="92"/>
      <c r="HT36" s="92"/>
      <c r="HU36" s="92"/>
      <c r="HV36" s="92"/>
      <c r="HW36" s="92"/>
      <c r="HX36" s="92"/>
      <c r="HY36" s="92"/>
      <c r="HZ36" s="92"/>
      <c r="IA36" s="92"/>
      <c r="IB36" s="92"/>
      <c r="IC36" s="92"/>
      <c r="ID36" s="92"/>
      <c r="IE36" s="92"/>
      <c r="IF36" s="92"/>
      <c r="IG36" s="92"/>
      <c r="IH36" s="92"/>
      <c r="II36" s="92"/>
      <c r="IJ36" s="92"/>
      <c r="IK36" s="92"/>
      <c r="IL36" s="92"/>
      <c r="IM36" s="92"/>
      <c r="IN36" s="92"/>
      <c r="IO36" s="92"/>
      <c r="IP36" s="92"/>
      <c r="IQ36" s="92"/>
      <c r="IR36" s="92"/>
      <c r="IS36" s="92"/>
      <c r="IT36" s="92"/>
      <c r="IU36" s="92"/>
      <c r="IV36" s="92"/>
    </row>
    <row r="37" spans="1:256" ht="16.5" customHeight="1">
      <c r="A37" s="107" t="s">
        <v>203</v>
      </c>
      <c r="B37" s="104">
        <v>3303</v>
      </c>
      <c r="C37" s="77">
        <f t="shared" si="0"/>
        <v>2.7345010582841971E-4</v>
      </c>
      <c r="D37" s="138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  <c r="BG37" s="22"/>
      <c r="BH37" s="22"/>
      <c r="BI37" s="22"/>
      <c r="BJ37" s="22"/>
      <c r="BK37" s="22"/>
      <c r="BL37" s="22"/>
      <c r="BM37" s="22"/>
      <c r="BN37" s="22"/>
      <c r="BO37" s="22"/>
      <c r="BP37" s="22"/>
      <c r="BQ37" s="22"/>
      <c r="BR37" s="22"/>
      <c r="BS37" s="22"/>
      <c r="BT37" s="22"/>
      <c r="BU37" s="22"/>
      <c r="BV37" s="22"/>
      <c r="BW37" s="22"/>
      <c r="BX37" s="22"/>
      <c r="BY37" s="22"/>
      <c r="BZ37" s="22"/>
      <c r="CA37" s="22"/>
      <c r="CB37" s="22"/>
      <c r="CC37" s="22"/>
      <c r="CD37" s="22"/>
      <c r="CE37" s="22"/>
      <c r="CF37" s="22"/>
      <c r="CG37" s="22"/>
      <c r="CH37" s="22"/>
      <c r="CI37" s="22"/>
      <c r="CJ37" s="22"/>
      <c r="CK37" s="22"/>
      <c r="CL37" s="22"/>
      <c r="CM37" s="22"/>
      <c r="CN37" s="22"/>
      <c r="CO37" s="22"/>
      <c r="CP37" s="22"/>
      <c r="CQ37" s="22"/>
      <c r="CR37" s="22"/>
      <c r="CS37" s="22"/>
      <c r="CT37" s="22"/>
      <c r="CU37" s="22"/>
      <c r="CV37" s="22"/>
      <c r="CW37" s="22"/>
      <c r="CX37" s="22"/>
      <c r="CY37" s="22"/>
      <c r="CZ37" s="22"/>
      <c r="DA37" s="22"/>
      <c r="DB37" s="22"/>
      <c r="DC37" s="22"/>
      <c r="DD37" s="22"/>
      <c r="DE37" s="22"/>
      <c r="DF37" s="22"/>
      <c r="DG37" s="22"/>
      <c r="DH37" s="22"/>
      <c r="DI37" s="22"/>
      <c r="DJ37" s="22"/>
      <c r="DK37" s="22"/>
      <c r="DL37" s="22"/>
      <c r="DM37" s="22"/>
      <c r="DN37" s="22"/>
      <c r="DO37" s="22"/>
      <c r="DP37" s="22"/>
      <c r="DQ37" s="22"/>
      <c r="DR37" s="22"/>
      <c r="DS37" s="22"/>
      <c r="DT37" s="22"/>
      <c r="DU37" s="22"/>
      <c r="DV37" s="22"/>
      <c r="DW37" s="22"/>
      <c r="DX37" s="22"/>
      <c r="DY37" s="22"/>
      <c r="DZ37" s="22"/>
      <c r="EA37" s="22"/>
      <c r="EB37" s="22"/>
      <c r="EC37" s="22"/>
      <c r="ED37" s="22"/>
      <c r="EE37" s="22"/>
      <c r="EF37" s="22"/>
      <c r="EG37" s="22"/>
      <c r="EH37" s="22"/>
      <c r="EI37" s="22"/>
      <c r="EJ37" s="22"/>
      <c r="EK37" s="22"/>
      <c r="EL37" s="22"/>
      <c r="EM37" s="22"/>
      <c r="EN37" s="22"/>
      <c r="EO37" s="22"/>
      <c r="EP37" s="22"/>
      <c r="EQ37" s="22"/>
      <c r="ER37" s="22"/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22"/>
      <c r="FF37" s="22"/>
      <c r="FG37" s="22"/>
      <c r="FH37" s="22"/>
      <c r="FI37" s="22"/>
      <c r="FJ37" s="22"/>
      <c r="FK37" s="22"/>
      <c r="FL37" s="22"/>
      <c r="FM37" s="22"/>
      <c r="FN37" s="22"/>
      <c r="FO37" s="22"/>
      <c r="FP37" s="22"/>
      <c r="FQ37" s="22"/>
      <c r="FR37" s="22"/>
      <c r="FS37" s="22"/>
      <c r="FT37" s="22"/>
      <c r="FU37" s="22"/>
      <c r="FV37" s="22"/>
      <c r="FW37" s="22"/>
      <c r="FX37" s="22"/>
      <c r="FY37" s="22"/>
      <c r="FZ37" s="22"/>
      <c r="GA37" s="22"/>
      <c r="GB37" s="22"/>
      <c r="GC37" s="22"/>
      <c r="GD37" s="22"/>
      <c r="GE37" s="22"/>
      <c r="GF37" s="22"/>
      <c r="GG37" s="22"/>
      <c r="GH37" s="22"/>
      <c r="GI37" s="22"/>
      <c r="GJ37" s="22"/>
      <c r="GK37" s="22"/>
      <c r="GL37" s="22"/>
      <c r="GM37" s="22"/>
      <c r="GN37" s="22"/>
      <c r="GO37" s="22"/>
      <c r="GP37" s="22"/>
      <c r="GQ37" s="22"/>
      <c r="GR37" s="22"/>
      <c r="GS37" s="22"/>
      <c r="GT37" s="22"/>
      <c r="GU37" s="22"/>
      <c r="GV37" s="22"/>
      <c r="GW37" s="22"/>
      <c r="GX37" s="22"/>
      <c r="GY37" s="22"/>
      <c r="GZ37" s="22"/>
      <c r="HA37" s="22"/>
      <c r="HB37" s="22"/>
      <c r="HC37" s="22"/>
      <c r="HD37" s="22"/>
      <c r="HE37" s="22"/>
      <c r="HF37" s="22"/>
      <c r="HG37" s="22"/>
      <c r="HH37" s="22"/>
      <c r="HI37" s="22"/>
      <c r="HJ37" s="22"/>
      <c r="HK37" s="22"/>
      <c r="HL37" s="22"/>
      <c r="HM37" s="22"/>
      <c r="HN37" s="22"/>
      <c r="HO37" s="22"/>
      <c r="HP37" s="22"/>
      <c r="HQ37" s="22"/>
      <c r="HR37" s="22"/>
      <c r="HS37" s="22"/>
      <c r="HT37" s="22"/>
      <c r="HU37" s="22"/>
      <c r="HV37" s="22"/>
      <c r="HW37" s="22"/>
      <c r="HX37" s="22"/>
      <c r="HY37" s="22"/>
      <c r="HZ37" s="22"/>
      <c r="IA37" s="22"/>
      <c r="IB37" s="22"/>
      <c r="IC37" s="22"/>
      <c r="ID37" s="22"/>
      <c r="IE37" s="22"/>
      <c r="IF37" s="22"/>
      <c r="IG37" s="22"/>
      <c r="IH37" s="22"/>
      <c r="II37" s="22"/>
      <c r="IJ37" s="22"/>
      <c r="IK37" s="22"/>
      <c r="IL37" s="22"/>
      <c r="IM37" s="22"/>
      <c r="IN37" s="22"/>
      <c r="IO37" s="22"/>
      <c r="IP37" s="22"/>
      <c r="IQ37" s="22"/>
      <c r="IR37" s="22"/>
      <c r="IS37" s="22"/>
      <c r="IT37" s="22"/>
      <c r="IU37" s="22"/>
      <c r="IV37" s="22"/>
    </row>
    <row r="38" spans="1:256" ht="16.5" customHeight="1">
      <c r="A38" s="108" t="s">
        <v>187</v>
      </c>
      <c r="B38" s="97">
        <v>3026</v>
      </c>
      <c r="C38" s="79">
        <f t="shared" si="0"/>
        <v>2.5051771729845535E-4</v>
      </c>
      <c r="D38" s="138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92"/>
      <c r="AE38" s="92"/>
      <c r="AF38" s="92"/>
      <c r="AG38" s="92"/>
      <c r="AH38" s="92"/>
      <c r="AI38" s="92"/>
      <c r="AJ38" s="92"/>
      <c r="AK38" s="92"/>
      <c r="AL38" s="92"/>
      <c r="AM38" s="92"/>
      <c r="AN38" s="92"/>
      <c r="AO38" s="92"/>
      <c r="AP38" s="92"/>
      <c r="AQ38" s="92"/>
      <c r="AR38" s="92"/>
      <c r="AS38" s="92"/>
      <c r="AT38" s="92"/>
      <c r="AU38" s="92"/>
      <c r="AV38" s="92"/>
      <c r="AW38" s="92"/>
      <c r="AX38" s="92"/>
      <c r="AY38" s="92"/>
      <c r="AZ38" s="92"/>
      <c r="BA38" s="92"/>
      <c r="BB38" s="92"/>
      <c r="BC38" s="92"/>
      <c r="BD38" s="92"/>
      <c r="BE38" s="92"/>
      <c r="BF38" s="92"/>
      <c r="BG38" s="92"/>
      <c r="BH38" s="92"/>
      <c r="BI38" s="92"/>
      <c r="BJ38" s="92"/>
      <c r="BK38" s="92"/>
      <c r="BL38" s="92"/>
      <c r="BM38" s="92"/>
      <c r="BN38" s="92"/>
      <c r="BO38" s="92"/>
      <c r="BP38" s="92"/>
      <c r="BQ38" s="92"/>
      <c r="BR38" s="92"/>
      <c r="BS38" s="92"/>
      <c r="BT38" s="92"/>
      <c r="BU38" s="92"/>
      <c r="BV38" s="92"/>
      <c r="BW38" s="92"/>
      <c r="BX38" s="92"/>
      <c r="BY38" s="92"/>
      <c r="BZ38" s="92"/>
      <c r="CA38" s="92"/>
      <c r="CB38" s="92"/>
      <c r="CC38" s="92"/>
      <c r="CD38" s="92"/>
      <c r="CE38" s="92"/>
      <c r="CF38" s="92"/>
      <c r="CG38" s="92"/>
      <c r="CH38" s="92"/>
      <c r="CI38" s="92"/>
      <c r="CJ38" s="92"/>
      <c r="CK38" s="92"/>
      <c r="CL38" s="92"/>
      <c r="CM38" s="92"/>
      <c r="CN38" s="92"/>
      <c r="CO38" s="92"/>
      <c r="CP38" s="92"/>
      <c r="CQ38" s="92"/>
      <c r="CR38" s="92"/>
      <c r="CS38" s="92"/>
      <c r="CT38" s="92"/>
      <c r="CU38" s="92"/>
      <c r="CV38" s="92"/>
      <c r="CW38" s="92"/>
      <c r="CX38" s="92"/>
      <c r="CY38" s="92"/>
      <c r="CZ38" s="92"/>
      <c r="DA38" s="92"/>
      <c r="DB38" s="92"/>
      <c r="DC38" s="92"/>
      <c r="DD38" s="92"/>
      <c r="DE38" s="92"/>
      <c r="DF38" s="92"/>
      <c r="DG38" s="92"/>
      <c r="DH38" s="92"/>
      <c r="DI38" s="92"/>
      <c r="DJ38" s="92"/>
      <c r="DK38" s="92"/>
      <c r="DL38" s="92"/>
      <c r="DM38" s="92"/>
      <c r="DN38" s="92"/>
      <c r="DO38" s="92"/>
      <c r="DP38" s="92"/>
      <c r="DQ38" s="92"/>
      <c r="DR38" s="92"/>
      <c r="DS38" s="92"/>
      <c r="DT38" s="92"/>
      <c r="DU38" s="92"/>
      <c r="DV38" s="92"/>
      <c r="DW38" s="92"/>
      <c r="DX38" s="92"/>
      <c r="DY38" s="92"/>
      <c r="DZ38" s="92"/>
      <c r="EA38" s="92"/>
      <c r="EB38" s="92"/>
      <c r="EC38" s="92"/>
      <c r="ED38" s="92"/>
      <c r="EE38" s="92"/>
      <c r="EF38" s="92"/>
      <c r="EG38" s="92"/>
      <c r="EH38" s="92"/>
      <c r="EI38" s="92"/>
      <c r="EJ38" s="92"/>
      <c r="EK38" s="92"/>
      <c r="EL38" s="92"/>
      <c r="EM38" s="92"/>
      <c r="EN38" s="92"/>
      <c r="EO38" s="92"/>
      <c r="EP38" s="92"/>
      <c r="EQ38" s="92"/>
      <c r="ER38" s="92"/>
      <c r="ES38" s="92"/>
      <c r="ET38" s="92"/>
      <c r="EU38" s="92"/>
      <c r="EV38" s="92"/>
      <c r="EW38" s="92"/>
      <c r="EX38" s="92"/>
      <c r="EY38" s="92"/>
      <c r="EZ38" s="92"/>
      <c r="FA38" s="92"/>
      <c r="FB38" s="92"/>
      <c r="FC38" s="92"/>
      <c r="FD38" s="92"/>
      <c r="FE38" s="92"/>
      <c r="FF38" s="92"/>
      <c r="FG38" s="92"/>
      <c r="FH38" s="92"/>
      <c r="FI38" s="92"/>
      <c r="FJ38" s="92"/>
      <c r="FK38" s="92"/>
      <c r="FL38" s="92"/>
      <c r="FM38" s="92"/>
      <c r="FN38" s="92"/>
      <c r="FO38" s="92"/>
      <c r="FP38" s="92"/>
      <c r="FQ38" s="92"/>
      <c r="FR38" s="92"/>
      <c r="FS38" s="92"/>
      <c r="FT38" s="92"/>
      <c r="FU38" s="92"/>
      <c r="FV38" s="92"/>
      <c r="FW38" s="92"/>
      <c r="FX38" s="92"/>
      <c r="FY38" s="92"/>
      <c r="FZ38" s="92"/>
      <c r="GA38" s="92"/>
      <c r="GB38" s="92"/>
      <c r="GC38" s="92"/>
      <c r="GD38" s="92"/>
      <c r="GE38" s="92"/>
      <c r="GF38" s="92"/>
      <c r="GG38" s="92"/>
      <c r="GH38" s="92"/>
      <c r="GI38" s="92"/>
      <c r="GJ38" s="92"/>
      <c r="GK38" s="92"/>
      <c r="GL38" s="92"/>
      <c r="GM38" s="92"/>
      <c r="GN38" s="92"/>
      <c r="GO38" s="92"/>
      <c r="GP38" s="92"/>
      <c r="GQ38" s="92"/>
      <c r="GR38" s="92"/>
      <c r="GS38" s="92"/>
      <c r="GT38" s="92"/>
      <c r="GU38" s="92"/>
      <c r="GV38" s="92"/>
      <c r="GW38" s="92"/>
      <c r="GX38" s="92"/>
      <c r="GY38" s="92"/>
      <c r="GZ38" s="92"/>
      <c r="HA38" s="92"/>
      <c r="HB38" s="92"/>
      <c r="HC38" s="92"/>
      <c r="HD38" s="92"/>
      <c r="HE38" s="92"/>
      <c r="HF38" s="92"/>
      <c r="HG38" s="92"/>
      <c r="HH38" s="92"/>
      <c r="HI38" s="92"/>
      <c r="HJ38" s="92"/>
      <c r="HK38" s="92"/>
      <c r="HL38" s="92"/>
      <c r="HM38" s="92"/>
      <c r="HN38" s="92"/>
      <c r="HO38" s="92"/>
      <c r="HP38" s="92"/>
      <c r="HQ38" s="92"/>
      <c r="HR38" s="92"/>
      <c r="HS38" s="92"/>
      <c r="HT38" s="92"/>
      <c r="HU38" s="92"/>
      <c r="HV38" s="92"/>
      <c r="HW38" s="92"/>
      <c r="HX38" s="92"/>
      <c r="HY38" s="92"/>
      <c r="HZ38" s="92"/>
      <c r="IA38" s="92"/>
      <c r="IB38" s="92"/>
      <c r="IC38" s="92"/>
      <c r="ID38" s="92"/>
      <c r="IE38" s="92"/>
      <c r="IF38" s="92"/>
      <c r="IG38" s="92"/>
      <c r="IH38" s="92"/>
      <c r="II38" s="92"/>
      <c r="IJ38" s="92"/>
      <c r="IK38" s="92"/>
      <c r="IL38" s="92"/>
      <c r="IM38" s="92"/>
      <c r="IN38" s="92"/>
      <c r="IO38" s="92"/>
      <c r="IP38" s="92"/>
      <c r="IQ38" s="92"/>
      <c r="IR38" s="92"/>
      <c r="IS38" s="92"/>
      <c r="IT38" s="92"/>
      <c r="IU38" s="92"/>
      <c r="IV38" s="92"/>
    </row>
    <row r="39" spans="1:256" ht="16.5" customHeight="1">
      <c r="A39" s="108" t="s">
        <v>188</v>
      </c>
      <c r="B39" s="87">
        <v>258</v>
      </c>
      <c r="C39" s="79">
        <f t="shared" si="0"/>
        <v>2.1359408811302539E-5</v>
      </c>
      <c r="D39" s="138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92"/>
      <c r="AE39" s="92"/>
      <c r="AF39" s="92"/>
      <c r="AG39" s="92"/>
      <c r="AH39" s="92"/>
      <c r="AI39" s="92"/>
      <c r="AJ39" s="92"/>
      <c r="AK39" s="92"/>
      <c r="AL39" s="92"/>
      <c r="AM39" s="92"/>
      <c r="AN39" s="92"/>
      <c r="AO39" s="92"/>
      <c r="AP39" s="92"/>
      <c r="AQ39" s="92"/>
      <c r="AR39" s="92"/>
      <c r="AS39" s="92"/>
      <c r="AT39" s="92"/>
      <c r="AU39" s="92"/>
      <c r="AV39" s="92"/>
      <c r="AW39" s="92"/>
      <c r="AX39" s="92"/>
      <c r="AY39" s="92"/>
      <c r="AZ39" s="92"/>
      <c r="BA39" s="92"/>
      <c r="BB39" s="92"/>
      <c r="BC39" s="92"/>
      <c r="BD39" s="92"/>
      <c r="BE39" s="92"/>
      <c r="BF39" s="92"/>
      <c r="BG39" s="92"/>
      <c r="BH39" s="92"/>
      <c r="BI39" s="92"/>
      <c r="BJ39" s="92"/>
      <c r="BK39" s="92"/>
      <c r="BL39" s="92"/>
      <c r="BM39" s="92"/>
      <c r="BN39" s="92"/>
      <c r="BO39" s="92"/>
      <c r="BP39" s="92"/>
      <c r="BQ39" s="92"/>
      <c r="BR39" s="92"/>
      <c r="BS39" s="92"/>
      <c r="BT39" s="92"/>
      <c r="BU39" s="92"/>
      <c r="BV39" s="92"/>
      <c r="BW39" s="92"/>
      <c r="BX39" s="92"/>
      <c r="BY39" s="92"/>
      <c r="BZ39" s="92"/>
      <c r="CA39" s="92"/>
      <c r="CB39" s="92"/>
      <c r="CC39" s="92"/>
      <c r="CD39" s="92"/>
      <c r="CE39" s="92"/>
      <c r="CF39" s="92"/>
      <c r="CG39" s="92"/>
      <c r="CH39" s="92"/>
      <c r="CI39" s="92"/>
      <c r="CJ39" s="92"/>
      <c r="CK39" s="92"/>
      <c r="CL39" s="92"/>
      <c r="CM39" s="92"/>
      <c r="CN39" s="92"/>
      <c r="CO39" s="92"/>
      <c r="CP39" s="92"/>
      <c r="CQ39" s="92"/>
      <c r="CR39" s="92"/>
      <c r="CS39" s="92"/>
      <c r="CT39" s="92"/>
      <c r="CU39" s="92"/>
      <c r="CV39" s="92"/>
      <c r="CW39" s="92"/>
      <c r="CX39" s="92"/>
      <c r="CY39" s="92"/>
      <c r="CZ39" s="92"/>
      <c r="DA39" s="92"/>
      <c r="DB39" s="92"/>
      <c r="DC39" s="92"/>
      <c r="DD39" s="92"/>
      <c r="DE39" s="92"/>
      <c r="DF39" s="92"/>
      <c r="DG39" s="92"/>
      <c r="DH39" s="92"/>
      <c r="DI39" s="92"/>
      <c r="DJ39" s="92"/>
      <c r="DK39" s="92"/>
      <c r="DL39" s="92"/>
      <c r="DM39" s="92"/>
      <c r="DN39" s="92"/>
      <c r="DO39" s="92"/>
      <c r="DP39" s="92"/>
      <c r="DQ39" s="92"/>
      <c r="DR39" s="92"/>
      <c r="DS39" s="92"/>
      <c r="DT39" s="92"/>
      <c r="DU39" s="92"/>
      <c r="DV39" s="92"/>
      <c r="DW39" s="92"/>
      <c r="DX39" s="92"/>
      <c r="DY39" s="92"/>
      <c r="DZ39" s="92"/>
      <c r="EA39" s="92"/>
      <c r="EB39" s="92"/>
      <c r="EC39" s="92"/>
      <c r="ED39" s="92"/>
      <c r="EE39" s="92"/>
      <c r="EF39" s="92"/>
      <c r="EG39" s="92"/>
      <c r="EH39" s="92"/>
      <c r="EI39" s="92"/>
      <c r="EJ39" s="92"/>
      <c r="EK39" s="92"/>
      <c r="EL39" s="92"/>
      <c r="EM39" s="92"/>
      <c r="EN39" s="92"/>
      <c r="EO39" s="92"/>
      <c r="EP39" s="92"/>
      <c r="EQ39" s="92"/>
      <c r="ER39" s="92"/>
      <c r="ES39" s="92"/>
      <c r="ET39" s="92"/>
      <c r="EU39" s="92"/>
      <c r="EV39" s="92"/>
      <c r="EW39" s="92"/>
      <c r="EX39" s="92"/>
      <c r="EY39" s="92"/>
      <c r="EZ39" s="92"/>
      <c r="FA39" s="92"/>
      <c r="FB39" s="92"/>
      <c r="FC39" s="92"/>
      <c r="FD39" s="92"/>
      <c r="FE39" s="92"/>
      <c r="FF39" s="92"/>
      <c r="FG39" s="92"/>
      <c r="FH39" s="92"/>
      <c r="FI39" s="92"/>
      <c r="FJ39" s="92"/>
      <c r="FK39" s="92"/>
      <c r="FL39" s="92"/>
      <c r="FM39" s="92"/>
      <c r="FN39" s="92"/>
      <c r="FO39" s="92"/>
      <c r="FP39" s="92"/>
      <c r="FQ39" s="92"/>
      <c r="FR39" s="92"/>
      <c r="FS39" s="92"/>
      <c r="FT39" s="92"/>
      <c r="FU39" s="92"/>
      <c r="FV39" s="92"/>
      <c r="FW39" s="92"/>
      <c r="FX39" s="92"/>
      <c r="FY39" s="92"/>
      <c r="FZ39" s="92"/>
      <c r="GA39" s="92"/>
      <c r="GB39" s="92"/>
      <c r="GC39" s="92"/>
      <c r="GD39" s="92"/>
      <c r="GE39" s="92"/>
      <c r="GF39" s="92"/>
      <c r="GG39" s="92"/>
      <c r="GH39" s="92"/>
      <c r="GI39" s="92"/>
      <c r="GJ39" s="92"/>
      <c r="GK39" s="92"/>
      <c r="GL39" s="92"/>
      <c r="GM39" s="92"/>
      <c r="GN39" s="92"/>
      <c r="GO39" s="92"/>
      <c r="GP39" s="92"/>
      <c r="GQ39" s="92"/>
      <c r="GR39" s="92"/>
      <c r="GS39" s="92"/>
      <c r="GT39" s="92"/>
      <c r="GU39" s="92"/>
      <c r="GV39" s="92"/>
      <c r="GW39" s="92"/>
      <c r="GX39" s="92"/>
      <c r="GY39" s="92"/>
      <c r="GZ39" s="92"/>
      <c r="HA39" s="92"/>
      <c r="HB39" s="92"/>
      <c r="HC39" s="92"/>
      <c r="HD39" s="92"/>
      <c r="HE39" s="92"/>
      <c r="HF39" s="92"/>
      <c r="HG39" s="92"/>
      <c r="HH39" s="92"/>
      <c r="HI39" s="92"/>
      <c r="HJ39" s="92"/>
      <c r="HK39" s="92"/>
      <c r="HL39" s="92"/>
      <c r="HM39" s="92"/>
      <c r="HN39" s="92"/>
      <c r="HO39" s="92"/>
      <c r="HP39" s="92"/>
      <c r="HQ39" s="92"/>
      <c r="HR39" s="92"/>
      <c r="HS39" s="92"/>
      <c r="HT39" s="92"/>
      <c r="HU39" s="92"/>
      <c r="HV39" s="92"/>
      <c r="HW39" s="92"/>
      <c r="HX39" s="92"/>
      <c r="HY39" s="92"/>
      <c r="HZ39" s="92"/>
      <c r="IA39" s="92"/>
      <c r="IB39" s="92"/>
      <c r="IC39" s="92"/>
      <c r="ID39" s="92"/>
      <c r="IE39" s="92"/>
      <c r="IF39" s="92"/>
      <c r="IG39" s="92"/>
      <c r="IH39" s="92"/>
      <c r="II39" s="92"/>
      <c r="IJ39" s="92"/>
      <c r="IK39" s="92"/>
      <c r="IL39" s="92"/>
      <c r="IM39" s="92"/>
      <c r="IN39" s="92"/>
      <c r="IO39" s="92"/>
      <c r="IP39" s="92"/>
      <c r="IQ39" s="92"/>
      <c r="IR39" s="92"/>
      <c r="IS39" s="92"/>
      <c r="IT39" s="92"/>
      <c r="IU39" s="92"/>
      <c r="IV39" s="92"/>
    </row>
    <row r="40" spans="1:256" ht="16.5" customHeight="1">
      <c r="A40" s="108" t="s">
        <v>189</v>
      </c>
      <c r="B40" s="87">
        <v>22</v>
      </c>
      <c r="C40" s="79">
        <f t="shared" si="0"/>
        <v>1.8213449373978909E-6</v>
      </c>
      <c r="D40" s="138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92"/>
      <c r="AE40" s="92"/>
      <c r="AF40" s="92"/>
      <c r="AG40" s="92"/>
      <c r="AH40" s="92"/>
      <c r="AI40" s="92"/>
      <c r="AJ40" s="92"/>
      <c r="AK40" s="92"/>
      <c r="AL40" s="92"/>
      <c r="AM40" s="92"/>
      <c r="AN40" s="92"/>
      <c r="AO40" s="92"/>
      <c r="AP40" s="92"/>
      <c r="AQ40" s="92"/>
      <c r="AR40" s="92"/>
      <c r="AS40" s="92"/>
      <c r="AT40" s="92"/>
      <c r="AU40" s="92"/>
      <c r="AV40" s="92"/>
      <c r="AW40" s="92"/>
      <c r="AX40" s="92"/>
      <c r="AY40" s="92"/>
      <c r="AZ40" s="92"/>
      <c r="BA40" s="92"/>
      <c r="BB40" s="92"/>
      <c r="BC40" s="92"/>
      <c r="BD40" s="92"/>
      <c r="BE40" s="92"/>
      <c r="BF40" s="92"/>
      <c r="BG40" s="92"/>
      <c r="BH40" s="92"/>
      <c r="BI40" s="92"/>
      <c r="BJ40" s="92"/>
      <c r="BK40" s="92"/>
      <c r="BL40" s="92"/>
      <c r="BM40" s="92"/>
      <c r="BN40" s="92"/>
      <c r="BO40" s="92"/>
      <c r="BP40" s="92"/>
      <c r="BQ40" s="92"/>
      <c r="BR40" s="92"/>
      <c r="BS40" s="92"/>
      <c r="BT40" s="92"/>
      <c r="BU40" s="92"/>
      <c r="BV40" s="92"/>
      <c r="BW40" s="92"/>
      <c r="BX40" s="92"/>
      <c r="BY40" s="92"/>
      <c r="BZ40" s="92"/>
      <c r="CA40" s="92"/>
      <c r="CB40" s="92"/>
      <c r="CC40" s="92"/>
      <c r="CD40" s="92"/>
      <c r="CE40" s="92"/>
      <c r="CF40" s="92"/>
      <c r="CG40" s="92"/>
      <c r="CH40" s="92"/>
      <c r="CI40" s="92"/>
      <c r="CJ40" s="92"/>
      <c r="CK40" s="92"/>
      <c r="CL40" s="92"/>
      <c r="CM40" s="92"/>
      <c r="CN40" s="92"/>
      <c r="CO40" s="92"/>
      <c r="CP40" s="92"/>
      <c r="CQ40" s="92"/>
      <c r="CR40" s="92"/>
      <c r="CS40" s="92"/>
      <c r="CT40" s="92"/>
      <c r="CU40" s="92"/>
      <c r="CV40" s="92"/>
      <c r="CW40" s="92"/>
      <c r="CX40" s="92"/>
      <c r="CY40" s="92"/>
      <c r="CZ40" s="92"/>
      <c r="DA40" s="92"/>
      <c r="DB40" s="92"/>
      <c r="DC40" s="92"/>
      <c r="DD40" s="92"/>
      <c r="DE40" s="92"/>
      <c r="DF40" s="92"/>
      <c r="DG40" s="92"/>
      <c r="DH40" s="92"/>
      <c r="DI40" s="92"/>
      <c r="DJ40" s="92"/>
      <c r="DK40" s="92"/>
      <c r="DL40" s="92"/>
      <c r="DM40" s="92"/>
      <c r="DN40" s="92"/>
      <c r="DO40" s="92"/>
      <c r="DP40" s="92"/>
      <c r="DQ40" s="92"/>
      <c r="DR40" s="92"/>
      <c r="DS40" s="92"/>
      <c r="DT40" s="92"/>
      <c r="DU40" s="92"/>
      <c r="DV40" s="92"/>
      <c r="DW40" s="92"/>
      <c r="DX40" s="92"/>
      <c r="DY40" s="92"/>
      <c r="DZ40" s="92"/>
      <c r="EA40" s="92"/>
      <c r="EB40" s="92"/>
      <c r="EC40" s="92"/>
      <c r="ED40" s="92"/>
      <c r="EE40" s="92"/>
      <c r="EF40" s="92"/>
      <c r="EG40" s="92"/>
      <c r="EH40" s="92"/>
      <c r="EI40" s="92"/>
      <c r="EJ40" s="92"/>
      <c r="EK40" s="92"/>
      <c r="EL40" s="92"/>
      <c r="EM40" s="92"/>
      <c r="EN40" s="92"/>
      <c r="EO40" s="92"/>
      <c r="EP40" s="92"/>
      <c r="EQ40" s="92"/>
      <c r="ER40" s="92"/>
      <c r="ES40" s="92"/>
      <c r="ET40" s="92"/>
      <c r="EU40" s="92"/>
      <c r="EV40" s="92"/>
      <c r="EW40" s="92"/>
      <c r="EX40" s="92"/>
      <c r="EY40" s="92"/>
      <c r="EZ40" s="92"/>
      <c r="FA40" s="92"/>
      <c r="FB40" s="92"/>
      <c r="FC40" s="92"/>
      <c r="FD40" s="92"/>
      <c r="FE40" s="92"/>
      <c r="FF40" s="92"/>
      <c r="FG40" s="92"/>
      <c r="FH40" s="92"/>
      <c r="FI40" s="92"/>
      <c r="FJ40" s="92"/>
      <c r="FK40" s="92"/>
      <c r="FL40" s="92"/>
      <c r="FM40" s="92"/>
      <c r="FN40" s="92"/>
      <c r="FO40" s="92"/>
      <c r="FP40" s="92"/>
      <c r="FQ40" s="92"/>
      <c r="FR40" s="92"/>
      <c r="FS40" s="92"/>
      <c r="FT40" s="92"/>
      <c r="FU40" s="92"/>
      <c r="FV40" s="92"/>
      <c r="FW40" s="92"/>
      <c r="FX40" s="92"/>
      <c r="FY40" s="92"/>
      <c r="FZ40" s="92"/>
      <c r="GA40" s="92"/>
      <c r="GB40" s="92"/>
      <c r="GC40" s="92"/>
      <c r="GD40" s="92"/>
      <c r="GE40" s="92"/>
      <c r="GF40" s="92"/>
      <c r="GG40" s="92"/>
      <c r="GH40" s="92"/>
      <c r="GI40" s="92"/>
      <c r="GJ40" s="92"/>
      <c r="GK40" s="92"/>
      <c r="GL40" s="92"/>
      <c r="GM40" s="92"/>
      <c r="GN40" s="92"/>
      <c r="GO40" s="92"/>
      <c r="GP40" s="92"/>
      <c r="GQ40" s="92"/>
      <c r="GR40" s="92"/>
      <c r="GS40" s="92"/>
      <c r="GT40" s="92"/>
      <c r="GU40" s="92"/>
      <c r="GV40" s="92"/>
      <c r="GW40" s="92"/>
      <c r="GX40" s="92"/>
      <c r="GY40" s="92"/>
      <c r="GZ40" s="92"/>
      <c r="HA40" s="92"/>
      <c r="HB40" s="92"/>
      <c r="HC40" s="92"/>
      <c r="HD40" s="92"/>
      <c r="HE40" s="92"/>
      <c r="HF40" s="92"/>
      <c r="HG40" s="92"/>
      <c r="HH40" s="92"/>
      <c r="HI40" s="92"/>
      <c r="HJ40" s="92"/>
      <c r="HK40" s="92"/>
      <c r="HL40" s="92"/>
      <c r="HM40" s="92"/>
      <c r="HN40" s="92"/>
      <c r="HO40" s="92"/>
      <c r="HP40" s="92"/>
      <c r="HQ40" s="92"/>
      <c r="HR40" s="92"/>
      <c r="HS40" s="92"/>
      <c r="HT40" s="92"/>
      <c r="HU40" s="92"/>
      <c r="HV40" s="92"/>
      <c r="HW40" s="92"/>
      <c r="HX40" s="92"/>
      <c r="HY40" s="92"/>
      <c r="HZ40" s="92"/>
      <c r="IA40" s="92"/>
      <c r="IB40" s="92"/>
      <c r="IC40" s="92"/>
      <c r="ID40" s="92"/>
      <c r="IE40" s="92"/>
      <c r="IF40" s="92"/>
      <c r="IG40" s="92"/>
      <c r="IH40" s="92"/>
      <c r="II40" s="92"/>
      <c r="IJ40" s="92"/>
      <c r="IK40" s="92"/>
      <c r="IL40" s="92"/>
      <c r="IM40" s="92"/>
      <c r="IN40" s="92"/>
      <c r="IO40" s="92"/>
      <c r="IP40" s="92"/>
      <c r="IQ40" s="92"/>
      <c r="IR40" s="92"/>
      <c r="IS40" s="92"/>
      <c r="IT40" s="92"/>
      <c r="IU40" s="92"/>
      <c r="IV40" s="92"/>
    </row>
    <row r="41" spans="1:256" ht="16.5" customHeight="1">
      <c r="A41" s="107" t="s">
        <v>204</v>
      </c>
      <c r="B41" s="104">
        <v>423</v>
      </c>
      <c r="C41" s="77">
        <f t="shared" si="0"/>
        <v>3.5019495841786722E-5</v>
      </c>
      <c r="D41" s="138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2"/>
      <c r="BB41" s="22"/>
      <c r="BC41" s="22"/>
      <c r="BD41" s="22"/>
      <c r="BE41" s="22"/>
      <c r="BF41" s="22"/>
      <c r="BG41" s="22"/>
      <c r="BH41" s="22"/>
      <c r="BI41" s="22"/>
      <c r="BJ41" s="22"/>
      <c r="BK41" s="22"/>
      <c r="BL41" s="22"/>
      <c r="BM41" s="22"/>
      <c r="BN41" s="22"/>
      <c r="BO41" s="22"/>
      <c r="BP41" s="22"/>
      <c r="BQ41" s="22"/>
      <c r="BR41" s="22"/>
      <c r="BS41" s="22"/>
      <c r="BT41" s="22"/>
      <c r="BU41" s="22"/>
      <c r="BV41" s="22"/>
      <c r="BW41" s="22"/>
      <c r="BX41" s="22"/>
      <c r="BY41" s="22"/>
      <c r="BZ41" s="22"/>
      <c r="CA41" s="22"/>
      <c r="CB41" s="22"/>
      <c r="CC41" s="22"/>
      <c r="CD41" s="22"/>
      <c r="CE41" s="22"/>
      <c r="CF41" s="22"/>
      <c r="CG41" s="22"/>
      <c r="CH41" s="22"/>
      <c r="CI41" s="22"/>
      <c r="CJ41" s="22"/>
      <c r="CK41" s="22"/>
      <c r="CL41" s="22"/>
      <c r="CM41" s="22"/>
      <c r="CN41" s="22"/>
      <c r="CO41" s="22"/>
      <c r="CP41" s="22"/>
      <c r="CQ41" s="22"/>
      <c r="CR41" s="22"/>
      <c r="CS41" s="22"/>
      <c r="CT41" s="22"/>
      <c r="CU41" s="22"/>
      <c r="CV41" s="22"/>
      <c r="CW41" s="22"/>
      <c r="CX41" s="22"/>
      <c r="CY41" s="22"/>
      <c r="CZ41" s="22"/>
      <c r="DA41" s="22"/>
      <c r="DB41" s="22"/>
      <c r="DC41" s="22"/>
      <c r="DD41" s="22"/>
      <c r="DE41" s="22"/>
      <c r="DF41" s="22"/>
      <c r="DG41" s="22"/>
      <c r="DH41" s="22"/>
      <c r="DI41" s="22"/>
      <c r="DJ41" s="22"/>
      <c r="DK41" s="22"/>
      <c r="DL41" s="22"/>
      <c r="DM41" s="22"/>
      <c r="DN41" s="22"/>
      <c r="DO41" s="22"/>
      <c r="DP41" s="22"/>
      <c r="DQ41" s="22"/>
      <c r="DR41" s="22"/>
      <c r="DS41" s="22"/>
      <c r="DT41" s="22"/>
      <c r="DU41" s="22"/>
      <c r="DV41" s="22"/>
      <c r="DW41" s="22"/>
      <c r="DX41" s="22"/>
      <c r="DY41" s="22"/>
      <c r="DZ41" s="22"/>
      <c r="EA41" s="22"/>
      <c r="EB41" s="22"/>
      <c r="EC41" s="22"/>
      <c r="ED41" s="22"/>
      <c r="EE41" s="22"/>
      <c r="EF41" s="22"/>
      <c r="EG41" s="22"/>
      <c r="EH41" s="22"/>
      <c r="EI41" s="22"/>
      <c r="EJ41" s="22"/>
      <c r="EK41" s="22"/>
      <c r="EL41" s="22"/>
      <c r="EM41" s="22"/>
      <c r="EN41" s="22"/>
      <c r="EO41" s="22"/>
      <c r="EP41" s="22"/>
      <c r="EQ41" s="22"/>
      <c r="ER41" s="22"/>
      <c r="ES41" s="22"/>
      <c r="ET41" s="22"/>
      <c r="EU41" s="22"/>
      <c r="EV41" s="22"/>
      <c r="EW41" s="22"/>
      <c r="EX41" s="22"/>
      <c r="EY41" s="22"/>
      <c r="EZ41" s="22"/>
      <c r="FA41" s="22"/>
      <c r="FB41" s="22"/>
      <c r="FC41" s="22"/>
      <c r="FD41" s="22"/>
      <c r="FE41" s="22"/>
      <c r="FF41" s="22"/>
      <c r="FG41" s="22"/>
      <c r="FH41" s="22"/>
      <c r="FI41" s="22"/>
      <c r="FJ41" s="22"/>
      <c r="FK41" s="22"/>
      <c r="FL41" s="22"/>
      <c r="FM41" s="22"/>
      <c r="FN41" s="22"/>
      <c r="FO41" s="22"/>
      <c r="FP41" s="22"/>
      <c r="FQ41" s="22"/>
      <c r="FR41" s="22"/>
      <c r="FS41" s="22"/>
      <c r="FT41" s="22"/>
      <c r="FU41" s="22"/>
      <c r="FV41" s="22"/>
      <c r="FW41" s="22"/>
      <c r="FX41" s="22"/>
      <c r="FY41" s="22"/>
      <c r="FZ41" s="22"/>
      <c r="GA41" s="22"/>
      <c r="GB41" s="22"/>
      <c r="GC41" s="22"/>
      <c r="GD41" s="22"/>
      <c r="GE41" s="22"/>
      <c r="GF41" s="22"/>
      <c r="GG41" s="22"/>
      <c r="GH41" s="22"/>
      <c r="GI41" s="22"/>
      <c r="GJ41" s="22"/>
      <c r="GK41" s="22"/>
      <c r="GL41" s="22"/>
      <c r="GM41" s="22"/>
      <c r="GN41" s="22"/>
      <c r="GO41" s="22"/>
      <c r="GP41" s="22"/>
      <c r="GQ41" s="22"/>
      <c r="GR41" s="22"/>
      <c r="GS41" s="22"/>
      <c r="GT41" s="22"/>
      <c r="GU41" s="22"/>
      <c r="GV41" s="22"/>
      <c r="GW41" s="22"/>
      <c r="GX41" s="22"/>
      <c r="GY41" s="22"/>
      <c r="GZ41" s="22"/>
      <c r="HA41" s="22"/>
      <c r="HB41" s="22"/>
      <c r="HC41" s="22"/>
      <c r="HD41" s="22"/>
      <c r="HE41" s="22"/>
      <c r="HF41" s="22"/>
      <c r="HG41" s="22"/>
      <c r="HH41" s="22"/>
      <c r="HI41" s="22"/>
      <c r="HJ41" s="22"/>
      <c r="HK41" s="22"/>
      <c r="HL41" s="22"/>
      <c r="HM41" s="22"/>
      <c r="HN41" s="22"/>
      <c r="HO41" s="22"/>
      <c r="HP41" s="22"/>
      <c r="HQ41" s="22"/>
      <c r="HR41" s="22"/>
      <c r="HS41" s="22"/>
      <c r="HT41" s="22"/>
      <c r="HU41" s="22"/>
      <c r="HV41" s="22"/>
      <c r="HW41" s="22"/>
      <c r="HX41" s="22"/>
      <c r="HY41" s="22"/>
      <c r="HZ41" s="22"/>
      <c r="IA41" s="22"/>
      <c r="IB41" s="22"/>
      <c r="IC41" s="22"/>
      <c r="ID41" s="22"/>
      <c r="IE41" s="22"/>
      <c r="IF41" s="22"/>
      <c r="IG41" s="22"/>
      <c r="IH41" s="22"/>
      <c r="II41" s="22"/>
      <c r="IJ41" s="22"/>
      <c r="IK41" s="22"/>
      <c r="IL41" s="22"/>
      <c r="IM41" s="22"/>
      <c r="IN41" s="22"/>
      <c r="IO41" s="22"/>
      <c r="IP41" s="22"/>
      <c r="IQ41" s="22"/>
      <c r="IR41" s="22"/>
      <c r="IS41" s="22"/>
      <c r="IT41" s="22"/>
      <c r="IU41" s="22"/>
      <c r="IV41" s="22"/>
    </row>
    <row r="42" spans="1:256" ht="16.5" customHeight="1">
      <c r="A42" s="108" t="s">
        <v>190</v>
      </c>
      <c r="B42" s="87">
        <v>333</v>
      </c>
      <c r="C42" s="79">
        <f t="shared" si="0"/>
        <v>2.756853927970444E-5</v>
      </c>
      <c r="D42" s="138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92"/>
      <c r="AE42" s="92"/>
      <c r="AF42" s="92"/>
      <c r="AG42" s="92"/>
      <c r="AH42" s="92"/>
      <c r="AI42" s="92"/>
      <c r="AJ42" s="92"/>
      <c r="AK42" s="92"/>
      <c r="AL42" s="92"/>
      <c r="AM42" s="92"/>
      <c r="AN42" s="92"/>
      <c r="AO42" s="92"/>
      <c r="AP42" s="92"/>
      <c r="AQ42" s="92"/>
      <c r="AR42" s="92"/>
      <c r="AS42" s="92"/>
      <c r="AT42" s="92"/>
      <c r="AU42" s="92"/>
      <c r="AV42" s="92"/>
      <c r="AW42" s="92"/>
      <c r="AX42" s="92"/>
      <c r="AY42" s="92"/>
      <c r="AZ42" s="92"/>
      <c r="BA42" s="92"/>
      <c r="BB42" s="92"/>
      <c r="BC42" s="92"/>
      <c r="BD42" s="92"/>
      <c r="BE42" s="92"/>
      <c r="BF42" s="92"/>
      <c r="BG42" s="92"/>
      <c r="BH42" s="92"/>
      <c r="BI42" s="92"/>
      <c r="BJ42" s="92"/>
      <c r="BK42" s="92"/>
      <c r="BL42" s="92"/>
      <c r="BM42" s="92"/>
      <c r="BN42" s="92"/>
      <c r="BO42" s="92"/>
      <c r="BP42" s="92"/>
      <c r="BQ42" s="92"/>
      <c r="BR42" s="92"/>
      <c r="BS42" s="92"/>
      <c r="BT42" s="92"/>
      <c r="BU42" s="92"/>
      <c r="BV42" s="92"/>
      <c r="BW42" s="92"/>
      <c r="BX42" s="92"/>
      <c r="BY42" s="92"/>
      <c r="BZ42" s="92"/>
      <c r="CA42" s="92"/>
      <c r="CB42" s="92"/>
      <c r="CC42" s="92"/>
      <c r="CD42" s="92"/>
      <c r="CE42" s="92"/>
      <c r="CF42" s="92"/>
      <c r="CG42" s="92"/>
      <c r="CH42" s="92"/>
      <c r="CI42" s="92"/>
      <c r="CJ42" s="92"/>
      <c r="CK42" s="92"/>
      <c r="CL42" s="92"/>
      <c r="CM42" s="92"/>
      <c r="CN42" s="92"/>
      <c r="CO42" s="92"/>
      <c r="CP42" s="92"/>
      <c r="CQ42" s="92"/>
      <c r="CR42" s="92"/>
      <c r="CS42" s="92"/>
      <c r="CT42" s="92"/>
      <c r="CU42" s="92"/>
      <c r="CV42" s="92"/>
      <c r="CW42" s="92"/>
      <c r="CX42" s="92"/>
      <c r="CY42" s="92"/>
      <c r="CZ42" s="92"/>
      <c r="DA42" s="92"/>
      <c r="DB42" s="92"/>
      <c r="DC42" s="92"/>
      <c r="DD42" s="92"/>
      <c r="DE42" s="92"/>
      <c r="DF42" s="92"/>
      <c r="DG42" s="92"/>
      <c r="DH42" s="92"/>
      <c r="DI42" s="92"/>
      <c r="DJ42" s="92"/>
      <c r="DK42" s="92"/>
      <c r="DL42" s="92"/>
      <c r="DM42" s="92"/>
      <c r="DN42" s="92"/>
      <c r="DO42" s="92"/>
      <c r="DP42" s="92"/>
      <c r="DQ42" s="92"/>
      <c r="DR42" s="92"/>
      <c r="DS42" s="92"/>
      <c r="DT42" s="92"/>
      <c r="DU42" s="92"/>
      <c r="DV42" s="92"/>
      <c r="DW42" s="92"/>
      <c r="DX42" s="92"/>
      <c r="DY42" s="92"/>
      <c r="DZ42" s="92"/>
      <c r="EA42" s="92"/>
      <c r="EB42" s="92"/>
      <c r="EC42" s="92"/>
      <c r="ED42" s="92"/>
      <c r="EE42" s="92"/>
      <c r="EF42" s="92"/>
      <c r="EG42" s="92"/>
      <c r="EH42" s="92"/>
      <c r="EI42" s="92"/>
      <c r="EJ42" s="92"/>
      <c r="EK42" s="92"/>
      <c r="EL42" s="92"/>
      <c r="EM42" s="92"/>
      <c r="EN42" s="92"/>
      <c r="EO42" s="92"/>
      <c r="EP42" s="92"/>
      <c r="EQ42" s="92"/>
      <c r="ER42" s="92"/>
      <c r="ES42" s="92"/>
      <c r="ET42" s="92"/>
      <c r="EU42" s="92"/>
      <c r="EV42" s="92"/>
      <c r="EW42" s="92"/>
      <c r="EX42" s="92"/>
      <c r="EY42" s="92"/>
      <c r="EZ42" s="92"/>
      <c r="FA42" s="92"/>
      <c r="FB42" s="92"/>
      <c r="FC42" s="92"/>
      <c r="FD42" s="92"/>
      <c r="FE42" s="92"/>
      <c r="FF42" s="92"/>
      <c r="FG42" s="92"/>
      <c r="FH42" s="92"/>
      <c r="FI42" s="92"/>
      <c r="FJ42" s="92"/>
      <c r="FK42" s="92"/>
      <c r="FL42" s="92"/>
      <c r="FM42" s="92"/>
      <c r="FN42" s="92"/>
      <c r="FO42" s="92"/>
      <c r="FP42" s="92"/>
      <c r="FQ42" s="92"/>
      <c r="FR42" s="92"/>
      <c r="FS42" s="92"/>
      <c r="FT42" s="92"/>
      <c r="FU42" s="92"/>
      <c r="FV42" s="92"/>
      <c r="FW42" s="92"/>
      <c r="FX42" s="92"/>
      <c r="FY42" s="92"/>
      <c r="FZ42" s="92"/>
      <c r="GA42" s="92"/>
      <c r="GB42" s="92"/>
      <c r="GC42" s="92"/>
      <c r="GD42" s="92"/>
      <c r="GE42" s="92"/>
      <c r="GF42" s="92"/>
      <c r="GG42" s="92"/>
      <c r="GH42" s="92"/>
      <c r="GI42" s="92"/>
      <c r="GJ42" s="92"/>
      <c r="GK42" s="92"/>
      <c r="GL42" s="92"/>
      <c r="GM42" s="92"/>
      <c r="GN42" s="92"/>
      <c r="GO42" s="92"/>
      <c r="GP42" s="92"/>
      <c r="GQ42" s="92"/>
      <c r="GR42" s="92"/>
      <c r="GS42" s="92"/>
      <c r="GT42" s="92"/>
      <c r="GU42" s="92"/>
      <c r="GV42" s="92"/>
      <c r="GW42" s="92"/>
      <c r="GX42" s="92"/>
      <c r="GY42" s="92"/>
      <c r="GZ42" s="92"/>
      <c r="HA42" s="92"/>
      <c r="HB42" s="92"/>
      <c r="HC42" s="92"/>
      <c r="HD42" s="92"/>
      <c r="HE42" s="92"/>
      <c r="HF42" s="92"/>
      <c r="HG42" s="92"/>
      <c r="HH42" s="92"/>
      <c r="HI42" s="92"/>
      <c r="HJ42" s="92"/>
      <c r="HK42" s="92"/>
      <c r="HL42" s="92"/>
      <c r="HM42" s="92"/>
      <c r="HN42" s="92"/>
      <c r="HO42" s="92"/>
      <c r="HP42" s="92"/>
      <c r="HQ42" s="92"/>
      <c r="HR42" s="92"/>
      <c r="HS42" s="92"/>
      <c r="HT42" s="92"/>
      <c r="HU42" s="92"/>
      <c r="HV42" s="92"/>
      <c r="HW42" s="92"/>
      <c r="HX42" s="92"/>
      <c r="HY42" s="92"/>
      <c r="HZ42" s="92"/>
      <c r="IA42" s="92"/>
      <c r="IB42" s="92"/>
      <c r="IC42" s="92"/>
      <c r="ID42" s="92"/>
      <c r="IE42" s="92"/>
      <c r="IF42" s="92"/>
      <c r="IG42" s="92"/>
      <c r="IH42" s="92"/>
      <c r="II42" s="92"/>
      <c r="IJ42" s="92"/>
      <c r="IK42" s="92"/>
      <c r="IL42" s="92"/>
      <c r="IM42" s="92"/>
      <c r="IN42" s="92"/>
      <c r="IO42" s="92"/>
      <c r="IP42" s="92"/>
      <c r="IQ42" s="92"/>
      <c r="IR42" s="92"/>
      <c r="IS42" s="92"/>
      <c r="IT42" s="92"/>
      <c r="IU42" s="92"/>
      <c r="IV42" s="92"/>
    </row>
    <row r="43" spans="1:256" ht="16.5" customHeight="1" thickBot="1">
      <c r="A43" s="109" t="s">
        <v>192</v>
      </c>
      <c r="B43" s="88">
        <v>90</v>
      </c>
      <c r="C43" s="83">
        <f t="shared" si="0"/>
        <v>7.4509565620822809E-6</v>
      </c>
      <c r="D43" s="138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92"/>
      <c r="AE43" s="92"/>
      <c r="AF43" s="92"/>
      <c r="AG43" s="92"/>
      <c r="AH43" s="92"/>
      <c r="AI43" s="92"/>
      <c r="AJ43" s="92"/>
      <c r="AK43" s="92"/>
      <c r="AL43" s="92"/>
      <c r="AM43" s="92"/>
      <c r="AN43" s="92"/>
      <c r="AO43" s="92"/>
      <c r="AP43" s="92"/>
      <c r="AQ43" s="92"/>
      <c r="AR43" s="92"/>
      <c r="AS43" s="92"/>
      <c r="AT43" s="92"/>
      <c r="AU43" s="92"/>
      <c r="AV43" s="92"/>
      <c r="AW43" s="92"/>
      <c r="AX43" s="92"/>
      <c r="AY43" s="92"/>
      <c r="AZ43" s="92"/>
      <c r="BA43" s="92"/>
      <c r="BB43" s="92"/>
      <c r="BC43" s="92"/>
      <c r="BD43" s="92"/>
      <c r="BE43" s="92"/>
      <c r="BF43" s="92"/>
      <c r="BG43" s="92"/>
      <c r="BH43" s="92"/>
      <c r="BI43" s="92"/>
      <c r="BJ43" s="92"/>
      <c r="BK43" s="92"/>
      <c r="BL43" s="92"/>
      <c r="BM43" s="92"/>
      <c r="BN43" s="92"/>
      <c r="BO43" s="92"/>
      <c r="BP43" s="92"/>
      <c r="BQ43" s="92"/>
      <c r="BR43" s="92"/>
      <c r="BS43" s="92"/>
      <c r="BT43" s="92"/>
      <c r="BU43" s="92"/>
      <c r="BV43" s="92"/>
      <c r="BW43" s="92"/>
      <c r="BX43" s="92"/>
      <c r="BY43" s="92"/>
      <c r="BZ43" s="92"/>
      <c r="CA43" s="92"/>
      <c r="CB43" s="92"/>
      <c r="CC43" s="92"/>
      <c r="CD43" s="92"/>
      <c r="CE43" s="92"/>
      <c r="CF43" s="92"/>
      <c r="CG43" s="92"/>
      <c r="CH43" s="92"/>
      <c r="CI43" s="92"/>
      <c r="CJ43" s="92"/>
      <c r="CK43" s="92"/>
      <c r="CL43" s="92"/>
      <c r="CM43" s="92"/>
      <c r="CN43" s="92"/>
      <c r="CO43" s="92"/>
      <c r="CP43" s="92"/>
      <c r="CQ43" s="92"/>
      <c r="CR43" s="92"/>
      <c r="CS43" s="92"/>
      <c r="CT43" s="92"/>
      <c r="CU43" s="92"/>
      <c r="CV43" s="92"/>
      <c r="CW43" s="92"/>
      <c r="CX43" s="92"/>
      <c r="CY43" s="92"/>
      <c r="CZ43" s="92"/>
      <c r="DA43" s="92"/>
      <c r="DB43" s="92"/>
      <c r="DC43" s="92"/>
      <c r="DD43" s="92"/>
      <c r="DE43" s="92"/>
      <c r="DF43" s="92"/>
      <c r="DG43" s="92"/>
      <c r="DH43" s="92"/>
      <c r="DI43" s="92"/>
      <c r="DJ43" s="92"/>
      <c r="DK43" s="92"/>
      <c r="DL43" s="92"/>
      <c r="DM43" s="92"/>
      <c r="DN43" s="92"/>
      <c r="DO43" s="92"/>
      <c r="DP43" s="92"/>
      <c r="DQ43" s="92"/>
      <c r="DR43" s="92"/>
      <c r="DS43" s="92"/>
      <c r="DT43" s="92"/>
      <c r="DU43" s="92"/>
      <c r="DV43" s="92"/>
      <c r="DW43" s="92"/>
      <c r="DX43" s="92"/>
      <c r="DY43" s="92"/>
      <c r="DZ43" s="92"/>
      <c r="EA43" s="92"/>
      <c r="EB43" s="92"/>
      <c r="EC43" s="92"/>
      <c r="ED43" s="92"/>
      <c r="EE43" s="92"/>
      <c r="EF43" s="92"/>
      <c r="EG43" s="92"/>
      <c r="EH43" s="92"/>
      <c r="EI43" s="92"/>
      <c r="EJ43" s="92"/>
      <c r="EK43" s="92"/>
      <c r="EL43" s="92"/>
      <c r="EM43" s="92"/>
      <c r="EN43" s="92"/>
      <c r="EO43" s="92"/>
      <c r="EP43" s="92"/>
      <c r="EQ43" s="92"/>
      <c r="ER43" s="92"/>
      <c r="ES43" s="92"/>
      <c r="ET43" s="92"/>
      <c r="EU43" s="92"/>
      <c r="EV43" s="92"/>
      <c r="EW43" s="92"/>
      <c r="EX43" s="92"/>
      <c r="EY43" s="92"/>
      <c r="EZ43" s="92"/>
      <c r="FA43" s="92"/>
      <c r="FB43" s="92"/>
      <c r="FC43" s="92"/>
      <c r="FD43" s="92"/>
      <c r="FE43" s="92"/>
      <c r="FF43" s="92"/>
      <c r="FG43" s="92"/>
      <c r="FH43" s="92"/>
      <c r="FI43" s="92"/>
      <c r="FJ43" s="92"/>
      <c r="FK43" s="92"/>
      <c r="FL43" s="92"/>
      <c r="FM43" s="92"/>
      <c r="FN43" s="92"/>
      <c r="FO43" s="92"/>
      <c r="FP43" s="92"/>
      <c r="FQ43" s="92"/>
      <c r="FR43" s="92"/>
      <c r="FS43" s="92"/>
      <c r="FT43" s="92"/>
      <c r="FU43" s="92"/>
      <c r="FV43" s="92"/>
      <c r="FW43" s="92"/>
      <c r="FX43" s="92"/>
      <c r="FY43" s="92"/>
      <c r="FZ43" s="92"/>
      <c r="GA43" s="92"/>
      <c r="GB43" s="92"/>
      <c r="GC43" s="92"/>
      <c r="GD43" s="92"/>
      <c r="GE43" s="92"/>
      <c r="GF43" s="92"/>
      <c r="GG43" s="92"/>
      <c r="GH43" s="92"/>
      <c r="GI43" s="92"/>
      <c r="GJ43" s="92"/>
      <c r="GK43" s="92"/>
      <c r="GL43" s="92"/>
      <c r="GM43" s="92"/>
      <c r="GN43" s="92"/>
      <c r="GO43" s="92"/>
      <c r="GP43" s="92"/>
      <c r="GQ43" s="92"/>
      <c r="GR43" s="92"/>
      <c r="GS43" s="92"/>
      <c r="GT43" s="92"/>
      <c r="GU43" s="92"/>
      <c r="GV43" s="92"/>
      <c r="GW43" s="92"/>
      <c r="GX43" s="92"/>
      <c r="GY43" s="92"/>
      <c r="GZ43" s="92"/>
      <c r="HA43" s="92"/>
      <c r="HB43" s="92"/>
      <c r="HC43" s="92"/>
      <c r="HD43" s="92"/>
      <c r="HE43" s="92"/>
      <c r="HF43" s="92"/>
      <c r="HG43" s="92"/>
      <c r="HH43" s="92"/>
      <c r="HI43" s="92"/>
      <c r="HJ43" s="92"/>
      <c r="HK43" s="92"/>
      <c r="HL43" s="92"/>
      <c r="HM43" s="92"/>
      <c r="HN43" s="92"/>
      <c r="HO43" s="92"/>
      <c r="HP43" s="92"/>
      <c r="HQ43" s="92"/>
      <c r="HR43" s="92"/>
      <c r="HS43" s="92"/>
      <c r="HT43" s="92"/>
      <c r="HU43" s="92"/>
      <c r="HV43" s="92"/>
      <c r="HW43" s="92"/>
      <c r="HX43" s="92"/>
      <c r="HY43" s="92"/>
      <c r="HZ43" s="92"/>
      <c r="IA43" s="92"/>
      <c r="IB43" s="92"/>
      <c r="IC43" s="92"/>
      <c r="ID43" s="92"/>
      <c r="IE43" s="92"/>
      <c r="IF43" s="92"/>
      <c r="IG43" s="92"/>
      <c r="IH43" s="92"/>
      <c r="II43" s="92"/>
      <c r="IJ43" s="92"/>
      <c r="IK43" s="92"/>
      <c r="IL43" s="92"/>
      <c r="IM43" s="92"/>
      <c r="IN43" s="92"/>
      <c r="IO43" s="92"/>
      <c r="IP43" s="92"/>
      <c r="IQ43" s="92"/>
      <c r="IR43" s="92"/>
      <c r="IS43" s="92"/>
      <c r="IT43" s="92"/>
      <c r="IU43" s="92"/>
      <c r="IV43" s="92"/>
    </row>
    <row r="44" spans="1:256" ht="12.75" customHeight="1">
      <c r="A44" s="115" t="s">
        <v>209</v>
      </c>
      <c r="B44" s="116"/>
      <c r="C44" s="140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18"/>
      <c r="AF44" s="118"/>
      <c r="AG44" s="118"/>
      <c r="AH44" s="118"/>
      <c r="AI44" s="118"/>
      <c r="AJ44" s="118"/>
      <c r="AK44" s="118"/>
      <c r="AL44" s="118"/>
      <c r="AM44" s="118"/>
      <c r="AN44" s="118"/>
      <c r="AO44" s="118"/>
      <c r="AP44" s="118"/>
      <c r="AQ44" s="118"/>
      <c r="AR44" s="118"/>
      <c r="AS44" s="118"/>
      <c r="AT44" s="118"/>
      <c r="AU44" s="118"/>
      <c r="AV44" s="118"/>
      <c r="AW44" s="118"/>
      <c r="AX44" s="118"/>
      <c r="AY44" s="118"/>
      <c r="AZ44" s="118"/>
      <c r="BA44" s="118"/>
      <c r="BB44" s="118"/>
      <c r="BC44" s="118"/>
      <c r="BD44" s="118"/>
      <c r="BE44" s="118"/>
      <c r="BF44" s="118"/>
      <c r="BG44" s="118"/>
      <c r="BH44" s="118"/>
      <c r="BI44" s="118"/>
      <c r="BJ44" s="118"/>
      <c r="BK44" s="118"/>
      <c r="BL44" s="118"/>
      <c r="BM44" s="118"/>
      <c r="BN44" s="118"/>
      <c r="BO44" s="118"/>
      <c r="BP44" s="118"/>
      <c r="BQ44" s="118"/>
      <c r="BR44" s="118"/>
      <c r="BS44" s="118"/>
      <c r="BT44" s="118"/>
      <c r="BU44" s="118"/>
      <c r="BV44" s="118"/>
      <c r="BW44" s="118"/>
      <c r="BX44" s="118"/>
      <c r="BY44" s="118"/>
      <c r="BZ44" s="118"/>
      <c r="CA44" s="118"/>
      <c r="CB44" s="118"/>
      <c r="CC44" s="118"/>
      <c r="CD44" s="118"/>
      <c r="CE44" s="118"/>
      <c r="CF44" s="118"/>
      <c r="CG44" s="118"/>
      <c r="CH44" s="118"/>
      <c r="CI44" s="118"/>
      <c r="CJ44" s="118"/>
      <c r="CK44" s="118"/>
      <c r="CL44" s="118"/>
      <c r="CM44" s="118"/>
      <c r="CN44" s="118"/>
      <c r="CO44" s="118"/>
      <c r="CP44" s="118"/>
      <c r="CQ44" s="118"/>
      <c r="CR44" s="118"/>
      <c r="CS44" s="118"/>
      <c r="CT44" s="118"/>
      <c r="CU44" s="118"/>
      <c r="CV44" s="118"/>
      <c r="CW44" s="118"/>
      <c r="CX44" s="118"/>
      <c r="CY44" s="118"/>
      <c r="CZ44" s="118"/>
      <c r="DA44" s="118"/>
      <c r="DB44" s="118"/>
      <c r="DC44" s="118"/>
      <c r="DD44" s="118"/>
      <c r="DE44" s="118"/>
      <c r="DF44" s="118"/>
      <c r="DG44" s="118"/>
      <c r="DH44" s="118"/>
      <c r="DI44" s="118"/>
      <c r="DJ44" s="118"/>
      <c r="DK44" s="118"/>
      <c r="DL44" s="118"/>
      <c r="DM44" s="118"/>
      <c r="DN44" s="118"/>
      <c r="DO44" s="118"/>
      <c r="DP44" s="118"/>
      <c r="DQ44" s="118"/>
      <c r="DR44" s="118"/>
      <c r="DS44" s="118"/>
      <c r="DT44" s="118"/>
      <c r="DU44" s="118"/>
      <c r="DV44" s="118"/>
      <c r="DW44" s="118"/>
      <c r="DX44" s="118"/>
      <c r="DY44" s="118"/>
      <c r="DZ44" s="118"/>
      <c r="EA44" s="118"/>
      <c r="EB44" s="118"/>
      <c r="EC44" s="118"/>
      <c r="ED44" s="118"/>
      <c r="EE44" s="118"/>
      <c r="EF44" s="118"/>
      <c r="EG44" s="118"/>
      <c r="EH44" s="118"/>
      <c r="EI44" s="118"/>
      <c r="EJ44" s="118"/>
      <c r="EK44" s="118"/>
      <c r="EL44" s="118"/>
      <c r="EM44" s="118"/>
      <c r="EN44" s="118"/>
      <c r="EO44" s="118"/>
      <c r="EP44" s="118"/>
      <c r="EQ44" s="118"/>
      <c r="ER44" s="118"/>
      <c r="ES44" s="118"/>
      <c r="ET44" s="118"/>
      <c r="EU44" s="118"/>
      <c r="EV44" s="118"/>
      <c r="EW44" s="118"/>
      <c r="EX44" s="118"/>
      <c r="EY44" s="118"/>
      <c r="EZ44" s="118"/>
      <c r="FA44" s="118"/>
      <c r="FB44" s="118"/>
      <c r="FC44" s="118"/>
      <c r="FD44" s="118"/>
      <c r="FE44" s="118"/>
      <c r="FF44" s="118"/>
      <c r="FG44" s="118"/>
      <c r="FH44" s="118"/>
      <c r="FI44" s="118"/>
      <c r="FJ44" s="118"/>
      <c r="FK44" s="118"/>
      <c r="FL44" s="118"/>
      <c r="FM44" s="118"/>
      <c r="FN44" s="118"/>
      <c r="FO44" s="118"/>
      <c r="FP44" s="118"/>
      <c r="FQ44" s="118"/>
      <c r="FR44" s="118"/>
      <c r="FS44" s="118"/>
      <c r="FT44" s="118"/>
      <c r="FU44" s="118"/>
      <c r="FV44" s="118"/>
      <c r="FW44" s="118"/>
      <c r="FX44" s="118"/>
      <c r="FY44" s="118"/>
      <c r="FZ44" s="118"/>
      <c r="GA44" s="118"/>
      <c r="GB44" s="118"/>
      <c r="GC44" s="118"/>
      <c r="GD44" s="118"/>
      <c r="GE44" s="118"/>
      <c r="GF44" s="118"/>
      <c r="GG44" s="118"/>
      <c r="GH44" s="118"/>
      <c r="GI44" s="118"/>
      <c r="GJ44" s="118"/>
      <c r="GK44" s="118"/>
      <c r="GL44" s="118"/>
      <c r="GM44" s="118"/>
      <c r="GN44" s="118"/>
      <c r="GO44" s="118"/>
      <c r="GP44" s="118"/>
      <c r="GQ44" s="118"/>
      <c r="GR44" s="118"/>
      <c r="GS44" s="118"/>
      <c r="GT44" s="118"/>
      <c r="GU44" s="118"/>
      <c r="GV44" s="118"/>
      <c r="GW44" s="118"/>
      <c r="GX44" s="118"/>
      <c r="GY44" s="118"/>
      <c r="GZ44" s="118"/>
      <c r="HA44" s="118"/>
      <c r="HB44" s="118"/>
      <c r="HC44" s="118"/>
      <c r="HD44" s="118"/>
      <c r="HE44" s="118"/>
      <c r="HF44" s="118"/>
      <c r="HG44" s="118"/>
      <c r="HH44" s="118"/>
      <c r="HI44" s="118"/>
      <c r="HJ44" s="118"/>
      <c r="HK44" s="118"/>
      <c r="HL44" s="118"/>
      <c r="HM44" s="118"/>
      <c r="HN44" s="118"/>
      <c r="HO44" s="118"/>
      <c r="HP44" s="118"/>
      <c r="HQ44" s="118"/>
      <c r="HR44" s="118"/>
      <c r="HS44" s="118"/>
      <c r="HT44" s="118"/>
      <c r="HU44" s="118"/>
      <c r="HV44" s="118"/>
      <c r="HW44" s="118"/>
      <c r="HX44" s="118"/>
      <c r="HY44" s="118"/>
      <c r="HZ44" s="118"/>
      <c r="IA44" s="118"/>
      <c r="IB44" s="118"/>
      <c r="IC44" s="118"/>
      <c r="ID44" s="118"/>
      <c r="IE44" s="118"/>
      <c r="IF44" s="118"/>
      <c r="IG44" s="118"/>
      <c r="IH44" s="118"/>
      <c r="II44" s="118"/>
      <c r="IJ44" s="118"/>
      <c r="IK44" s="118"/>
      <c r="IL44" s="118"/>
      <c r="IM44" s="118"/>
      <c r="IN44" s="118"/>
      <c r="IO44" s="118"/>
      <c r="IP44" s="118"/>
      <c r="IQ44" s="118"/>
      <c r="IR44" s="118"/>
      <c r="IS44" s="118"/>
      <c r="IT44" s="118"/>
      <c r="IU44" s="118"/>
      <c r="IV44" s="118"/>
    </row>
    <row r="45" spans="1:256" ht="12.75" customHeight="1">
      <c r="A45" s="119" t="s">
        <v>210</v>
      </c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18"/>
      <c r="AF45" s="118"/>
      <c r="AG45" s="118"/>
      <c r="AH45" s="118"/>
      <c r="AI45" s="118"/>
      <c r="AJ45" s="118"/>
      <c r="AK45" s="118"/>
      <c r="AL45" s="118"/>
      <c r="AM45" s="118"/>
      <c r="AN45" s="118"/>
      <c r="AO45" s="118"/>
      <c r="AP45" s="118"/>
      <c r="AQ45" s="118"/>
      <c r="AR45" s="118"/>
      <c r="AS45" s="118"/>
      <c r="AT45" s="118"/>
      <c r="AU45" s="118"/>
      <c r="AV45" s="118"/>
      <c r="AW45" s="118"/>
      <c r="AX45" s="118"/>
      <c r="AY45" s="118"/>
      <c r="AZ45" s="118"/>
      <c r="BA45" s="118"/>
      <c r="BB45" s="118"/>
      <c r="BC45" s="118"/>
      <c r="BD45" s="118"/>
      <c r="BE45" s="118"/>
      <c r="BF45" s="118"/>
      <c r="BG45" s="118"/>
      <c r="BH45" s="118"/>
      <c r="BI45" s="118"/>
      <c r="BJ45" s="118"/>
      <c r="BK45" s="118"/>
      <c r="BL45" s="118"/>
      <c r="BM45" s="118"/>
      <c r="BN45" s="118"/>
      <c r="BO45" s="118"/>
      <c r="BP45" s="118"/>
      <c r="BQ45" s="118"/>
      <c r="BR45" s="118"/>
      <c r="BS45" s="118"/>
      <c r="BT45" s="118"/>
      <c r="BU45" s="118"/>
      <c r="BV45" s="118"/>
      <c r="BW45" s="118"/>
      <c r="BX45" s="118"/>
      <c r="BY45" s="118"/>
      <c r="BZ45" s="118"/>
      <c r="CA45" s="118"/>
      <c r="CB45" s="118"/>
      <c r="CC45" s="118"/>
      <c r="CD45" s="118"/>
      <c r="CE45" s="118"/>
      <c r="CF45" s="118"/>
      <c r="CG45" s="118"/>
      <c r="CH45" s="118"/>
      <c r="CI45" s="118"/>
      <c r="CJ45" s="118"/>
      <c r="CK45" s="118"/>
      <c r="CL45" s="118"/>
      <c r="CM45" s="118"/>
      <c r="CN45" s="118"/>
      <c r="CO45" s="118"/>
      <c r="CP45" s="118"/>
      <c r="CQ45" s="118"/>
      <c r="CR45" s="118"/>
      <c r="CS45" s="118"/>
      <c r="CT45" s="118"/>
      <c r="CU45" s="118"/>
      <c r="CV45" s="118"/>
      <c r="CW45" s="118"/>
      <c r="CX45" s="118"/>
      <c r="CY45" s="118"/>
      <c r="CZ45" s="118"/>
      <c r="DA45" s="118"/>
      <c r="DB45" s="118"/>
      <c r="DC45" s="118"/>
      <c r="DD45" s="118"/>
      <c r="DE45" s="118"/>
      <c r="DF45" s="118"/>
      <c r="DG45" s="118"/>
      <c r="DH45" s="118"/>
      <c r="DI45" s="118"/>
      <c r="DJ45" s="118"/>
      <c r="DK45" s="118"/>
      <c r="DL45" s="118"/>
      <c r="DM45" s="118"/>
      <c r="DN45" s="118"/>
      <c r="DO45" s="118"/>
      <c r="DP45" s="118"/>
      <c r="DQ45" s="118"/>
      <c r="DR45" s="118"/>
      <c r="DS45" s="118"/>
      <c r="DT45" s="118"/>
      <c r="DU45" s="118"/>
      <c r="DV45" s="118"/>
      <c r="DW45" s="118"/>
      <c r="DX45" s="118"/>
      <c r="DY45" s="118"/>
      <c r="DZ45" s="118"/>
      <c r="EA45" s="118"/>
      <c r="EB45" s="118"/>
      <c r="EC45" s="118"/>
      <c r="ED45" s="118"/>
      <c r="EE45" s="118"/>
      <c r="EF45" s="118"/>
      <c r="EG45" s="118"/>
      <c r="EH45" s="118"/>
      <c r="EI45" s="118"/>
      <c r="EJ45" s="118"/>
      <c r="EK45" s="118"/>
      <c r="EL45" s="118"/>
      <c r="EM45" s="118"/>
      <c r="EN45" s="118"/>
      <c r="EO45" s="118"/>
      <c r="EP45" s="118"/>
      <c r="EQ45" s="118"/>
      <c r="ER45" s="118"/>
      <c r="ES45" s="118"/>
      <c r="ET45" s="118"/>
      <c r="EU45" s="118"/>
      <c r="EV45" s="118"/>
      <c r="EW45" s="118"/>
      <c r="EX45" s="118"/>
      <c r="EY45" s="118"/>
      <c r="EZ45" s="118"/>
      <c r="FA45" s="118"/>
      <c r="FB45" s="118"/>
      <c r="FC45" s="118"/>
      <c r="FD45" s="118"/>
      <c r="FE45" s="118"/>
      <c r="FF45" s="118"/>
      <c r="FG45" s="118"/>
      <c r="FH45" s="118"/>
      <c r="FI45" s="118"/>
      <c r="FJ45" s="118"/>
      <c r="FK45" s="118"/>
      <c r="FL45" s="118"/>
      <c r="FM45" s="118"/>
      <c r="FN45" s="118"/>
      <c r="FO45" s="118"/>
      <c r="FP45" s="118"/>
      <c r="FQ45" s="118"/>
      <c r="FR45" s="118"/>
      <c r="FS45" s="118"/>
      <c r="FT45" s="118"/>
      <c r="FU45" s="118"/>
      <c r="FV45" s="118"/>
      <c r="FW45" s="118"/>
      <c r="FX45" s="118"/>
      <c r="FY45" s="118"/>
      <c r="FZ45" s="118"/>
      <c r="GA45" s="118"/>
      <c r="GB45" s="118"/>
      <c r="GC45" s="118"/>
      <c r="GD45" s="118"/>
      <c r="GE45" s="118"/>
      <c r="GF45" s="118"/>
      <c r="GG45" s="118"/>
      <c r="GH45" s="118"/>
      <c r="GI45" s="118"/>
      <c r="GJ45" s="118"/>
      <c r="GK45" s="118"/>
      <c r="GL45" s="118"/>
      <c r="GM45" s="118"/>
      <c r="GN45" s="118"/>
      <c r="GO45" s="118"/>
      <c r="GP45" s="118"/>
      <c r="GQ45" s="118"/>
      <c r="GR45" s="118"/>
      <c r="GS45" s="118"/>
      <c r="GT45" s="118"/>
      <c r="GU45" s="118"/>
      <c r="GV45" s="118"/>
      <c r="GW45" s="118"/>
      <c r="GX45" s="118"/>
      <c r="GY45" s="118"/>
      <c r="GZ45" s="118"/>
      <c r="HA45" s="118"/>
      <c r="HB45" s="118"/>
      <c r="HC45" s="118"/>
      <c r="HD45" s="118"/>
      <c r="HE45" s="118"/>
      <c r="HF45" s="118"/>
      <c r="HG45" s="118"/>
      <c r="HH45" s="118"/>
      <c r="HI45" s="118"/>
      <c r="HJ45" s="118"/>
      <c r="HK45" s="118"/>
      <c r="HL45" s="118"/>
      <c r="HM45" s="118"/>
      <c r="HN45" s="118"/>
      <c r="HO45" s="118"/>
      <c r="HP45" s="118"/>
      <c r="HQ45" s="118"/>
      <c r="HR45" s="118"/>
      <c r="HS45" s="118"/>
      <c r="HT45" s="118"/>
      <c r="HU45" s="118"/>
      <c r="HV45" s="118"/>
      <c r="HW45" s="118"/>
      <c r="HX45" s="118"/>
      <c r="HY45" s="118"/>
      <c r="HZ45" s="118"/>
      <c r="IA45" s="118"/>
      <c r="IB45" s="118"/>
      <c r="IC45" s="118"/>
      <c r="ID45" s="118"/>
      <c r="IE45" s="118"/>
      <c r="IF45" s="118"/>
      <c r="IG45" s="118"/>
      <c r="IH45" s="118"/>
      <c r="II45" s="118"/>
      <c r="IJ45" s="118"/>
      <c r="IK45" s="118"/>
      <c r="IL45" s="118"/>
      <c r="IM45" s="118"/>
      <c r="IN45" s="118"/>
      <c r="IO45" s="118"/>
      <c r="IP45" s="118"/>
      <c r="IQ45" s="118"/>
      <c r="IR45" s="118"/>
      <c r="IS45" s="118"/>
      <c r="IT45" s="118"/>
      <c r="IU45" s="118"/>
      <c r="IV45" s="118"/>
    </row>
    <row r="46" spans="1:256" ht="12.75" customHeight="1">
      <c r="A46" s="119" t="s">
        <v>244</v>
      </c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18"/>
      <c r="AF46" s="118"/>
      <c r="AG46" s="118"/>
      <c r="AH46" s="118"/>
      <c r="AI46" s="118"/>
      <c r="AJ46" s="118"/>
      <c r="AK46" s="118"/>
      <c r="AL46" s="118"/>
      <c r="AM46" s="118"/>
      <c r="AN46" s="118"/>
      <c r="AO46" s="118"/>
      <c r="AP46" s="118"/>
      <c r="AQ46" s="118"/>
      <c r="AR46" s="118"/>
      <c r="AS46" s="118"/>
      <c r="AT46" s="118"/>
      <c r="AU46" s="118"/>
      <c r="AV46" s="118"/>
      <c r="AW46" s="118"/>
      <c r="AX46" s="118"/>
      <c r="AY46" s="118"/>
      <c r="AZ46" s="118"/>
      <c r="BA46" s="118"/>
      <c r="BB46" s="118"/>
      <c r="BC46" s="118"/>
      <c r="BD46" s="118"/>
      <c r="BE46" s="118"/>
      <c r="BF46" s="118"/>
      <c r="BG46" s="118"/>
      <c r="BH46" s="118"/>
      <c r="BI46" s="118"/>
      <c r="BJ46" s="118"/>
      <c r="BK46" s="118"/>
      <c r="BL46" s="118"/>
      <c r="BM46" s="118"/>
      <c r="BN46" s="118"/>
      <c r="BO46" s="118"/>
      <c r="BP46" s="118"/>
      <c r="BQ46" s="118"/>
      <c r="BR46" s="118"/>
      <c r="BS46" s="118"/>
      <c r="BT46" s="118"/>
      <c r="BU46" s="118"/>
      <c r="BV46" s="118"/>
      <c r="BW46" s="118"/>
      <c r="BX46" s="118"/>
      <c r="BY46" s="118"/>
      <c r="BZ46" s="118"/>
      <c r="CA46" s="118"/>
      <c r="CB46" s="118"/>
      <c r="CC46" s="118"/>
      <c r="CD46" s="118"/>
      <c r="CE46" s="118"/>
      <c r="CF46" s="118"/>
      <c r="CG46" s="118"/>
      <c r="CH46" s="118"/>
      <c r="CI46" s="118"/>
      <c r="CJ46" s="118"/>
      <c r="CK46" s="118"/>
      <c r="CL46" s="118"/>
      <c r="CM46" s="118"/>
      <c r="CN46" s="118"/>
      <c r="CO46" s="118"/>
      <c r="CP46" s="118"/>
      <c r="CQ46" s="118"/>
      <c r="CR46" s="118"/>
      <c r="CS46" s="118"/>
      <c r="CT46" s="118"/>
      <c r="CU46" s="118"/>
      <c r="CV46" s="118"/>
      <c r="CW46" s="118"/>
      <c r="CX46" s="118"/>
      <c r="CY46" s="118"/>
      <c r="CZ46" s="118"/>
      <c r="DA46" s="118"/>
      <c r="DB46" s="118"/>
      <c r="DC46" s="118"/>
      <c r="DD46" s="118"/>
      <c r="DE46" s="118"/>
      <c r="DF46" s="118"/>
      <c r="DG46" s="118"/>
      <c r="DH46" s="118"/>
      <c r="DI46" s="118"/>
      <c r="DJ46" s="118"/>
      <c r="DK46" s="118"/>
      <c r="DL46" s="118"/>
      <c r="DM46" s="118"/>
      <c r="DN46" s="118"/>
      <c r="DO46" s="118"/>
      <c r="DP46" s="118"/>
      <c r="DQ46" s="118"/>
      <c r="DR46" s="118"/>
      <c r="DS46" s="118"/>
      <c r="DT46" s="118"/>
      <c r="DU46" s="118"/>
      <c r="DV46" s="118"/>
      <c r="DW46" s="118"/>
      <c r="DX46" s="118"/>
      <c r="DY46" s="118"/>
      <c r="DZ46" s="118"/>
      <c r="EA46" s="118"/>
      <c r="EB46" s="118"/>
      <c r="EC46" s="118"/>
      <c r="ED46" s="118"/>
      <c r="EE46" s="118"/>
      <c r="EF46" s="118"/>
      <c r="EG46" s="118"/>
      <c r="EH46" s="118"/>
      <c r="EI46" s="118"/>
      <c r="EJ46" s="118"/>
      <c r="EK46" s="118"/>
      <c r="EL46" s="118"/>
      <c r="EM46" s="118"/>
      <c r="EN46" s="118"/>
      <c r="EO46" s="118"/>
      <c r="EP46" s="118"/>
      <c r="EQ46" s="118"/>
      <c r="ER46" s="118"/>
      <c r="ES46" s="118"/>
      <c r="ET46" s="118"/>
      <c r="EU46" s="118"/>
      <c r="EV46" s="118"/>
      <c r="EW46" s="118"/>
      <c r="EX46" s="118"/>
      <c r="EY46" s="118"/>
      <c r="EZ46" s="118"/>
      <c r="FA46" s="118"/>
      <c r="FB46" s="118"/>
      <c r="FC46" s="118"/>
      <c r="FD46" s="118"/>
      <c r="FE46" s="118"/>
      <c r="FF46" s="118"/>
      <c r="FG46" s="118"/>
      <c r="FH46" s="118"/>
      <c r="FI46" s="118"/>
      <c r="FJ46" s="118"/>
      <c r="FK46" s="118"/>
      <c r="FL46" s="118"/>
      <c r="FM46" s="118"/>
      <c r="FN46" s="118"/>
      <c r="FO46" s="118"/>
      <c r="FP46" s="118"/>
      <c r="FQ46" s="118"/>
      <c r="FR46" s="118"/>
      <c r="FS46" s="118"/>
      <c r="FT46" s="118"/>
      <c r="FU46" s="118"/>
      <c r="FV46" s="118"/>
      <c r="FW46" s="118"/>
      <c r="FX46" s="118"/>
      <c r="FY46" s="118"/>
      <c r="FZ46" s="118"/>
      <c r="GA46" s="118"/>
      <c r="GB46" s="118"/>
      <c r="GC46" s="118"/>
      <c r="GD46" s="118"/>
      <c r="GE46" s="118"/>
      <c r="GF46" s="118"/>
      <c r="GG46" s="118"/>
      <c r="GH46" s="118"/>
      <c r="GI46" s="118"/>
      <c r="GJ46" s="118"/>
      <c r="GK46" s="118"/>
      <c r="GL46" s="118"/>
      <c r="GM46" s="118"/>
      <c r="GN46" s="118"/>
      <c r="GO46" s="118"/>
      <c r="GP46" s="118"/>
      <c r="GQ46" s="118"/>
      <c r="GR46" s="118"/>
      <c r="GS46" s="118"/>
      <c r="GT46" s="118"/>
      <c r="GU46" s="118"/>
      <c r="GV46" s="118"/>
      <c r="GW46" s="118"/>
      <c r="GX46" s="118"/>
      <c r="GY46" s="118"/>
      <c r="GZ46" s="118"/>
      <c r="HA46" s="118"/>
      <c r="HB46" s="118"/>
      <c r="HC46" s="118"/>
      <c r="HD46" s="118"/>
      <c r="HE46" s="118"/>
      <c r="HF46" s="118"/>
      <c r="HG46" s="118"/>
      <c r="HH46" s="118"/>
      <c r="HI46" s="118"/>
      <c r="HJ46" s="118"/>
      <c r="HK46" s="118"/>
      <c r="HL46" s="118"/>
      <c r="HM46" s="118"/>
      <c r="HN46" s="118"/>
      <c r="HO46" s="118"/>
      <c r="HP46" s="118"/>
      <c r="HQ46" s="118"/>
      <c r="HR46" s="118"/>
      <c r="HS46" s="118"/>
      <c r="HT46" s="118"/>
      <c r="HU46" s="118"/>
      <c r="HV46" s="118"/>
      <c r="HW46" s="118"/>
      <c r="HX46" s="118"/>
      <c r="HY46" s="118"/>
      <c r="HZ46" s="118"/>
      <c r="IA46" s="118"/>
      <c r="IB46" s="118"/>
      <c r="IC46" s="118"/>
      <c r="ID46" s="118"/>
      <c r="IE46" s="118"/>
      <c r="IF46" s="118"/>
      <c r="IG46" s="118"/>
      <c r="IH46" s="118"/>
      <c r="II46" s="118"/>
      <c r="IJ46" s="118"/>
      <c r="IK46" s="118"/>
      <c r="IL46" s="118"/>
      <c r="IM46" s="118"/>
      <c r="IN46" s="118"/>
      <c r="IO46" s="118"/>
      <c r="IP46" s="118"/>
      <c r="IQ46" s="118"/>
      <c r="IR46" s="118"/>
      <c r="IS46" s="118"/>
      <c r="IT46" s="118"/>
      <c r="IU46" s="118"/>
      <c r="IV46" s="118"/>
    </row>
    <row r="47" spans="1:256" ht="12.75" customHeight="1">
      <c r="A47" s="119" t="s">
        <v>229</v>
      </c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18"/>
      <c r="AF47" s="118"/>
      <c r="AG47" s="118"/>
      <c r="AH47" s="118"/>
      <c r="AI47" s="118"/>
      <c r="AJ47" s="118"/>
      <c r="AK47" s="118"/>
      <c r="AL47" s="118"/>
      <c r="AM47" s="118"/>
      <c r="AN47" s="118"/>
      <c r="AO47" s="118"/>
      <c r="AP47" s="118"/>
      <c r="AQ47" s="118"/>
      <c r="AR47" s="118"/>
      <c r="AS47" s="118"/>
      <c r="AT47" s="118"/>
      <c r="AU47" s="118"/>
      <c r="AV47" s="118"/>
      <c r="AW47" s="118"/>
      <c r="AX47" s="118"/>
      <c r="AY47" s="118"/>
      <c r="AZ47" s="118"/>
      <c r="BA47" s="118"/>
      <c r="BB47" s="118"/>
      <c r="BC47" s="118"/>
      <c r="BD47" s="118"/>
      <c r="BE47" s="118"/>
      <c r="BF47" s="118"/>
      <c r="BG47" s="118"/>
      <c r="BH47" s="118"/>
      <c r="BI47" s="118"/>
      <c r="BJ47" s="118"/>
      <c r="BK47" s="118"/>
      <c r="BL47" s="118"/>
      <c r="BM47" s="118"/>
      <c r="BN47" s="118"/>
      <c r="BO47" s="118"/>
      <c r="BP47" s="118"/>
      <c r="BQ47" s="118"/>
      <c r="BR47" s="118"/>
      <c r="BS47" s="118"/>
      <c r="BT47" s="118"/>
      <c r="BU47" s="118"/>
      <c r="BV47" s="118"/>
      <c r="BW47" s="118"/>
      <c r="BX47" s="118"/>
      <c r="BY47" s="118"/>
      <c r="BZ47" s="118"/>
      <c r="CA47" s="118"/>
      <c r="CB47" s="118"/>
      <c r="CC47" s="118"/>
      <c r="CD47" s="118"/>
      <c r="CE47" s="118"/>
      <c r="CF47" s="118"/>
      <c r="CG47" s="118"/>
      <c r="CH47" s="118"/>
      <c r="CI47" s="118"/>
      <c r="CJ47" s="118"/>
      <c r="CK47" s="118"/>
      <c r="CL47" s="118"/>
      <c r="CM47" s="118"/>
      <c r="CN47" s="118"/>
      <c r="CO47" s="118"/>
      <c r="CP47" s="118"/>
      <c r="CQ47" s="118"/>
      <c r="CR47" s="118"/>
      <c r="CS47" s="118"/>
      <c r="CT47" s="118"/>
      <c r="CU47" s="118"/>
      <c r="CV47" s="118"/>
      <c r="CW47" s="118"/>
      <c r="CX47" s="118"/>
      <c r="CY47" s="118"/>
      <c r="CZ47" s="118"/>
      <c r="DA47" s="118"/>
      <c r="DB47" s="118"/>
      <c r="DC47" s="118"/>
      <c r="DD47" s="118"/>
      <c r="DE47" s="118"/>
      <c r="DF47" s="118"/>
      <c r="DG47" s="118"/>
      <c r="DH47" s="118"/>
      <c r="DI47" s="118"/>
      <c r="DJ47" s="118"/>
      <c r="DK47" s="118"/>
      <c r="DL47" s="118"/>
      <c r="DM47" s="118"/>
      <c r="DN47" s="118"/>
      <c r="DO47" s="118"/>
      <c r="DP47" s="118"/>
      <c r="DQ47" s="118"/>
      <c r="DR47" s="118"/>
      <c r="DS47" s="118"/>
      <c r="DT47" s="118"/>
      <c r="DU47" s="118"/>
      <c r="DV47" s="118"/>
      <c r="DW47" s="118"/>
      <c r="DX47" s="118"/>
      <c r="DY47" s="118"/>
      <c r="DZ47" s="118"/>
      <c r="EA47" s="118"/>
      <c r="EB47" s="118"/>
      <c r="EC47" s="118"/>
      <c r="ED47" s="118"/>
      <c r="EE47" s="118"/>
      <c r="EF47" s="118"/>
      <c r="EG47" s="118"/>
      <c r="EH47" s="118"/>
      <c r="EI47" s="118"/>
      <c r="EJ47" s="118"/>
      <c r="EK47" s="118"/>
      <c r="EL47" s="118"/>
      <c r="EM47" s="118"/>
      <c r="EN47" s="118"/>
      <c r="EO47" s="118"/>
      <c r="EP47" s="118"/>
      <c r="EQ47" s="118"/>
      <c r="ER47" s="118"/>
      <c r="ES47" s="118"/>
      <c r="ET47" s="118"/>
      <c r="EU47" s="118"/>
      <c r="EV47" s="118"/>
      <c r="EW47" s="118"/>
      <c r="EX47" s="118"/>
      <c r="EY47" s="118"/>
      <c r="EZ47" s="118"/>
      <c r="FA47" s="118"/>
      <c r="FB47" s="118"/>
      <c r="FC47" s="118"/>
      <c r="FD47" s="118"/>
      <c r="FE47" s="118"/>
      <c r="FF47" s="118"/>
      <c r="FG47" s="118"/>
      <c r="FH47" s="118"/>
      <c r="FI47" s="118"/>
      <c r="FJ47" s="118"/>
      <c r="FK47" s="118"/>
      <c r="FL47" s="118"/>
      <c r="FM47" s="118"/>
      <c r="FN47" s="118"/>
      <c r="FO47" s="118"/>
      <c r="FP47" s="118"/>
      <c r="FQ47" s="118"/>
      <c r="FR47" s="118"/>
      <c r="FS47" s="118"/>
      <c r="FT47" s="118"/>
      <c r="FU47" s="118"/>
      <c r="FV47" s="118"/>
      <c r="FW47" s="118"/>
      <c r="FX47" s="118"/>
      <c r="FY47" s="118"/>
      <c r="FZ47" s="118"/>
      <c r="GA47" s="118"/>
      <c r="GB47" s="118"/>
      <c r="GC47" s="118"/>
      <c r="GD47" s="118"/>
      <c r="GE47" s="118"/>
      <c r="GF47" s="118"/>
      <c r="GG47" s="118"/>
      <c r="GH47" s="118"/>
      <c r="GI47" s="118"/>
      <c r="GJ47" s="118"/>
      <c r="GK47" s="118"/>
      <c r="GL47" s="118"/>
      <c r="GM47" s="118"/>
      <c r="GN47" s="118"/>
      <c r="GO47" s="118"/>
      <c r="GP47" s="118"/>
      <c r="GQ47" s="118"/>
      <c r="GR47" s="118"/>
      <c r="GS47" s="118"/>
      <c r="GT47" s="118"/>
      <c r="GU47" s="118"/>
      <c r="GV47" s="118"/>
      <c r="GW47" s="118"/>
      <c r="GX47" s="118"/>
      <c r="GY47" s="118"/>
      <c r="GZ47" s="118"/>
      <c r="HA47" s="118"/>
      <c r="HB47" s="118"/>
      <c r="HC47" s="118"/>
      <c r="HD47" s="118"/>
      <c r="HE47" s="118"/>
      <c r="HF47" s="118"/>
      <c r="HG47" s="118"/>
      <c r="HH47" s="118"/>
      <c r="HI47" s="118"/>
      <c r="HJ47" s="118"/>
      <c r="HK47" s="118"/>
      <c r="HL47" s="118"/>
      <c r="HM47" s="118"/>
      <c r="HN47" s="118"/>
      <c r="HO47" s="118"/>
      <c r="HP47" s="118"/>
      <c r="HQ47" s="118"/>
      <c r="HR47" s="118"/>
      <c r="HS47" s="118"/>
      <c r="HT47" s="118"/>
      <c r="HU47" s="118"/>
      <c r="HV47" s="118"/>
      <c r="HW47" s="118"/>
      <c r="HX47" s="118"/>
      <c r="HY47" s="118"/>
      <c r="HZ47" s="118"/>
      <c r="IA47" s="118"/>
      <c r="IB47" s="118"/>
      <c r="IC47" s="118"/>
      <c r="ID47" s="118"/>
      <c r="IE47" s="118"/>
      <c r="IF47" s="118"/>
      <c r="IG47" s="118"/>
      <c r="IH47" s="118"/>
      <c r="II47" s="118"/>
      <c r="IJ47" s="118"/>
      <c r="IK47" s="118"/>
      <c r="IL47" s="118"/>
      <c r="IM47" s="118"/>
      <c r="IN47" s="118"/>
      <c r="IO47" s="118"/>
      <c r="IP47" s="118"/>
      <c r="IQ47" s="118"/>
      <c r="IR47" s="118"/>
      <c r="IS47" s="118"/>
      <c r="IT47" s="118"/>
      <c r="IU47" s="118"/>
      <c r="IV47" s="118"/>
    </row>
    <row r="48" spans="1:256" ht="12.75" customHeight="1">
      <c r="A48" s="118" t="s">
        <v>212</v>
      </c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18"/>
      <c r="AF48" s="118"/>
      <c r="AG48" s="118"/>
      <c r="AH48" s="118"/>
      <c r="AI48" s="118"/>
      <c r="AJ48" s="118"/>
      <c r="AK48" s="118"/>
      <c r="AL48" s="118"/>
      <c r="AM48" s="118"/>
      <c r="AN48" s="118"/>
      <c r="AO48" s="118"/>
      <c r="AP48" s="118"/>
      <c r="AQ48" s="118"/>
      <c r="AR48" s="118"/>
      <c r="AS48" s="118"/>
      <c r="AT48" s="118"/>
      <c r="AU48" s="118"/>
      <c r="AV48" s="118"/>
      <c r="AW48" s="118"/>
      <c r="AX48" s="118"/>
      <c r="AY48" s="118"/>
      <c r="AZ48" s="118"/>
      <c r="BA48" s="118"/>
      <c r="BB48" s="118"/>
      <c r="BC48" s="118"/>
      <c r="BD48" s="118"/>
      <c r="BE48" s="118"/>
      <c r="BF48" s="118"/>
      <c r="BG48" s="118"/>
      <c r="BH48" s="118"/>
      <c r="BI48" s="118"/>
      <c r="BJ48" s="118"/>
      <c r="BK48" s="118"/>
      <c r="BL48" s="118"/>
      <c r="BM48" s="118"/>
      <c r="BN48" s="118"/>
      <c r="BO48" s="118"/>
      <c r="BP48" s="118"/>
      <c r="BQ48" s="118"/>
      <c r="BR48" s="118"/>
      <c r="BS48" s="118"/>
      <c r="BT48" s="118"/>
      <c r="BU48" s="118"/>
      <c r="BV48" s="118"/>
      <c r="BW48" s="118"/>
      <c r="BX48" s="118"/>
      <c r="BY48" s="118"/>
      <c r="BZ48" s="118"/>
      <c r="CA48" s="118"/>
      <c r="CB48" s="118"/>
      <c r="CC48" s="118"/>
      <c r="CD48" s="118"/>
      <c r="CE48" s="118"/>
      <c r="CF48" s="118"/>
      <c r="CG48" s="118"/>
      <c r="CH48" s="118"/>
      <c r="CI48" s="118"/>
      <c r="CJ48" s="118"/>
      <c r="CK48" s="118"/>
      <c r="CL48" s="118"/>
      <c r="CM48" s="118"/>
      <c r="CN48" s="118"/>
      <c r="CO48" s="118"/>
      <c r="CP48" s="118"/>
      <c r="CQ48" s="118"/>
      <c r="CR48" s="118"/>
      <c r="CS48" s="118"/>
      <c r="CT48" s="118"/>
      <c r="CU48" s="118"/>
      <c r="CV48" s="118"/>
      <c r="CW48" s="118"/>
      <c r="CX48" s="118"/>
      <c r="CY48" s="118"/>
      <c r="CZ48" s="118"/>
      <c r="DA48" s="118"/>
      <c r="DB48" s="118"/>
      <c r="DC48" s="118"/>
      <c r="DD48" s="118"/>
      <c r="DE48" s="118"/>
      <c r="DF48" s="118"/>
      <c r="DG48" s="118"/>
      <c r="DH48" s="118"/>
      <c r="DI48" s="118"/>
      <c r="DJ48" s="118"/>
      <c r="DK48" s="118"/>
      <c r="DL48" s="118"/>
      <c r="DM48" s="118"/>
      <c r="DN48" s="118"/>
      <c r="DO48" s="118"/>
      <c r="DP48" s="118"/>
      <c r="DQ48" s="118"/>
      <c r="DR48" s="118"/>
      <c r="DS48" s="118"/>
      <c r="DT48" s="118"/>
      <c r="DU48" s="118"/>
      <c r="DV48" s="118"/>
      <c r="DW48" s="118"/>
      <c r="DX48" s="118"/>
      <c r="DY48" s="118"/>
      <c r="DZ48" s="118"/>
      <c r="EA48" s="118"/>
      <c r="EB48" s="118"/>
      <c r="EC48" s="118"/>
      <c r="ED48" s="118"/>
      <c r="EE48" s="118"/>
      <c r="EF48" s="118"/>
      <c r="EG48" s="118"/>
      <c r="EH48" s="118"/>
      <c r="EI48" s="118"/>
      <c r="EJ48" s="118"/>
      <c r="EK48" s="118"/>
      <c r="EL48" s="118"/>
      <c r="EM48" s="118"/>
      <c r="EN48" s="118"/>
      <c r="EO48" s="118"/>
      <c r="EP48" s="118"/>
      <c r="EQ48" s="118"/>
      <c r="ER48" s="118"/>
      <c r="ES48" s="118"/>
      <c r="ET48" s="118"/>
      <c r="EU48" s="118"/>
      <c r="EV48" s="118"/>
      <c r="EW48" s="118"/>
      <c r="EX48" s="118"/>
      <c r="EY48" s="118"/>
      <c r="EZ48" s="118"/>
      <c r="FA48" s="118"/>
      <c r="FB48" s="118"/>
      <c r="FC48" s="118"/>
      <c r="FD48" s="118"/>
      <c r="FE48" s="118"/>
      <c r="FF48" s="118"/>
      <c r="FG48" s="118"/>
      <c r="FH48" s="118"/>
      <c r="FI48" s="118"/>
      <c r="FJ48" s="118"/>
      <c r="FK48" s="118"/>
      <c r="FL48" s="118"/>
      <c r="FM48" s="118"/>
      <c r="FN48" s="118"/>
      <c r="FO48" s="118"/>
      <c r="FP48" s="118"/>
      <c r="FQ48" s="118"/>
      <c r="FR48" s="118"/>
      <c r="FS48" s="118"/>
      <c r="FT48" s="118"/>
      <c r="FU48" s="118"/>
      <c r="FV48" s="118"/>
      <c r="FW48" s="118"/>
      <c r="FX48" s="118"/>
      <c r="FY48" s="118"/>
      <c r="FZ48" s="118"/>
      <c r="GA48" s="118"/>
      <c r="GB48" s="118"/>
      <c r="GC48" s="118"/>
      <c r="GD48" s="118"/>
      <c r="GE48" s="118"/>
      <c r="GF48" s="118"/>
      <c r="GG48" s="118"/>
      <c r="GH48" s="118"/>
      <c r="GI48" s="118"/>
      <c r="GJ48" s="118"/>
      <c r="GK48" s="118"/>
      <c r="GL48" s="118"/>
      <c r="GM48" s="118"/>
      <c r="GN48" s="118"/>
      <c r="GO48" s="118"/>
      <c r="GP48" s="118"/>
      <c r="GQ48" s="118"/>
      <c r="GR48" s="118"/>
      <c r="GS48" s="118"/>
      <c r="GT48" s="118"/>
      <c r="GU48" s="118"/>
      <c r="GV48" s="118"/>
      <c r="GW48" s="118"/>
      <c r="GX48" s="118"/>
      <c r="GY48" s="118"/>
      <c r="GZ48" s="118"/>
      <c r="HA48" s="118"/>
      <c r="HB48" s="118"/>
      <c r="HC48" s="118"/>
      <c r="HD48" s="118"/>
      <c r="HE48" s="118"/>
      <c r="HF48" s="118"/>
      <c r="HG48" s="118"/>
      <c r="HH48" s="118"/>
      <c r="HI48" s="118"/>
      <c r="HJ48" s="118"/>
      <c r="HK48" s="118"/>
      <c r="HL48" s="118"/>
      <c r="HM48" s="118"/>
      <c r="HN48" s="118"/>
      <c r="HO48" s="118"/>
      <c r="HP48" s="118"/>
      <c r="HQ48" s="118"/>
      <c r="HR48" s="118"/>
      <c r="HS48" s="118"/>
      <c r="HT48" s="118"/>
      <c r="HU48" s="118"/>
      <c r="HV48" s="118"/>
      <c r="HW48" s="118"/>
      <c r="HX48" s="118"/>
      <c r="HY48" s="118"/>
      <c r="HZ48" s="118"/>
      <c r="IA48" s="118"/>
      <c r="IB48" s="118"/>
      <c r="IC48" s="118"/>
      <c r="ID48" s="118"/>
      <c r="IE48" s="118"/>
      <c r="IF48" s="118"/>
      <c r="IG48" s="118"/>
      <c r="IH48" s="118"/>
      <c r="II48" s="118"/>
      <c r="IJ48" s="118"/>
      <c r="IK48" s="118"/>
      <c r="IL48" s="118"/>
      <c r="IM48" s="118"/>
      <c r="IN48" s="118"/>
      <c r="IO48" s="118"/>
      <c r="IP48" s="118"/>
      <c r="IQ48" s="118"/>
      <c r="IR48" s="118"/>
      <c r="IS48" s="118"/>
      <c r="IT48" s="118"/>
      <c r="IU48" s="118"/>
      <c r="IV48" s="118"/>
    </row>
    <row r="49" spans="1:256" ht="12.75" customHeight="1">
      <c r="A49" s="118" t="s">
        <v>213</v>
      </c>
      <c r="B49" s="120"/>
      <c r="C49" s="121"/>
      <c r="D49" s="121"/>
      <c r="E49" s="121"/>
      <c r="F49" s="121"/>
      <c r="G49" s="121"/>
      <c r="H49" s="121"/>
      <c r="I49" s="121"/>
      <c r="J49" s="121"/>
      <c r="K49" s="121"/>
      <c r="L49" s="121"/>
      <c r="M49" s="121"/>
      <c r="N49" s="121"/>
      <c r="O49" s="121"/>
      <c r="P49" s="121"/>
      <c r="Q49" s="121"/>
      <c r="R49" s="121"/>
      <c r="S49" s="121"/>
      <c r="T49" s="121"/>
      <c r="U49" s="121"/>
      <c r="V49" s="121"/>
      <c r="W49" s="121"/>
      <c r="X49" s="121"/>
      <c r="Y49" s="121"/>
      <c r="Z49" s="121"/>
      <c r="AA49" s="121"/>
      <c r="AB49" s="121"/>
      <c r="AC49" s="121"/>
      <c r="AD49" s="121"/>
      <c r="AE49" s="121"/>
      <c r="AF49" s="121"/>
      <c r="AG49" s="121"/>
      <c r="AH49" s="121"/>
      <c r="AI49" s="121"/>
      <c r="AJ49" s="121"/>
      <c r="AK49" s="121"/>
      <c r="AL49" s="121"/>
      <c r="AM49" s="121"/>
      <c r="AN49" s="121"/>
      <c r="AO49" s="121"/>
      <c r="AP49" s="121"/>
      <c r="AQ49" s="121"/>
      <c r="AR49" s="121"/>
      <c r="AS49" s="121"/>
      <c r="AT49" s="121"/>
      <c r="AU49" s="121"/>
      <c r="AV49" s="121"/>
      <c r="AW49" s="121"/>
      <c r="AX49" s="121"/>
      <c r="AY49" s="121"/>
      <c r="AZ49" s="121"/>
      <c r="BA49" s="121"/>
      <c r="BB49" s="121"/>
      <c r="BC49" s="121"/>
      <c r="BD49" s="121"/>
      <c r="BE49" s="121"/>
      <c r="BF49" s="121"/>
      <c r="BG49" s="121"/>
      <c r="BH49" s="121"/>
      <c r="BI49" s="121"/>
      <c r="BJ49" s="121"/>
      <c r="BK49" s="121"/>
      <c r="BL49" s="121"/>
      <c r="BM49" s="121"/>
      <c r="BN49" s="121"/>
      <c r="BO49" s="121"/>
      <c r="BP49" s="121"/>
      <c r="BQ49" s="121"/>
      <c r="BR49" s="121"/>
      <c r="BS49" s="121"/>
      <c r="BT49" s="121"/>
      <c r="BU49" s="121"/>
      <c r="BV49" s="121"/>
      <c r="BW49" s="121"/>
      <c r="BX49" s="121"/>
      <c r="BY49" s="121"/>
      <c r="BZ49" s="121"/>
      <c r="CA49" s="121"/>
      <c r="CB49" s="121"/>
      <c r="CC49" s="121"/>
      <c r="CD49" s="121"/>
      <c r="CE49" s="121"/>
      <c r="CF49" s="121"/>
      <c r="CG49" s="121"/>
      <c r="CH49" s="121"/>
      <c r="CI49" s="121"/>
      <c r="CJ49" s="121"/>
      <c r="CK49" s="121"/>
      <c r="CL49" s="121"/>
      <c r="CM49" s="121"/>
      <c r="CN49" s="121"/>
      <c r="CO49" s="121"/>
      <c r="CP49" s="121"/>
      <c r="CQ49" s="121"/>
      <c r="CR49" s="121"/>
      <c r="CS49" s="121"/>
      <c r="CT49" s="121"/>
      <c r="CU49" s="121"/>
      <c r="CV49" s="121"/>
      <c r="CW49" s="121"/>
      <c r="CX49" s="121"/>
      <c r="CY49" s="121"/>
      <c r="CZ49" s="121"/>
      <c r="DA49" s="121"/>
      <c r="DB49" s="121"/>
      <c r="DC49" s="121"/>
      <c r="DD49" s="121"/>
      <c r="DE49" s="121"/>
      <c r="DF49" s="121"/>
      <c r="DG49" s="121"/>
      <c r="DH49" s="121"/>
      <c r="DI49" s="121"/>
      <c r="DJ49" s="121"/>
      <c r="DK49" s="121"/>
      <c r="DL49" s="121"/>
      <c r="DM49" s="121"/>
      <c r="DN49" s="121"/>
      <c r="DO49" s="121"/>
      <c r="DP49" s="121"/>
      <c r="DQ49" s="121"/>
      <c r="DR49" s="121"/>
      <c r="DS49" s="121"/>
      <c r="DT49" s="121"/>
      <c r="DU49" s="121"/>
      <c r="DV49" s="121"/>
      <c r="DW49" s="121"/>
      <c r="DX49" s="121"/>
      <c r="DY49" s="121"/>
      <c r="DZ49" s="121"/>
      <c r="EA49" s="121"/>
      <c r="EB49" s="121"/>
      <c r="EC49" s="121"/>
      <c r="ED49" s="121"/>
      <c r="EE49" s="121"/>
      <c r="EF49" s="121"/>
      <c r="EG49" s="121"/>
      <c r="EH49" s="121"/>
      <c r="EI49" s="121"/>
      <c r="EJ49" s="121"/>
      <c r="EK49" s="121"/>
      <c r="EL49" s="121"/>
      <c r="EM49" s="121"/>
      <c r="EN49" s="121"/>
      <c r="EO49" s="121"/>
      <c r="EP49" s="121"/>
      <c r="EQ49" s="121"/>
      <c r="ER49" s="121"/>
      <c r="ES49" s="121"/>
      <c r="ET49" s="121"/>
      <c r="EU49" s="121"/>
      <c r="EV49" s="121"/>
      <c r="EW49" s="121"/>
      <c r="EX49" s="121"/>
      <c r="EY49" s="121"/>
      <c r="EZ49" s="121"/>
      <c r="FA49" s="121"/>
      <c r="FB49" s="121"/>
      <c r="FC49" s="121"/>
      <c r="FD49" s="121"/>
      <c r="FE49" s="121"/>
      <c r="FF49" s="121"/>
      <c r="FG49" s="121"/>
      <c r="FH49" s="121"/>
      <c r="FI49" s="121"/>
      <c r="FJ49" s="121"/>
      <c r="FK49" s="121"/>
      <c r="FL49" s="121"/>
      <c r="FM49" s="121"/>
      <c r="FN49" s="121"/>
      <c r="FO49" s="121"/>
      <c r="FP49" s="121"/>
      <c r="FQ49" s="121"/>
      <c r="FR49" s="121"/>
      <c r="FS49" s="121"/>
      <c r="FT49" s="121"/>
      <c r="FU49" s="121"/>
      <c r="FV49" s="121"/>
      <c r="FW49" s="121"/>
      <c r="FX49" s="121"/>
      <c r="FY49" s="121"/>
      <c r="FZ49" s="121"/>
      <c r="GA49" s="121"/>
      <c r="GB49" s="121"/>
      <c r="GC49" s="121"/>
      <c r="GD49" s="121"/>
      <c r="GE49" s="121"/>
      <c r="GF49" s="121"/>
      <c r="GG49" s="121"/>
      <c r="GH49" s="121"/>
      <c r="GI49" s="121"/>
      <c r="GJ49" s="121"/>
      <c r="GK49" s="121"/>
      <c r="GL49" s="121"/>
      <c r="GM49" s="121"/>
      <c r="GN49" s="121"/>
      <c r="GO49" s="121"/>
      <c r="GP49" s="121"/>
      <c r="GQ49" s="121"/>
      <c r="GR49" s="121"/>
      <c r="GS49" s="121"/>
      <c r="GT49" s="121"/>
      <c r="GU49" s="121"/>
      <c r="GV49" s="121"/>
      <c r="GW49" s="121"/>
      <c r="GX49" s="121"/>
      <c r="GY49" s="121"/>
      <c r="GZ49" s="121"/>
      <c r="HA49" s="121"/>
      <c r="HB49" s="121"/>
      <c r="HC49" s="121"/>
      <c r="HD49" s="121"/>
      <c r="HE49" s="121"/>
      <c r="HF49" s="121"/>
      <c r="HG49" s="121"/>
      <c r="HH49" s="121"/>
      <c r="HI49" s="121"/>
      <c r="HJ49" s="121"/>
      <c r="HK49" s="121"/>
      <c r="HL49" s="121"/>
      <c r="HM49" s="121"/>
      <c r="HN49" s="121"/>
      <c r="HO49" s="121"/>
      <c r="HP49" s="121"/>
      <c r="HQ49" s="121"/>
      <c r="HR49" s="121"/>
      <c r="HS49" s="121"/>
      <c r="HT49" s="121"/>
      <c r="HU49" s="121"/>
      <c r="HV49" s="121"/>
      <c r="HW49" s="121"/>
      <c r="HX49" s="121"/>
      <c r="HY49" s="121"/>
      <c r="HZ49" s="121"/>
      <c r="IA49" s="121"/>
      <c r="IB49" s="121"/>
      <c r="IC49" s="121"/>
      <c r="ID49" s="121"/>
      <c r="IE49" s="121"/>
      <c r="IF49" s="121"/>
      <c r="IG49" s="121"/>
      <c r="IH49" s="121"/>
      <c r="II49" s="121"/>
      <c r="IJ49" s="121"/>
      <c r="IK49" s="121"/>
      <c r="IL49" s="121"/>
      <c r="IM49" s="121"/>
      <c r="IN49" s="121"/>
      <c r="IO49" s="121"/>
      <c r="IP49" s="121"/>
      <c r="IQ49" s="121"/>
      <c r="IR49" s="121"/>
      <c r="IS49" s="121"/>
      <c r="IT49" s="121"/>
      <c r="IU49" s="121"/>
      <c r="IV49" s="121"/>
    </row>
    <row r="50" spans="1:256" ht="12.75" customHeight="1">
      <c r="A50" s="122" t="s">
        <v>214</v>
      </c>
      <c r="B50" s="120"/>
      <c r="C50" s="121"/>
      <c r="D50" s="121"/>
      <c r="E50" s="121"/>
      <c r="F50" s="121"/>
      <c r="G50" s="121"/>
      <c r="H50" s="121"/>
      <c r="I50" s="121"/>
      <c r="J50" s="121"/>
      <c r="K50" s="121"/>
      <c r="L50" s="121"/>
      <c r="M50" s="121"/>
      <c r="N50" s="121"/>
      <c r="O50" s="121"/>
      <c r="P50" s="121"/>
      <c r="Q50" s="121"/>
      <c r="R50" s="121"/>
      <c r="S50" s="121"/>
      <c r="T50" s="121"/>
      <c r="U50" s="121"/>
      <c r="V50" s="121"/>
      <c r="W50" s="121"/>
      <c r="X50" s="121"/>
      <c r="Y50" s="121"/>
      <c r="Z50" s="121"/>
      <c r="AA50" s="121"/>
      <c r="AB50" s="121"/>
      <c r="AC50" s="121"/>
      <c r="AD50" s="121"/>
      <c r="AE50" s="121"/>
      <c r="AF50" s="121"/>
      <c r="AG50" s="121"/>
      <c r="AH50" s="121"/>
      <c r="AI50" s="121"/>
      <c r="AJ50" s="121"/>
      <c r="AK50" s="121"/>
      <c r="AL50" s="121"/>
      <c r="AM50" s="121"/>
      <c r="AN50" s="121"/>
      <c r="AO50" s="121"/>
      <c r="AP50" s="121"/>
      <c r="AQ50" s="121"/>
      <c r="AR50" s="121"/>
      <c r="AS50" s="121"/>
      <c r="AT50" s="121"/>
      <c r="AU50" s="121"/>
      <c r="AV50" s="121"/>
      <c r="AW50" s="121"/>
      <c r="AX50" s="121"/>
      <c r="AY50" s="121"/>
      <c r="AZ50" s="121"/>
      <c r="BA50" s="121"/>
      <c r="BB50" s="121"/>
      <c r="BC50" s="121"/>
      <c r="BD50" s="121"/>
      <c r="BE50" s="121"/>
      <c r="BF50" s="121"/>
      <c r="BG50" s="121"/>
      <c r="BH50" s="121"/>
      <c r="BI50" s="121"/>
      <c r="BJ50" s="121"/>
      <c r="BK50" s="121"/>
      <c r="BL50" s="121"/>
      <c r="BM50" s="121"/>
      <c r="BN50" s="121"/>
      <c r="BO50" s="121"/>
      <c r="BP50" s="121"/>
      <c r="BQ50" s="121"/>
      <c r="BR50" s="121"/>
      <c r="BS50" s="121"/>
      <c r="BT50" s="121"/>
      <c r="BU50" s="121"/>
      <c r="BV50" s="121"/>
      <c r="BW50" s="121"/>
      <c r="BX50" s="121"/>
      <c r="BY50" s="121"/>
      <c r="BZ50" s="121"/>
      <c r="CA50" s="121"/>
      <c r="CB50" s="121"/>
      <c r="CC50" s="121"/>
      <c r="CD50" s="121"/>
      <c r="CE50" s="121"/>
      <c r="CF50" s="121"/>
      <c r="CG50" s="121"/>
      <c r="CH50" s="121"/>
      <c r="CI50" s="121"/>
      <c r="CJ50" s="121"/>
      <c r="CK50" s="121"/>
      <c r="CL50" s="121"/>
      <c r="CM50" s="121"/>
      <c r="CN50" s="121"/>
      <c r="CO50" s="121"/>
      <c r="CP50" s="121"/>
      <c r="CQ50" s="121"/>
      <c r="CR50" s="121"/>
      <c r="CS50" s="121"/>
      <c r="CT50" s="121"/>
      <c r="CU50" s="121"/>
      <c r="CV50" s="121"/>
      <c r="CW50" s="121"/>
      <c r="CX50" s="121"/>
      <c r="CY50" s="121"/>
      <c r="CZ50" s="121"/>
      <c r="DA50" s="121"/>
      <c r="DB50" s="121"/>
      <c r="DC50" s="121"/>
      <c r="DD50" s="121"/>
      <c r="DE50" s="121"/>
      <c r="DF50" s="121"/>
      <c r="DG50" s="121"/>
      <c r="DH50" s="121"/>
      <c r="DI50" s="121"/>
      <c r="DJ50" s="121"/>
      <c r="DK50" s="121"/>
      <c r="DL50" s="121"/>
      <c r="DM50" s="121"/>
      <c r="DN50" s="121"/>
      <c r="DO50" s="121"/>
      <c r="DP50" s="121"/>
      <c r="DQ50" s="121"/>
      <c r="DR50" s="121"/>
      <c r="DS50" s="121"/>
      <c r="DT50" s="121"/>
      <c r="DU50" s="121"/>
      <c r="DV50" s="121"/>
      <c r="DW50" s="121"/>
      <c r="DX50" s="121"/>
      <c r="DY50" s="121"/>
      <c r="DZ50" s="121"/>
      <c r="EA50" s="121"/>
      <c r="EB50" s="121"/>
      <c r="EC50" s="121"/>
      <c r="ED50" s="121"/>
      <c r="EE50" s="121"/>
      <c r="EF50" s="121"/>
      <c r="EG50" s="121"/>
      <c r="EH50" s="121"/>
      <c r="EI50" s="121"/>
      <c r="EJ50" s="121"/>
      <c r="EK50" s="121"/>
      <c r="EL50" s="121"/>
      <c r="EM50" s="121"/>
      <c r="EN50" s="121"/>
      <c r="EO50" s="121"/>
      <c r="EP50" s="121"/>
      <c r="EQ50" s="121"/>
      <c r="ER50" s="121"/>
      <c r="ES50" s="121"/>
      <c r="ET50" s="121"/>
      <c r="EU50" s="121"/>
      <c r="EV50" s="121"/>
      <c r="EW50" s="121"/>
      <c r="EX50" s="121"/>
      <c r="EY50" s="121"/>
      <c r="EZ50" s="121"/>
      <c r="FA50" s="121"/>
      <c r="FB50" s="121"/>
      <c r="FC50" s="121"/>
      <c r="FD50" s="121"/>
      <c r="FE50" s="121"/>
      <c r="FF50" s="121"/>
      <c r="FG50" s="121"/>
      <c r="FH50" s="121"/>
      <c r="FI50" s="121"/>
      <c r="FJ50" s="121"/>
      <c r="FK50" s="121"/>
      <c r="FL50" s="121"/>
      <c r="FM50" s="121"/>
      <c r="FN50" s="121"/>
      <c r="FO50" s="121"/>
      <c r="FP50" s="121"/>
      <c r="FQ50" s="121"/>
      <c r="FR50" s="121"/>
      <c r="FS50" s="121"/>
      <c r="FT50" s="121"/>
      <c r="FU50" s="121"/>
      <c r="FV50" s="121"/>
      <c r="FW50" s="121"/>
      <c r="FX50" s="121"/>
      <c r="FY50" s="121"/>
      <c r="FZ50" s="121"/>
      <c r="GA50" s="121"/>
      <c r="GB50" s="121"/>
      <c r="GC50" s="121"/>
      <c r="GD50" s="121"/>
      <c r="GE50" s="121"/>
      <c r="GF50" s="121"/>
      <c r="GG50" s="121"/>
      <c r="GH50" s="121"/>
      <c r="GI50" s="121"/>
      <c r="GJ50" s="121"/>
      <c r="GK50" s="121"/>
      <c r="GL50" s="121"/>
      <c r="GM50" s="121"/>
      <c r="GN50" s="121"/>
      <c r="GO50" s="121"/>
      <c r="GP50" s="121"/>
      <c r="GQ50" s="121"/>
      <c r="GR50" s="121"/>
      <c r="GS50" s="121"/>
      <c r="GT50" s="121"/>
      <c r="GU50" s="121"/>
      <c r="GV50" s="121"/>
      <c r="GW50" s="121"/>
      <c r="GX50" s="121"/>
      <c r="GY50" s="121"/>
      <c r="GZ50" s="121"/>
      <c r="HA50" s="121"/>
      <c r="HB50" s="121"/>
      <c r="HC50" s="121"/>
      <c r="HD50" s="121"/>
      <c r="HE50" s="121"/>
      <c r="HF50" s="121"/>
      <c r="HG50" s="121"/>
      <c r="HH50" s="121"/>
      <c r="HI50" s="121"/>
      <c r="HJ50" s="121"/>
      <c r="HK50" s="121"/>
      <c r="HL50" s="121"/>
      <c r="HM50" s="121"/>
      <c r="HN50" s="121"/>
      <c r="HO50" s="121"/>
      <c r="HP50" s="121"/>
      <c r="HQ50" s="121"/>
      <c r="HR50" s="121"/>
      <c r="HS50" s="121"/>
      <c r="HT50" s="121"/>
      <c r="HU50" s="121"/>
      <c r="HV50" s="121"/>
      <c r="HW50" s="121"/>
      <c r="HX50" s="121"/>
      <c r="HY50" s="121"/>
      <c r="HZ50" s="121"/>
      <c r="IA50" s="121"/>
      <c r="IB50" s="121"/>
      <c r="IC50" s="121"/>
      <c r="ID50" s="121"/>
      <c r="IE50" s="121"/>
      <c r="IF50" s="121"/>
      <c r="IG50" s="121"/>
      <c r="IH50" s="121"/>
      <c r="II50" s="121"/>
      <c r="IJ50" s="121"/>
      <c r="IK50" s="121"/>
      <c r="IL50" s="121"/>
      <c r="IM50" s="121"/>
      <c r="IN50" s="121"/>
      <c r="IO50" s="121"/>
      <c r="IP50" s="121"/>
      <c r="IQ50" s="121"/>
      <c r="IR50" s="121"/>
      <c r="IS50" s="121"/>
      <c r="IT50" s="121"/>
      <c r="IU50" s="121"/>
      <c r="IV50" s="121"/>
    </row>
    <row r="51" spans="1:256" ht="12.75" customHeight="1">
      <c r="A51" s="118" t="s">
        <v>215</v>
      </c>
      <c r="B51" s="120"/>
      <c r="C51" s="121"/>
      <c r="D51" s="121"/>
      <c r="E51" s="121"/>
      <c r="F51" s="121"/>
      <c r="G51" s="121"/>
      <c r="H51" s="121"/>
      <c r="I51" s="121"/>
      <c r="J51" s="121"/>
      <c r="K51" s="121"/>
      <c r="L51" s="121"/>
      <c r="M51" s="121"/>
      <c r="N51" s="121"/>
      <c r="O51" s="121"/>
      <c r="P51" s="121"/>
      <c r="Q51" s="121"/>
      <c r="R51" s="121"/>
      <c r="S51" s="121"/>
      <c r="T51" s="121"/>
      <c r="U51" s="121"/>
      <c r="V51" s="121"/>
      <c r="W51" s="121"/>
      <c r="X51" s="121"/>
      <c r="Y51" s="121"/>
      <c r="Z51" s="121"/>
      <c r="AA51" s="121"/>
      <c r="AB51" s="121"/>
      <c r="AC51" s="121"/>
      <c r="AD51" s="121"/>
      <c r="AE51" s="121"/>
      <c r="AF51" s="121"/>
      <c r="AG51" s="121"/>
      <c r="AH51" s="121"/>
      <c r="AI51" s="121"/>
      <c r="AJ51" s="121"/>
      <c r="AK51" s="121"/>
      <c r="AL51" s="121"/>
      <c r="AM51" s="121"/>
      <c r="AN51" s="121"/>
      <c r="AO51" s="121"/>
      <c r="AP51" s="121"/>
      <c r="AQ51" s="121"/>
      <c r="AR51" s="121"/>
      <c r="AS51" s="121"/>
      <c r="AT51" s="121"/>
      <c r="AU51" s="121"/>
      <c r="AV51" s="121"/>
      <c r="AW51" s="121"/>
      <c r="AX51" s="121"/>
      <c r="AY51" s="121"/>
      <c r="AZ51" s="121"/>
      <c r="BA51" s="121"/>
      <c r="BB51" s="121"/>
      <c r="BC51" s="121"/>
      <c r="BD51" s="121"/>
      <c r="BE51" s="121"/>
      <c r="BF51" s="121"/>
      <c r="BG51" s="121"/>
      <c r="BH51" s="121"/>
      <c r="BI51" s="121"/>
      <c r="BJ51" s="121"/>
      <c r="BK51" s="121"/>
      <c r="BL51" s="121"/>
      <c r="BM51" s="121"/>
      <c r="BN51" s="121"/>
      <c r="BO51" s="121"/>
      <c r="BP51" s="121"/>
      <c r="BQ51" s="121"/>
      <c r="BR51" s="121"/>
      <c r="BS51" s="121"/>
      <c r="BT51" s="121"/>
      <c r="BU51" s="121"/>
      <c r="BV51" s="121"/>
      <c r="BW51" s="121"/>
      <c r="BX51" s="121"/>
      <c r="BY51" s="121"/>
      <c r="BZ51" s="121"/>
      <c r="CA51" s="121"/>
      <c r="CB51" s="121"/>
      <c r="CC51" s="121"/>
      <c r="CD51" s="121"/>
      <c r="CE51" s="121"/>
      <c r="CF51" s="121"/>
      <c r="CG51" s="121"/>
      <c r="CH51" s="121"/>
      <c r="CI51" s="121"/>
      <c r="CJ51" s="121"/>
      <c r="CK51" s="121"/>
      <c r="CL51" s="121"/>
      <c r="CM51" s="121"/>
      <c r="CN51" s="121"/>
      <c r="CO51" s="121"/>
      <c r="CP51" s="121"/>
      <c r="CQ51" s="121"/>
      <c r="CR51" s="121"/>
      <c r="CS51" s="121"/>
      <c r="CT51" s="121"/>
      <c r="CU51" s="121"/>
      <c r="CV51" s="121"/>
      <c r="CW51" s="121"/>
      <c r="CX51" s="121"/>
      <c r="CY51" s="121"/>
      <c r="CZ51" s="121"/>
      <c r="DA51" s="121"/>
      <c r="DB51" s="121"/>
      <c r="DC51" s="121"/>
      <c r="DD51" s="121"/>
      <c r="DE51" s="121"/>
      <c r="DF51" s="121"/>
      <c r="DG51" s="121"/>
      <c r="DH51" s="121"/>
      <c r="DI51" s="121"/>
      <c r="DJ51" s="121"/>
      <c r="DK51" s="121"/>
      <c r="DL51" s="121"/>
      <c r="DM51" s="121"/>
      <c r="DN51" s="121"/>
      <c r="DO51" s="121"/>
      <c r="DP51" s="121"/>
      <c r="DQ51" s="121"/>
      <c r="DR51" s="121"/>
      <c r="DS51" s="121"/>
      <c r="DT51" s="121"/>
      <c r="DU51" s="121"/>
      <c r="DV51" s="121"/>
      <c r="DW51" s="121"/>
      <c r="DX51" s="121"/>
      <c r="DY51" s="121"/>
      <c r="DZ51" s="121"/>
      <c r="EA51" s="121"/>
      <c r="EB51" s="121"/>
      <c r="EC51" s="121"/>
      <c r="ED51" s="121"/>
      <c r="EE51" s="121"/>
      <c r="EF51" s="121"/>
      <c r="EG51" s="121"/>
      <c r="EH51" s="121"/>
      <c r="EI51" s="121"/>
      <c r="EJ51" s="121"/>
      <c r="EK51" s="121"/>
      <c r="EL51" s="121"/>
      <c r="EM51" s="121"/>
      <c r="EN51" s="121"/>
      <c r="EO51" s="121"/>
      <c r="EP51" s="121"/>
      <c r="EQ51" s="121"/>
      <c r="ER51" s="121"/>
      <c r="ES51" s="121"/>
      <c r="ET51" s="121"/>
      <c r="EU51" s="121"/>
      <c r="EV51" s="121"/>
      <c r="EW51" s="121"/>
      <c r="EX51" s="121"/>
      <c r="EY51" s="121"/>
      <c r="EZ51" s="121"/>
      <c r="FA51" s="121"/>
      <c r="FB51" s="121"/>
      <c r="FC51" s="121"/>
      <c r="FD51" s="121"/>
      <c r="FE51" s="121"/>
      <c r="FF51" s="121"/>
      <c r="FG51" s="121"/>
      <c r="FH51" s="121"/>
      <c r="FI51" s="121"/>
      <c r="FJ51" s="121"/>
      <c r="FK51" s="121"/>
      <c r="FL51" s="121"/>
      <c r="FM51" s="121"/>
      <c r="FN51" s="121"/>
      <c r="FO51" s="121"/>
      <c r="FP51" s="121"/>
      <c r="FQ51" s="121"/>
      <c r="FR51" s="121"/>
      <c r="FS51" s="121"/>
      <c r="FT51" s="121"/>
      <c r="FU51" s="121"/>
      <c r="FV51" s="121"/>
      <c r="FW51" s="121"/>
      <c r="FX51" s="121"/>
      <c r="FY51" s="121"/>
      <c r="FZ51" s="121"/>
      <c r="GA51" s="121"/>
      <c r="GB51" s="121"/>
      <c r="GC51" s="121"/>
      <c r="GD51" s="121"/>
      <c r="GE51" s="121"/>
      <c r="GF51" s="121"/>
      <c r="GG51" s="121"/>
      <c r="GH51" s="121"/>
      <c r="GI51" s="121"/>
      <c r="GJ51" s="121"/>
      <c r="GK51" s="121"/>
      <c r="GL51" s="121"/>
      <c r="GM51" s="121"/>
      <c r="GN51" s="121"/>
      <c r="GO51" s="121"/>
      <c r="GP51" s="121"/>
      <c r="GQ51" s="121"/>
      <c r="GR51" s="121"/>
      <c r="GS51" s="121"/>
      <c r="GT51" s="121"/>
      <c r="GU51" s="121"/>
      <c r="GV51" s="121"/>
      <c r="GW51" s="121"/>
      <c r="GX51" s="121"/>
      <c r="GY51" s="121"/>
      <c r="GZ51" s="121"/>
      <c r="HA51" s="121"/>
      <c r="HB51" s="121"/>
      <c r="HC51" s="121"/>
      <c r="HD51" s="121"/>
      <c r="HE51" s="121"/>
      <c r="HF51" s="121"/>
      <c r="HG51" s="121"/>
      <c r="HH51" s="121"/>
      <c r="HI51" s="121"/>
      <c r="HJ51" s="121"/>
      <c r="HK51" s="121"/>
      <c r="HL51" s="121"/>
      <c r="HM51" s="121"/>
      <c r="HN51" s="121"/>
      <c r="HO51" s="121"/>
      <c r="HP51" s="121"/>
      <c r="HQ51" s="121"/>
      <c r="HR51" s="121"/>
      <c r="HS51" s="121"/>
      <c r="HT51" s="121"/>
      <c r="HU51" s="121"/>
      <c r="HV51" s="121"/>
      <c r="HW51" s="121"/>
      <c r="HX51" s="121"/>
      <c r="HY51" s="121"/>
      <c r="HZ51" s="121"/>
      <c r="IA51" s="121"/>
      <c r="IB51" s="121"/>
      <c r="IC51" s="121"/>
      <c r="ID51" s="121"/>
      <c r="IE51" s="121"/>
      <c r="IF51" s="121"/>
      <c r="IG51" s="121"/>
      <c r="IH51" s="121"/>
      <c r="II51" s="121"/>
      <c r="IJ51" s="121"/>
      <c r="IK51" s="121"/>
      <c r="IL51" s="121"/>
      <c r="IM51" s="121"/>
      <c r="IN51" s="121"/>
      <c r="IO51" s="121"/>
      <c r="IP51" s="121"/>
      <c r="IQ51" s="121"/>
      <c r="IR51" s="121"/>
      <c r="IS51" s="121"/>
      <c r="IT51" s="121"/>
      <c r="IU51" s="121"/>
      <c r="IV51" s="121"/>
    </row>
    <row r="53" spans="1:256">
      <c r="C53" s="68"/>
    </row>
  </sheetData>
  <mergeCells count="2">
    <mergeCell ref="A3:C3"/>
    <mergeCell ref="A4:C4"/>
  </mergeCells>
  <phoneticPr fontId="3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53"/>
  <sheetViews>
    <sheetView zoomScale="70" zoomScaleNormal="70" workbookViewId="0">
      <selection activeCell="B6" sqref="B6"/>
    </sheetView>
  </sheetViews>
  <sheetFormatPr defaultColWidth="9.33203125" defaultRowHeight="18.75"/>
  <cols>
    <col min="1" max="1" width="35" style="1" customWidth="1"/>
    <col min="2" max="3" width="34.83203125" style="1" customWidth="1"/>
    <col min="4" max="4" width="13.83203125" style="1" bestFit="1" customWidth="1"/>
    <col min="5" max="5" width="19.33203125" style="1" customWidth="1"/>
    <col min="6" max="16384" width="9.33203125" style="1"/>
  </cols>
  <sheetData>
    <row r="1" spans="1:5" s="50" customFormat="1" ht="18" customHeight="1">
      <c r="A1" s="49"/>
      <c r="C1" s="100" t="s">
        <v>196</v>
      </c>
    </row>
    <row r="2" spans="1:5" s="50" customFormat="1" ht="14.25" customHeight="1">
      <c r="A2" s="49"/>
      <c r="C2" s="137" t="s">
        <v>241</v>
      </c>
    </row>
    <row r="3" spans="1:5" ht="21.6" customHeight="1">
      <c r="A3" s="148" t="s">
        <v>236</v>
      </c>
      <c r="B3" s="149"/>
      <c r="C3" s="149"/>
    </row>
    <row r="4" spans="1:5" ht="21" customHeight="1" thickBot="1">
      <c r="A4" s="154" t="s">
        <v>240</v>
      </c>
      <c r="B4" s="151"/>
      <c r="C4" s="151"/>
    </row>
    <row r="5" spans="1:5" s="19" customFormat="1" ht="30.75" customHeight="1" thickBot="1">
      <c r="A5" s="37"/>
      <c r="B5" s="113" t="s">
        <v>83</v>
      </c>
      <c r="C5" s="114" t="s">
        <v>84</v>
      </c>
      <c r="D5" s="18"/>
      <c r="E5" s="18"/>
    </row>
    <row r="6" spans="1:5" s="22" customFormat="1" ht="18.600000000000001" customHeight="1">
      <c r="A6" s="123" t="s">
        <v>90</v>
      </c>
      <c r="B6" s="86">
        <v>22123</v>
      </c>
      <c r="C6" s="76">
        <f>B6/12144095</f>
        <v>1.8217084105485012E-3</v>
      </c>
      <c r="D6" s="112"/>
      <c r="E6" s="39"/>
    </row>
    <row r="7" spans="1:5" ht="3" customHeight="1">
      <c r="A7" s="90"/>
      <c r="B7" s="85"/>
      <c r="C7" s="79"/>
      <c r="D7" s="112"/>
    </row>
    <row r="8" spans="1:5" ht="15.75" customHeight="1">
      <c r="A8" s="91" t="s">
        <v>124</v>
      </c>
      <c r="C8" s="79"/>
      <c r="D8" s="112"/>
      <c r="E8" s="63"/>
    </row>
    <row r="9" spans="1:5" ht="15" customHeight="1">
      <c r="A9" s="90" t="s">
        <v>125</v>
      </c>
      <c r="B9" s="96">
        <v>4789</v>
      </c>
      <c r="C9" s="79">
        <f>B9/12144095</f>
        <v>3.9434803499149173E-4</v>
      </c>
      <c r="D9" s="112"/>
    </row>
    <row r="10" spans="1:5" ht="15" customHeight="1">
      <c r="A10" s="90" t="s">
        <v>126</v>
      </c>
      <c r="B10" s="87">
        <v>6458</v>
      </c>
      <c r="C10" s="79">
        <f>B10/12144095</f>
        <v>5.3178108372834701E-4</v>
      </c>
      <c r="D10" s="112"/>
    </row>
    <row r="11" spans="1:5" ht="15" customHeight="1">
      <c r="A11" s="90" t="s">
        <v>127</v>
      </c>
      <c r="B11" s="87">
        <v>6713</v>
      </c>
      <c r="C11" s="79">
        <f>B11/12144095</f>
        <v>5.5277894318185095E-4</v>
      </c>
      <c r="D11" s="112"/>
    </row>
    <row r="12" spans="1:5" ht="15" customHeight="1">
      <c r="A12" s="90" t="s">
        <v>128</v>
      </c>
      <c r="B12" s="87">
        <v>3082</v>
      </c>
      <c r="C12" s="79">
        <f>B12/12144095</f>
        <v>2.5378589347333007E-4</v>
      </c>
      <c r="D12" s="112"/>
    </row>
    <row r="13" spans="1:5" ht="15" customHeight="1">
      <c r="A13" s="90" t="s">
        <v>129</v>
      </c>
      <c r="B13" s="87">
        <v>1081</v>
      </c>
      <c r="C13" s="79">
        <f>B13/12144095</f>
        <v>8.9014455173481438E-5</v>
      </c>
      <c r="D13" s="112"/>
    </row>
    <row r="14" spans="1:5" ht="3" customHeight="1">
      <c r="A14" s="90"/>
      <c r="B14" s="85"/>
      <c r="C14" s="79"/>
      <c r="D14" s="112"/>
    </row>
    <row r="15" spans="1:5" s="50" customFormat="1" ht="15.75" customHeight="1">
      <c r="A15" s="73" t="s">
        <v>199</v>
      </c>
      <c r="B15" s="85"/>
      <c r="C15" s="79"/>
      <c r="D15" s="112"/>
    </row>
    <row r="16" spans="1:5" s="22" customFormat="1" ht="15.75" customHeight="1">
      <c r="A16" s="103" t="s">
        <v>194</v>
      </c>
      <c r="B16" s="104">
        <v>6836</v>
      </c>
      <c r="C16" s="77">
        <f t="shared" ref="C16:C43" si="0">B16/12144095</f>
        <v>5.6290732244765871E-4</v>
      </c>
      <c r="D16" s="112"/>
      <c r="E16" s="106"/>
    </row>
    <row r="17" spans="1:5" s="92" customFormat="1" ht="15" customHeight="1">
      <c r="A17" s="108" t="s">
        <v>170</v>
      </c>
      <c r="B17" s="87">
        <v>1484</v>
      </c>
      <c r="C17" s="79">
        <f t="shared" si="0"/>
        <v>1.2219930756470531E-4</v>
      </c>
      <c r="D17" s="112"/>
      <c r="E17" s="93"/>
    </row>
    <row r="18" spans="1:5" s="92" customFormat="1" ht="15" customHeight="1">
      <c r="A18" s="108" t="s">
        <v>171</v>
      </c>
      <c r="B18" s="87">
        <v>4977</v>
      </c>
      <c r="C18" s="79">
        <f t="shared" si="0"/>
        <v>4.0982880980427111E-4</v>
      </c>
      <c r="D18" s="112"/>
    </row>
    <row r="19" spans="1:5" s="92" customFormat="1" ht="15" customHeight="1">
      <c r="A19" s="108" t="s">
        <v>172</v>
      </c>
      <c r="B19" s="87">
        <v>188</v>
      </c>
      <c r="C19" s="79">
        <f t="shared" si="0"/>
        <v>1.548077481277938E-5</v>
      </c>
      <c r="D19" s="112"/>
    </row>
    <row r="20" spans="1:5" s="92" customFormat="1" ht="15" customHeight="1">
      <c r="A20" s="108" t="s">
        <v>173</v>
      </c>
      <c r="B20" s="87">
        <v>182</v>
      </c>
      <c r="C20" s="79">
        <f t="shared" si="0"/>
        <v>1.4986707531520463E-5</v>
      </c>
      <c r="D20" s="112"/>
    </row>
    <row r="21" spans="1:5" s="92" customFormat="1" ht="15" customHeight="1">
      <c r="A21" s="108" t="s">
        <v>174</v>
      </c>
      <c r="B21" s="87">
        <v>6</v>
      </c>
      <c r="C21" s="79">
        <f t="shared" si="0"/>
        <v>4.9406728125891633E-7</v>
      </c>
      <c r="D21" s="112"/>
    </row>
    <row r="22" spans="1:5" s="92" customFormat="1" ht="15" customHeight="1">
      <c r="A22" s="108" t="s">
        <v>175</v>
      </c>
      <c r="B22" s="97">
        <v>0</v>
      </c>
      <c r="C22" s="125">
        <f t="shared" si="0"/>
        <v>0</v>
      </c>
      <c r="D22" s="112"/>
    </row>
    <row r="23" spans="1:5" s="22" customFormat="1" ht="15.75" customHeight="1">
      <c r="A23" s="107" t="s">
        <v>200</v>
      </c>
      <c r="B23" s="104">
        <v>3838</v>
      </c>
      <c r="C23" s="77">
        <f t="shared" si="0"/>
        <v>3.1603837091195348E-4</v>
      </c>
      <c r="D23" s="112"/>
    </row>
    <row r="24" spans="1:5" s="92" customFormat="1" ht="15" customHeight="1">
      <c r="A24" s="108" t="s">
        <v>176</v>
      </c>
      <c r="B24" s="87">
        <v>2726</v>
      </c>
      <c r="C24" s="79">
        <f t="shared" si="0"/>
        <v>2.24471234785301E-4</v>
      </c>
      <c r="D24" s="112"/>
    </row>
    <row r="25" spans="1:5" s="92" customFormat="1" ht="15" customHeight="1">
      <c r="A25" s="108" t="s">
        <v>177</v>
      </c>
      <c r="B25" s="87">
        <v>655</v>
      </c>
      <c r="C25" s="79">
        <f t="shared" si="0"/>
        <v>5.3935678204098368E-5</v>
      </c>
      <c r="D25" s="112"/>
    </row>
    <row r="26" spans="1:5" s="92" customFormat="1" ht="15" customHeight="1">
      <c r="A26" s="108" t="s">
        <v>178</v>
      </c>
      <c r="B26" s="87">
        <v>275</v>
      </c>
      <c r="C26" s="79">
        <f t="shared" si="0"/>
        <v>2.2644750391033668E-5</v>
      </c>
      <c r="D26" s="112"/>
    </row>
    <row r="27" spans="1:5" s="92" customFormat="1" ht="15" customHeight="1">
      <c r="A27" s="108" t="s">
        <v>179</v>
      </c>
      <c r="B27" s="87">
        <v>185</v>
      </c>
      <c r="C27" s="79">
        <f t="shared" si="0"/>
        <v>1.5233741172149921E-5</v>
      </c>
      <c r="D27" s="112"/>
    </row>
    <row r="28" spans="1:5" s="22" customFormat="1" ht="15.75" customHeight="1">
      <c r="A28" s="107" t="s">
        <v>201</v>
      </c>
      <c r="B28" s="104">
        <v>4851</v>
      </c>
      <c r="C28" s="77">
        <f t="shared" si="0"/>
        <v>3.9945339689783391E-4</v>
      </c>
      <c r="D28" s="112"/>
    </row>
    <row r="29" spans="1:5" s="92" customFormat="1" ht="15" customHeight="1">
      <c r="A29" s="108" t="s">
        <v>180</v>
      </c>
      <c r="B29" s="87">
        <v>3453</v>
      </c>
      <c r="C29" s="79">
        <f t="shared" si="0"/>
        <v>2.8433572036450636E-4</v>
      </c>
      <c r="D29" s="112"/>
    </row>
    <row r="30" spans="1:5" s="92" customFormat="1" ht="15" customHeight="1">
      <c r="A30" s="108" t="s">
        <v>181</v>
      </c>
      <c r="B30" s="87">
        <v>1291</v>
      </c>
      <c r="C30" s="79">
        <f t="shared" si="0"/>
        <v>1.063068100175435E-4</v>
      </c>
      <c r="D30" s="112"/>
    </row>
    <row r="31" spans="1:5" s="92" customFormat="1" ht="15" customHeight="1">
      <c r="A31" s="108" t="s">
        <v>182</v>
      </c>
      <c r="B31" s="87">
        <v>107</v>
      </c>
      <c r="C31" s="79">
        <f t="shared" si="0"/>
        <v>8.810866515784009E-6</v>
      </c>
      <c r="D31" s="112"/>
    </row>
    <row r="32" spans="1:5" s="22" customFormat="1" ht="15.75" customHeight="1">
      <c r="A32" s="107" t="s">
        <v>202</v>
      </c>
      <c r="B32" s="104">
        <v>2688</v>
      </c>
      <c r="C32" s="77">
        <f t="shared" si="0"/>
        <v>2.2134214200399452E-4</v>
      </c>
      <c r="D32" s="112"/>
    </row>
    <row r="33" spans="1:4" s="92" customFormat="1" ht="15.75" customHeight="1">
      <c r="A33" s="108" t="s">
        <v>183</v>
      </c>
      <c r="B33" s="97">
        <v>1893</v>
      </c>
      <c r="C33" s="79">
        <f t="shared" si="0"/>
        <v>1.5587822723718811E-4</v>
      </c>
      <c r="D33" s="112"/>
    </row>
    <row r="34" spans="1:4" s="92" customFormat="1" ht="15.75" customHeight="1">
      <c r="A34" s="108" t="s">
        <v>184</v>
      </c>
      <c r="B34" s="87">
        <v>327</v>
      </c>
      <c r="C34" s="79">
        <f t="shared" si="0"/>
        <v>2.6926666828610941E-5</v>
      </c>
      <c r="D34" s="112"/>
    </row>
    <row r="35" spans="1:4" s="92" customFormat="1" ht="15.75" customHeight="1">
      <c r="A35" s="108" t="s">
        <v>185</v>
      </c>
      <c r="B35" s="87">
        <v>201</v>
      </c>
      <c r="C35" s="79">
        <f t="shared" si="0"/>
        <v>1.6551253922173697E-5</v>
      </c>
      <c r="D35" s="112"/>
    </row>
    <row r="36" spans="1:4" s="92" customFormat="1" ht="15.75" customHeight="1">
      <c r="A36" s="108" t="s">
        <v>186</v>
      </c>
      <c r="B36" s="87">
        <v>269</v>
      </c>
      <c r="C36" s="79">
        <f t="shared" si="0"/>
        <v>2.215068310977475E-5</v>
      </c>
      <c r="D36" s="112"/>
    </row>
    <row r="37" spans="1:4" s="22" customFormat="1" ht="15.75" customHeight="1">
      <c r="A37" s="107" t="s">
        <v>203</v>
      </c>
      <c r="B37" s="104">
        <v>3503</v>
      </c>
      <c r="C37" s="77">
        <f t="shared" si="0"/>
        <v>2.8845294770833067E-4</v>
      </c>
      <c r="D37" s="112"/>
    </row>
    <row r="38" spans="1:4" s="92" customFormat="1" ht="15.75" customHeight="1">
      <c r="A38" s="108" t="s">
        <v>187</v>
      </c>
      <c r="B38" s="97">
        <v>3210</v>
      </c>
      <c r="C38" s="79">
        <f t="shared" si="0"/>
        <v>2.6432599547352028E-4</v>
      </c>
      <c r="D38" s="112"/>
    </row>
    <row r="39" spans="1:4" s="92" customFormat="1" ht="15.75" customHeight="1">
      <c r="A39" s="108" t="s">
        <v>188</v>
      </c>
      <c r="B39" s="87">
        <v>279</v>
      </c>
      <c r="C39" s="79">
        <f t="shared" si="0"/>
        <v>2.2974128578539611E-5</v>
      </c>
      <c r="D39" s="112"/>
    </row>
    <row r="40" spans="1:4" s="92" customFormat="1" ht="15.75" customHeight="1">
      <c r="A40" s="108" t="s">
        <v>189</v>
      </c>
      <c r="B40" s="87">
        <v>15</v>
      </c>
      <c r="C40" s="79">
        <f t="shared" si="0"/>
        <v>1.235168203147291E-6</v>
      </c>
      <c r="D40" s="112"/>
    </row>
    <row r="41" spans="1:4" s="22" customFormat="1" ht="15.75" customHeight="1">
      <c r="A41" s="107" t="s">
        <v>204</v>
      </c>
      <c r="B41" s="104">
        <v>414</v>
      </c>
      <c r="C41" s="77">
        <f t="shared" si="0"/>
        <v>3.4090642406865232E-5</v>
      </c>
      <c r="D41" s="112"/>
    </row>
    <row r="42" spans="1:4" s="92" customFormat="1" ht="15.75" customHeight="1">
      <c r="A42" s="108" t="s">
        <v>190</v>
      </c>
      <c r="B42" s="87">
        <v>325</v>
      </c>
      <c r="C42" s="79">
        <f t="shared" si="0"/>
        <v>2.6761977734857971E-5</v>
      </c>
      <c r="D42" s="112"/>
    </row>
    <row r="43" spans="1:4" s="92" customFormat="1" ht="15.75" customHeight="1" thickBot="1">
      <c r="A43" s="109" t="s">
        <v>192</v>
      </c>
      <c r="B43" s="88">
        <v>89</v>
      </c>
      <c r="C43" s="83">
        <f t="shared" si="0"/>
        <v>7.3286646720072595E-6</v>
      </c>
      <c r="D43" s="112"/>
    </row>
    <row r="44" spans="1:4" s="118" customFormat="1" ht="12.6" customHeight="1">
      <c r="A44" s="115" t="s">
        <v>209</v>
      </c>
      <c r="B44" s="116"/>
      <c r="C44" s="117"/>
    </row>
    <row r="45" spans="1:4" s="118" customFormat="1" ht="12.6" customHeight="1">
      <c r="A45" s="119" t="s">
        <v>210</v>
      </c>
    </row>
    <row r="46" spans="1:4" s="118" customFormat="1" ht="12.6" customHeight="1">
      <c r="A46" s="119" t="s">
        <v>242</v>
      </c>
    </row>
    <row r="47" spans="1:4" s="118" customFormat="1" ht="12.6" customHeight="1">
      <c r="A47" s="119" t="s">
        <v>229</v>
      </c>
    </row>
    <row r="48" spans="1:4" s="118" customFormat="1" ht="12.6" customHeight="1">
      <c r="A48" s="118" t="s">
        <v>212</v>
      </c>
    </row>
    <row r="49" spans="1:3" s="121" customFormat="1" ht="12.6" customHeight="1">
      <c r="A49" s="118" t="s">
        <v>213</v>
      </c>
      <c r="B49" s="120"/>
    </row>
    <row r="50" spans="1:3" s="121" customFormat="1" ht="12" customHeight="1">
      <c r="A50" s="122" t="s">
        <v>214</v>
      </c>
      <c r="B50" s="120"/>
    </row>
    <row r="51" spans="1:3" s="121" customFormat="1" ht="12.6" customHeight="1">
      <c r="A51" s="118" t="s">
        <v>215</v>
      </c>
      <c r="B51" s="120"/>
    </row>
    <row r="52" spans="1:3" ht="12.6" customHeight="1"/>
    <row r="53" spans="1:3">
      <c r="C53" s="68"/>
    </row>
  </sheetData>
  <mergeCells count="2">
    <mergeCell ref="A3:C3"/>
    <mergeCell ref="A4:C4"/>
  </mergeCells>
  <phoneticPr fontId="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53"/>
  <sheetViews>
    <sheetView zoomScale="70" zoomScaleNormal="70" workbookViewId="0">
      <selection activeCell="B6" sqref="B6"/>
    </sheetView>
  </sheetViews>
  <sheetFormatPr defaultColWidth="9.33203125" defaultRowHeight="18.75"/>
  <cols>
    <col min="1" max="1" width="35" style="1" customWidth="1"/>
    <col min="2" max="3" width="34.83203125" style="1" customWidth="1"/>
    <col min="4" max="4" width="13.83203125" style="1" bestFit="1" customWidth="1"/>
    <col min="5" max="5" width="19.33203125" style="1" customWidth="1"/>
    <col min="6" max="16384" width="9.33203125" style="1"/>
  </cols>
  <sheetData>
    <row r="1" spans="1:5" s="50" customFormat="1" ht="18" customHeight="1">
      <c r="A1" s="49"/>
      <c r="C1" s="100" t="s">
        <v>196</v>
      </c>
    </row>
    <row r="2" spans="1:5" s="50" customFormat="1" ht="14.25" customHeight="1">
      <c r="A2" s="49"/>
      <c r="C2" s="124" t="s">
        <v>239</v>
      </c>
    </row>
    <row r="3" spans="1:5" ht="21.6" customHeight="1">
      <c r="A3" s="148" t="s">
        <v>236</v>
      </c>
      <c r="B3" s="149"/>
      <c r="C3" s="149"/>
    </row>
    <row r="4" spans="1:5" ht="21" customHeight="1" thickBot="1">
      <c r="A4" s="151" t="s">
        <v>238</v>
      </c>
      <c r="B4" s="151"/>
      <c r="C4" s="151"/>
    </row>
    <row r="5" spans="1:5" s="19" customFormat="1" ht="31.15" customHeight="1" thickBot="1">
      <c r="A5" s="37"/>
      <c r="B5" s="113" t="s">
        <v>83</v>
      </c>
      <c r="C5" s="114" t="s">
        <v>84</v>
      </c>
      <c r="D5" s="18"/>
      <c r="E5" s="18"/>
    </row>
    <row r="6" spans="1:5" s="22" customFormat="1" ht="18.600000000000001" customHeight="1">
      <c r="A6" s="123" t="s">
        <v>90</v>
      </c>
      <c r="B6" s="86">
        <v>21999</v>
      </c>
      <c r="C6" s="76">
        <f>B6/12155870</f>
        <v>1.809742947234546E-3</v>
      </c>
      <c r="D6" s="112"/>
      <c r="E6" s="39"/>
    </row>
    <row r="7" spans="1:5" ht="3" customHeight="1">
      <c r="A7" s="90"/>
      <c r="B7" s="85"/>
      <c r="C7" s="79"/>
      <c r="D7" s="112"/>
    </row>
    <row r="8" spans="1:5" ht="15.75" customHeight="1">
      <c r="A8" s="91" t="s">
        <v>124</v>
      </c>
      <c r="C8" s="79"/>
      <c r="D8" s="112"/>
      <c r="E8" s="63"/>
    </row>
    <row r="9" spans="1:5" ht="15" customHeight="1">
      <c r="A9" s="90" t="s">
        <v>125</v>
      </c>
      <c r="B9" s="96">
        <v>4599</v>
      </c>
      <c r="C9" s="79">
        <f t="shared" ref="C9:C43" si="0">B9/12155870</f>
        <v>3.7833573409389867E-4</v>
      </c>
      <c r="D9" s="112"/>
    </row>
    <row r="10" spans="1:5" ht="15" customHeight="1">
      <c r="A10" s="90" t="s">
        <v>126</v>
      </c>
      <c r="B10" s="87">
        <v>6565</v>
      </c>
      <c r="C10" s="79">
        <f t="shared" si="0"/>
        <v>5.4006829622231891E-4</v>
      </c>
      <c r="D10" s="112"/>
    </row>
    <row r="11" spans="1:5" ht="15" customHeight="1">
      <c r="A11" s="90" t="s">
        <v>127</v>
      </c>
      <c r="B11" s="87">
        <v>6735</v>
      </c>
      <c r="C11" s="79">
        <f t="shared" si="0"/>
        <v>5.5405330922426782E-4</v>
      </c>
      <c r="D11" s="112"/>
    </row>
    <row r="12" spans="1:5" ht="15" customHeight="1">
      <c r="A12" s="90" t="s">
        <v>128</v>
      </c>
      <c r="B12" s="87">
        <v>3061</v>
      </c>
      <c r="C12" s="79">
        <f t="shared" si="0"/>
        <v>2.5181249881744375E-4</v>
      </c>
      <c r="D12" s="112"/>
    </row>
    <row r="13" spans="1:5" ht="15" customHeight="1">
      <c r="A13" s="90" t="s">
        <v>129</v>
      </c>
      <c r="B13" s="87">
        <v>1039</v>
      </c>
      <c r="C13" s="79">
        <f t="shared" si="0"/>
        <v>8.5473108876616815E-5</v>
      </c>
      <c r="D13" s="112"/>
    </row>
    <row r="14" spans="1:5" ht="3" customHeight="1">
      <c r="A14" s="90"/>
      <c r="B14" s="85"/>
      <c r="C14" s="79"/>
      <c r="D14" s="112"/>
    </row>
    <row r="15" spans="1:5" s="50" customFormat="1" ht="15.75" customHeight="1">
      <c r="A15" s="73" t="s">
        <v>199</v>
      </c>
      <c r="B15" s="85"/>
      <c r="C15" s="79"/>
      <c r="D15" s="112"/>
    </row>
    <row r="16" spans="1:5" s="22" customFormat="1" ht="15.75" customHeight="1">
      <c r="A16" s="103" t="s">
        <v>194</v>
      </c>
      <c r="B16" s="104">
        <v>6965</v>
      </c>
      <c r="C16" s="77">
        <f t="shared" si="0"/>
        <v>5.7297420916808093E-4</v>
      </c>
      <c r="D16" s="112"/>
      <c r="E16" s="106"/>
    </row>
    <row r="17" spans="1:5" s="92" customFormat="1" ht="15" customHeight="1">
      <c r="A17" s="108" t="s">
        <v>170</v>
      </c>
      <c r="B17" s="87">
        <v>1496</v>
      </c>
      <c r="C17" s="79">
        <f t="shared" si="0"/>
        <v>1.230681144171499E-4</v>
      </c>
      <c r="D17" s="112"/>
      <c r="E17" s="93"/>
    </row>
    <row r="18" spans="1:5" s="92" customFormat="1" ht="15" customHeight="1">
      <c r="A18" s="108" t="s">
        <v>171</v>
      </c>
      <c r="B18" s="87">
        <v>5074</v>
      </c>
      <c r="C18" s="79">
        <f t="shared" si="0"/>
        <v>4.1741150571699104E-4</v>
      </c>
      <c r="D18" s="112"/>
    </row>
    <row r="19" spans="1:5" s="92" customFormat="1" ht="15" customHeight="1">
      <c r="A19" s="108" t="s">
        <v>172</v>
      </c>
      <c r="B19" s="87">
        <v>215</v>
      </c>
      <c r="C19" s="79">
        <f t="shared" si="0"/>
        <v>1.7686928208347078E-5</v>
      </c>
      <c r="D19" s="112"/>
    </row>
    <row r="20" spans="1:5" s="92" customFormat="1" ht="15" customHeight="1">
      <c r="A20" s="108" t="s">
        <v>173</v>
      </c>
      <c r="B20" s="87">
        <v>181</v>
      </c>
      <c r="C20" s="79">
        <f t="shared" si="0"/>
        <v>1.4889925607957308E-5</v>
      </c>
      <c r="D20" s="112"/>
    </row>
    <row r="21" spans="1:5" s="92" customFormat="1" ht="15" customHeight="1">
      <c r="A21" s="108" t="s">
        <v>174</v>
      </c>
      <c r="B21" s="87">
        <v>2</v>
      </c>
      <c r="C21" s="79">
        <f t="shared" si="0"/>
        <v>1.6452956472881003E-7</v>
      </c>
      <c r="D21" s="112"/>
    </row>
    <row r="22" spans="1:5" s="92" customFormat="1" ht="15" customHeight="1">
      <c r="A22" s="108" t="s">
        <v>175</v>
      </c>
      <c r="B22" s="97">
        <v>0</v>
      </c>
      <c r="C22" s="125">
        <f t="shared" si="0"/>
        <v>0</v>
      </c>
      <c r="D22" s="112"/>
    </row>
    <row r="23" spans="1:5" s="22" customFormat="1" ht="15.75" customHeight="1">
      <c r="A23" s="107" t="s">
        <v>200</v>
      </c>
      <c r="B23" s="104">
        <v>3776</v>
      </c>
      <c r="C23" s="77">
        <f t="shared" si="0"/>
        <v>3.1063181820799334E-4</v>
      </c>
      <c r="D23" s="112"/>
    </row>
    <row r="24" spans="1:5" s="92" customFormat="1" ht="15" customHeight="1">
      <c r="A24" s="108" t="s">
        <v>176</v>
      </c>
      <c r="B24" s="87">
        <v>2713</v>
      </c>
      <c r="C24" s="79">
        <f t="shared" si="0"/>
        <v>2.231843545546308E-4</v>
      </c>
      <c r="D24" s="112"/>
    </row>
    <row r="25" spans="1:5" s="92" customFormat="1" ht="15" customHeight="1">
      <c r="A25" s="108" t="s">
        <v>177</v>
      </c>
      <c r="B25" s="87">
        <v>696</v>
      </c>
      <c r="C25" s="79">
        <f t="shared" si="0"/>
        <v>5.7256288525625892E-5</v>
      </c>
      <c r="D25" s="112"/>
    </row>
    <row r="26" spans="1:5" s="92" customFormat="1" ht="15" customHeight="1">
      <c r="A26" s="108" t="s">
        <v>178</v>
      </c>
      <c r="B26" s="87">
        <v>229</v>
      </c>
      <c r="C26" s="79">
        <f t="shared" si="0"/>
        <v>1.8838635161448747E-5</v>
      </c>
      <c r="D26" s="112"/>
    </row>
    <row r="27" spans="1:5" s="92" customFormat="1" ht="15" customHeight="1">
      <c r="A27" s="108" t="s">
        <v>179</v>
      </c>
      <c r="B27" s="87">
        <v>138</v>
      </c>
      <c r="C27" s="79">
        <f t="shared" si="0"/>
        <v>1.1352539966287892E-5</v>
      </c>
      <c r="D27" s="112"/>
    </row>
    <row r="28" spans="1:5" s="22" customFormat="1" ht="15.75" customHeight="1">
      <c r="A28" s="107" t="s">
        <v>201</v>
      </c>
      <c r="B28" s="104">
        <v>4688</v>
      </c>
      <c r="C28" s="77">
        <f t="shared" si="0"/>
        <v>3.8565729972433072E-4</v>
      </c>
      <c r="D28" s="112"/>
    </row>
    <row r="29" spans="1:5" s="92" customFormat="1" ht="15" customHeight="1">
      <c r="A29" s="108" t="s">
        <v>180</v>
      </c>
      <c r="B29" s="87">
        <v>3404</v>
      </c>
      <c r="C29" s="79">
        <f t="shared" si="0"/>
        <v>2.8002931916843468E-4</v>
      </c>
      <c r="D29" s="112"/>
    </row>
    <row r="30" spans="1:5" s="92" customFormat="1" ht="15" customHeight="1">
      <c r="A30" s="108" t="s">
        <v>181</v>
      </c>
      <c r="B30" s="87">
        <v>1163</v>
      </c>
      <c r="C30" s="79">
        <f t="shared" si="0"/>
        <v>9.567394188980304E-5</v>
      </c>
      <c r="D30" s="112"/>
    </row>
    <row r="31" spans="1:5" s="92" customFormat="1" ht="15" customHeight="1">
      <c r="A31" s="108" t="s">
        <v>182</v>
      </c>
      <c r="B31" s="87">
        <v>123</v>
      </c>
      <c r="C31" s="79">
        <f t="shared" si="0"/>
        <v>1.0118568230821817E-5</v>
      </c>
      <c r="D31" s="112"/>
    </row>
    <row r="32" spans="1:5" s="22" customFormat="1" ht="15.75" customHeight="1">
      <c r="A32" s="107" t="s">
        <v>202</v>
      </c>
      <c r="B32" s="104">
        <v>2844</v>
      </c>
      <c r="C32" s="77">
        <f t="shared" si="0"/>
        <v>2.3396104104436786E-4</v>
      </c>
      <c r="D32" s="112"/>
    </row>
    <row r="33" spans="1:4" s="92" customFormat="1" ht="15.75" customHeight="1">
      <c r="A33" s="108" t="s">
        <v>183</v>
      </c>
      <c r="B33" s="97">
        <v>1979</v>
      </c>
      <c r="C33" s="79">
        <f t="shared" si="0"/>
        <v>1.6280200429915752E-4</v>
      </c>
      <c r="D33" s="112"/>
    </row>
    <row r="34" spans="1:4" s="92" customFormat="1" ht="15.75" customHeight="1">
      <c r="A34" s="108" t="s">
        <v>184</v>
      </c>
      <c r="B34" s="87">
        <v>355</v>
      </c>
      <c r="C34" s="79">
        <f t="shared" si="0"/>
        <v>2.9203997739363779E-5</v>
      </c>
      <c r="D34" s="112"/>
    </row>
    <row r="35" spans="1:4" s="92" customFormat="1" ht="15.75" customHeight="1">
      <c r="A35" s="108" t="s">
        <v>185</v>
      </c>
      <c r="B35" s="87">
        <v>207</v>
      </c>
      <c r="C35" s="79">
        <f t="shared" si="0"/>
        <v>1.7028809949431838E-5</v>
      </c>
      <c r="D35" s="112"/>
    </row>
    <row r="36" spans="1:4" s="92" customFormat="1" ht="15.75" customHeight="1">
      <c r="A36" s="108" t="s">
        <v>186</v>
      </c>
      <c r="B36" s="87">
        <v>303</v>
      </c>
      <c r="C36" s="79">
        <f t="shared" si="0"/>
        <v>2.492622905641472E-5</v>
      </c>
      <c r="D36" s="112"/>
    </row>
    <row r="37" spans="1:4" s="22" customFormat="1" ht="15.75" customHeight="1">
      <c r="A37" s="107" t="s">
        <v>203</v>
      </c>
      <c r="B37" s="104">
        <v>3301</v>
      </c>
      <c r="C37" s="77">
        <f t="shared" si="0"/>
        <v>2.7155604658490098E-4</v>
      </c>
      <c r="D37" s="112"/>
    </row>
    <row r="38" spans="1:4" s="92" customFormat="1" ht="15.75" customHeight="1">
      <c r="A38" s="108" t="s">
        <v>187</v>
      </c>
      <c r="B38" s="97">
        <v>3050</v>
      </c>
      <c r="C38" s="79">
        <f t="shared" si="0"/>
        <v>2.5090758621143527E-4</v>
      </c>
      <c r="D38" s="112"/>
    </row>
    <row r="39" spans="1:4" s="92" customFormat="1" ht="15.75" customHeight="1">
      <c r="A39" s="108" t="s">
        <v>188</v>
      </c>
      <c r="B39" s="87">
        <v>244</v>
      </c>
      <c r="C39" s="79">
        <f t="shared" si="0"/>
        <v>2.0072606896914824E-5</v>
      </c>
      <c r="D39" s="112"/>
    </row>
    <row r="40" spans="1:4" s="92" customFormat="1" ht="15.75" customHeight="1">
      <c r="A40" s="108" t="s">
        <v>189</v>
      </c>
      <c r="B40" s="87">
        <v>7</v>
      </c>
      <c r="C40" s="79">
        <f t="shared" si="0"/>
        <v>5.7585347655083513E-7</v>
      </c>
      <c r="D40" s="112"/>
    </row>
    <row r="41" spans="1:4" s="22" customFormat="1" ht="15.75" customHeight="1">
      <c r="A41" s="107" t="s">
        <v>204</v>
      </c>
      <c r="B41" s="104">
        <v>431</v>
      </c>
      <c r="C41" s="77">
        <f t="shared" si="0"/>
        <v>3.5456121199058562E-5</v>
      </c>
      <c r="D41" s="112"/>
    </row>
    <row r="42" spans="1:4" s="92" customFormat="1" ht="15.75" customHeight="1">
      <c r="A42" s="108" t="s">
        <v>190</v>
      </c>
      <c r="B42" s="87">
        <v>333</v>
      </c>
      <c r="C42" s="79">
        <f t="shared" si="0"/>
        <v>2.739417252734687E-5</v>
      </c>
      <c r="D42" s="112"/>
    </row>
    <row r="43" spans="1:4" s="92" customFormat="1" ht="15.75" customHeight="1" thickBot="1">
      <c r="A43" s="109" t="s">
        <v>192</v>
      </c>
      <c r="B43" s="88">
        <v>98</v>
      </c>
      <c r="C43" s="83">
        <f t="shared" si="0"/>
        <v>8.0619486717116922E-6</v>
      </c>
      <c r="D43" s="112"/>
    </row>
    <row r="44" spans="1:4" s="118" customFormat="1" ht="12.6" customHeight="1">
      <c r="A44" s="115" t="s">
        <v>209</v>
      </c>
      <c r="B44" s="116"/>
      <c r="C44" s="117"/>
    </row>
    <row r="45" spans="1:4" s="118" customFormat="1" ht="12.6" customHeight="1">
      <c r="A45" s="119" t="s">
        <v>210</v>
      </c>
    </row>
    <row r="46" spans="1:4" s="118" customFormat="1" ht="12.6" customHeight="1">
      <c r="A46" s="119" t="s">
        <v>237</v>
      </c>
    </row>
    <row r="47" spans="1:4" s="118" customFormat="1" ht="12.6" customHeight="1">
      <c r="A47" s="119" t="s">
        <v>229</v>
      </c>
    </row>
    <row r="48" spans="1:4" s="118" customFormat="1" ht="12.6" customHeight="1">
      <c r="A48" s="118" t="s">
        <v>212</v>
      </c>
    </row>
    <row r="49" spans="1:3" s="121" customFormat="1" ht="12.6" customHeight="1">
      <c r="A49" s="118" t="s">
        <v>213</v>
      </c>
      <c r="B49" s="120"/>
    </row>
    <row r="50" spans="1:3" s="121" customFormat="1" ht="12.6" customHeight="1">
      <c r="A50" s="122" t="s">
        <v>214</v>
      </c>
      <c r="B50" s="120"/>
    </row>
    <row r="51" spans="1:3" s="121" customFormat="1" ht="12.6" customHeight="1">
      <c r="A51" s="118" t="s">
        <v>215</v>
      </c>
      <c r="B51" s="120"/>
    </row>
    <row r="52" spans="1:3" ht="12.6" customHeight="1"/>
    <row r="53" spans="1:3">
      <c r="C53" s="68"/>
    </row>
  </sheetData>
  <mergeCells count="2">
    <mergeCell ref="A3:C3"/>
    <mergeCell ref="A4:C4"/>
  </mergeCells>
  <phoneticPr fontId="3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53"/>
  <sheetViews>
    <sheetView zoomScale="70" zoomScaleNormal="70" workbookViewId="0">
      <selection activeCell="B6" sqref="B6"/>
    </sheetView>
  </sheetViews>
  <sheetFormatPr defaultColWidth="9.33203125" defaultRowHeight="18.75"/>
  <cols>
    <col min="1" max="1" width="35" style="1" customWidth="1"/>
    <col min="2" max="3" width="34.83203125" style="1" customWidth="1"/>
    <col min="4" max="4" width="13.83203125" style="1" bestFit="1" customWidth="1"/>
    <col min="5" max="5" width="19.33203125" style="1" customWidth="1"/>
    <col min="6" max="16384" width="9.33203125" style="1"/>
  </cols>
  <sheetData>
    <row r="1" spans="1:5" s="50" customFormat="1" ht="18" customHeight="1">
      <c r="A1" s="49"/>
      <c r="C1" s="100" t="s">
        <v>196</v>
      </c>
    </row>
    <row r="2" spans="1:5" s="50" customFormat="1" ht="14.25" customHeight="1">
      <c r="A2" s="49"/>
      <c r="C2" s="136" t="s">
        <v>235</v>
      </c>
    </row>
    <row r="3" spans="1:5" ht="21.6" customHeight="1">
      <c r="A3" s="148" t="s">
        <v>236</v>
      </c>
      <c r="B3" s="149"/>
      <c r="C3" s="149"/>
    </row>
    <row r="4" spans="1:5" ht="21" customHeight="1" thickBot="1">
      <c r="A4" s="151" t="s">
        <v>233</v>
      </c>
      <c r="B4" s="151"/>
      <c r="C4" s="151"/>
    </row>
    <row r="5" spans="1:5" s="19" customFormat="1" ht="31.15" customHeight="1" thickBot="1">
      <c r="A5" s="37"/>
      <c r="B5" s="113" t="s">
        <v>83</v>
      </c>
      <c r="C5" s="114" t="s">
        <v>84</v>
      </c>
      <c r="D5" s="18"/>
      <c r="E5" s="18"/>
    </row>
    <row r="6" spans="1:5" s="22" customFormat="1" ht="18.600000000000001" customHeight="1">
      <c r="A6" s="123" t="s">
        <v>90</v>
      </c>
      <c r="B6" s="86">
        <v>22144</v>
      </c>
      <c r="C6" s="76">
        <f>B6/12104225</f>
        <v>1.8294438512172402E-3</v>
      </c>
      <c r="D6" s="112"/>
      <c r="E6" s="39"/>
    </row>
    <row r="7" spans="1:5" ht="3" customHeight="1">
      <c r="A7" s="90"/>
      <c r="B7" s="85"/>
      <c r="C7" s="79"/>
      <c r="D7" s="112"/>
    </row>
    <row r="8" spans="1:5" ht="15.75" customHeight="1">
      <c r="A8" s="91" t="s">
        <v>124</v>
      </c>
      <c r="D8" s="112"/>
      <c r="E8" s="63"/>
    </row>
    <row r="9" spans="1:5" ht="15" customHeight="1">
      <c r="A9" s="90" t="s">
        <v>125</v>
      </c>
      <c r="B9" s="96">
        <v>4739</v>
      </c>
      <c r="C9" s="79">
        <f>B9/12104225</f>
        <v>3.9151618546416644E-4</v>
      </c>
      <c r="D9" s="112"/>
    </row>
    <row r="10" spans="1:5" ht="15" customHeight="1">
      <c r="A10" s="90" t="s">
        <v>126</v>
      </c>
      <c r="B10" s="87">
        <v>7022</v>
      </c>
      <c r="C10" s="79">
        <f>B10/12104225</f>
        <v>5.8012801315243234E-4</v>
      </c>
      <c r="D10" s="112"/>
    </row>
    <row r="11" spans="1:5" ht="15" customHeight="1">
      <c r="A11" s="90" t="s">
        <v>127</v>
      </c>
      <c r="B11" s="87">
        <v>6555</v>
      </c>
      <c r="C11" s="79">
        <f>B11/12104225</f>
        <v>5.4154644349390399E-4</v>
      </c>
      <c r="D11" s="112"/>
    </row>
    <row r="12" spans="1:5" ht="15" customHeight="1">
      <c r="A12" s="90" t="s">
        <v>128</v>
      </c>
      <c r="B12" s="87">
        <v>2901</v>
      </c>
      <c r="C12" s="79">
        <f>B12/12104225</f>
        <v>2.3966838025565453E-4</v>
      </c>
      <c r="D12" s="112"/>
    </row>
    <row r="13" spans="1:5" ht="15" customHeight="1">
      <c r="A13" s="90" t="s">
        <v>129</v>
      </c>
      <c r="B13" s="87">
        <v>927</v>
      </c>
      <c r="C13" s="79">
        <f>B13/12104225</f>
        <v>7.6584828851082994E-5</v>
      </c>
      <c r="D13" s="112"/>
    </row>
    <row r="14" spans="1:5" ht="3" customHeight="1">
      <c r="A14" s="90"/>
      <c r="B14" s="85"/>
      <c r="C14" s="79"/>
      <c r="D14" s="112"/>
    </row>
    <row r="15" spans="1:5" s="50" customFormat="1" ht="15.75" customHeight="1">
      <c r="A15" s="73" t="s">
        <v>199</v>
      </c>
      <c r="B15" s="85"/>
      <c r="C15" s="79"/>
      <c r="D15" s="112"/>
    </row>
    <row r="16" spans="1:5" s="22" customFormat="1" ht="15.75" customHeight="1">
      <c r="A16" s="103" t="s">
        <v>194</v>
      </c>
      <c r="B16" s="104">
        <v>7204</v>
      </c>
      <c r="C16" s="77">
        <f t="shared" ref="C16:C43" si="0">B16/12104225</f>
        <v>5.9516408526774742E-4</v>
      </c>
      <c r="D16" s="112"/>
      <c r="E16" s="106"/>
    </row>
    <row r="17" spans="1:5" s="92" customFormat="1" ht="15" customHeight="1">
      <c r="A17" s="108" t="s">
        <v>170</v>
      </c>
      <c r="B17" s="87">
        <v>1472</v>
      </c>
      <c r="C17" s="79">
        <f t="shared" si="0"/>
        <v>1.2161042941617494E-4</v>
      </c>
      <c r="D17" s="112"/>
      <c r="E17" s="93"/>
    </row>
    <row r="18" spans="1:5" s="92" customFormat="1" ht="15" customHeight="1">
      <c r="A18" s="108" t="s">
        <v>171</v>
      </c>
      <c r="B18" s="87">
        <v>5323</v>
      </c>
      <c r="C18" s="79">
        <f t="shared" si="0"/>
        <v>4.3976380148254019E-4</v>
      </c>
      <c r="D18" s="112"/>
    </row>
    <row r="19" spans="1:5" s="92" customFormat="1" ht="15" customHeight="1">
      <c r="A19" s="108" t="s">
        <v>172</v>
      </c>
      <c r="B19" s="87">
        <v>203</v>
      </c>
      <c r="C19" s="79">
        <f t="shared" si="0"/>
        <v>1.6771003513236081E-5</v>
      </c>
      <c r="D19" s="112"/>
    </row>
    <row r="20" spans="1:5" s="92" customFormat="1" ht="15" customHeight="1">
      <c r="A20" s="108" t="s">
        <v>173</v>
      </c>
      <c r="B20" s="87">
        <v>207</v>
      </c>
      <c r="C20" s="79">
        <f t="shared" si="0"/>
        <v>1.71014666366496E-5</v>
      </c>
      <c r="D20" s="112"/>
    </row>
    <row r="21" spans="1:5" s="92" customFormat="1" ht="15" customHeight="1">
      <c r="A21" s="108" t="s">
        <v>174</v>
      </c>
      <c r="B21" s="87">
        <v>4</v>
      </c>
      <c r="C21" s="79">
        <f t="shared" si="0"/>
        <v>3.3046312341351885E-7</v>
      </c>
      <c r="D21" s="112"/>
    </row>
    <row r="22" spans="1:5" s="92" customFormat="1" ht="15" customHeight="1">
      <c r="A22" s="108" t="s">
        <v>175</v>
      </c>
      <c r="B22" s="97">
        <v>0</v>
      </c>
      <c r="C22" s="125">
        <f t="shared" si="0"/>
        <v>0</v>
      </c>
      <c r="D22" s="112"/>
    </row>
    <row r="23" spans="1:5" s="22" customFormat="1" ht="15.75" customHeight="1">
      <c r="A23" s="107" t="s">
        <v>200</v>
      </c>
      <c r="B23" s="104">
        <v>3904</v>
      </c>
      <c r="C23" s="77">
        <f t="shared" si="0"/>
        <v>3.225320084515944E-4</v>
      </c>
      <c r="D23" s="112"/>
    </row>
    <row r="24" spans="1:5" s="92" customFormat="1" ht="15" customHeight="1">
      <c r="A24" s="108" t="s">
        <v>176</v>
      </c>
      <c r="B24" s="87">
        <v>2920</v>
      </c>
      <c r="C24" s="79">
        <f t="shared" si="0"/>
        <v>2.4123808009186875E-4</v>
      </c>
      <c r="D24" s="112"/>
    </row>
    <row r="25" spans="1:5" s="92" customFormat="1" ht="15" customHeight="1">
      <c r="A25" s="108" t="s">
        <v>177</v>
      </c>
      <c r="B25" s="87">
        <v>675</v>
      </c>
      <c r="C25" s="79">
        <f t="shared" si="0"/>
        <v>5.5765652076031306E-5</v>
      </c>
      <c r="D25" s="112"/>
    </row>
    <row r="26" spans="1:5" s="92" customFormat="1" ht="15" customHeight="1">
      <c r="A26" s="108" t="s">
        <v>178</v>
      </c>
      <c r="B26" s="87">
        <v>168</v>
      </c>
      <c r="C26" s="79">
        <f t="shared" si="0"/>
        <v>1.387945118336779E-5</v>
      </c>
      <c r="D26" s="112"/>
    </row>
    <row r="27" spans="1:5" s="92" customFormat="1" ht="15" customHeight="1">
      <c r="A27" s="108" t="s">
        <v>179</v>
      </c>
      <c r="B27" s="87">
        <v>142</v>
      </c>
      <c r="C27" s="79">
        <f t="shared" si="0"/>
        <v>1.1731440881179919E-5</v>
      </c>
      <c r="D27" s="112"/>
    </row>
    <row r="28" spans="1:5" s="22" customFormat="1" ht="15.75" customHeight="1">
      <c r="A28" s="107" t="s">
        <v>201</v>
      </c>
      <c r="B28" s="104">
        <v>4607</v>
      </c>
      <c r="C28" s="77">
        <f t="shared" si="0"/>
        <v>3.8061090239152032E-4</v>
      </c>
      <c r="D28" s="112"/>
    </row>
    <row r="29" spans="1:5" s="92" customFormat="1" ht="15" customHeight="1">
      <c r="A29" s="108" t="s">
        <v>180</v>
      </c>
      <c r="B29" s="87">
        <v>3339</v>
      </c>
      <c r="C29" s="79">
        <f t="shared" si="0"/>
        <v>2.7585409226943484E-4</v>
      </c>
      <c r="D29" s="112"/>
    </row>
    <row r="30" spans="1:5" s="92" customFormat="1" ht="15" customHeight="1">
      <c r="A30" s="108" t="s">
        <v>181</v>
      </c>
      <c r="B30" s="87">
        <v>1121</v>
      </c>
      <c r="C30" s="79">
        <f t="shared" si="0"/>
        <v>9.2612290336638656E-5</v>
      </c>
      <c r="D30" s="112"/>
    </row>
    <row r="31" spans="1:5" s="92" customFormat="1" ht="15" customHeight="1">
      <c r="A31" s="108" t="s">
        <v>182</v>
      </c>
      <c r="B31" s="87">
        <v>151</v>
      </c>
      <c r="C31" s="79">
        <f t="shared" si="0"/>
        <v>1.2474982908860336E-5</v>
      </c>
      <c r="D31" s="112"/>
    </row>
    <row r="32" spans="1:5" s="22" customFormat="1" ht="15.75" customHeight="1">
      <c r="A32" s="107" t="s">
        <v>202</v>
      </c>
      <c r="B32" s="104">
        <v>2591</v>
      </c>
      <c r="C32" s="77">
        <f t="shared" si="0"/>
        <v>2.1405748819110682E-4</v>
      </c>
      <c r="D32" s="112"/>
    </row>
    <row r="33" spans="1:4" s="92" customFormat="1" ht="15.75" customHeight="1">
      <c r="A33" s="108" t="s">
        <v>183</v>
      </c>
      <c r="B33" s="97">
        <v>1750</v>
      </c>
      <c r="C33" s="79">
        <f t="shared" si="0"/>
        <v>1.4457761649341449E-4</v>
      </c>
      <c r="D33" s="112"/>
    </row>
    <row r="34" spans="1:4" s="92" customFormat="1" ht="15.75" customHeight="1">
      <c r="A34" s="108" t="s">
        <v>184</v>
      </c>
      <c r="B34" s="87">
        <v>389</v>
      </c>
      <c r="C34" s="79">
        <f t="shared" si="0"/>
        <v>3.2137538751964706E-5</v>
      </c>
      <c r="D34" s="112"/>
    </row>
    <row r="35" spans="1:4" s="92" customFormat="1" ht="15.75" customHeight="1">
      <c r="A35" s="108" t="s">
        <v>185</v>
      </c>
      <c r="B35" s="87">
        <v>189</v>
      </c>
      <c r="C35" s="79">
        <f t="shared" si="0"/>
        <v>1.5614382581288766E-5</v>
      </c>
      <c r="D35" s="112"/>
    </row>
    <row r="36" spans="1:4" s="92" customFormat="1" ht="15.75" customHeight="1">
      <c r="A36" s="108" t="s">
        <v>186</v>
      </c>
      <c r="B36" s="87">
        <v>263</v>
      </c>
      <c r="C36" s="79">
        <f t="shared" si="0"/>
        <v>2.1727950364438862E-5</v>
      </c>
      <c r="D36" s="112"/>
    </row>
    <row r="37" spans="1:4" s="22" customFormat="1" ht="15.75" customHeight="1">
      <c r="A37" s="107" t="s">
        <v>203</v>
      </c>
      <c r="B37" s="104">
        <v>3366</v>
      </c>
      <c r="C37" s="77">
        <f t="shared" si="0"/>
        <v>2.7808471835247608E-4</v>
      </c>
      <c r="D37" s="112"/>
    </row>
    <row r="38" spans="1:4" s="92" customFormat="1" ht="15.75" customHeight="1">
      <c r="A38" s="108" t="s">
        <v>187</v>
      </c>
      <c r="B38" s="97">
        <v>3094</v>
      </c>
      <c r="C38" s="79">
        <f t="shared" si="0"/>
        <v>2.5561322596035684E-4</v>
      </c>
      <c r="D38" s="112"/>
    </row>
    <row r="39" spans="1:4" s="92" customFormat="1" ht="15.75" customHeight="1">
      <c r="A39" s="108" t="s">
        <v>188</v>
      </c>
      <c r="B39" s="87">
        <v>257</v>
      </c>
      <c r="C39" s="79">
        <f t="shared" si="0"/>
        <v>2.1232255679318584E-5</v>
      </c>
      <c r="D39" s="112"/>
    </row>
    <row r="40" spans="1:4" s="92" customFormat="1" ht="15.75" customHeight="1">
      <c r="A40" s="108" t="s">
        <v>189</v>
      </c>
      <c r="B40" s="87">
        <v>16</v>
      </c>
      <c r="C40" s="79">
        <f t="shared" si="0"/>
        <v>1.3218524936540754E-6</v>
      </c>
      <c r="D40" s="112"/>
    </row>
    <row r="41" spans="1:4" s="22" customFormat="1" ht="15.75" customHeight="1">
      <c r="A41" s="107" t="s">
        <v>204</v>
      </c>
      <c r="B41" s="104">
        <v>479</v>
      </c>
      <c r="C41" s="77">
        <f t="shared" si="0"/>
        <v>3.9572959028768881E-5</v>
      </c>
      <c r="D41" s="112"/>
    </row>
    <row r="42" spans="1:4" s="92" customFormat="1" ht="15.75" customHeight="1">
      <c r="A42" s="108" t="s">
        <v>190</v>
      </c>
      <c r="B42" s="87">
        <v>363</v>
      </c>
      <c r="C42" s="79">
        <f t="shared" si="0"/>
        <v>2.9989528449776834E-5</v>
      </c>
      <c r="D42" s="112"/>
    </row>
    <row r="43" spans="1:4" s="92" customFormat="1" ht="15.75" customHeight="1" thickBot="1">
      <c r="A43" s="109" t="s">
        <v>192</v>
      </c>
      <c r="B43" s="88">
        <v>116</v>
      </c>
      <c r="C43" s="83">
        <f t="shared" si="0"/>
        <v>9.5834305789920469E-6</v>
      </c>
      <c r="D43" s="112"/>
    </row>
    <row r="44" spans="1:4" s="118" customFormat="1" ht="12.6" customHeight="1">
      <c r="A44" s="115" t="s">
        <v>209</v>
      </c>
      <c r="B44" s="116"/>
      <c r="C44" s="117"/>
    </row>
    <row r="45" spans="1:4" s="118" customFormat="1" ht="12.6" customHeight="1">
      <c r="A45" s="119" t="s">
        <v>210</v>
      </c>
    </row>
    <row r="46" spans="1:4" s="118" customFormat="1" ht="12.6" customHeight="1">
      <c r="A46" s="119" t="s">
        <v>234</v>
      </c>
    </row>
    <row r="47" spans="1:4" s="118" customFormat="1" ht="12.6" customHeight="1">
      <c r="A47" s="119" t="s">
        <v>229</v>
      </c>
    </row>
    <row r="48" spans="1:4" s="118" customFormat="1" ht="12.6" customHeight="1">
      <c r="A48" s="118" t="s">
        <v>212</v>
      </c>
    </row>
    <row r="49" spans="1:3" s="121" customFormat="1" ht="12.6" customHeight="1">
      <c r="A49" s="118" t="s">
        <v>213</v>
      </c>
      <c r="B49" s="120"/>
    </row>
    <row r="50" spans="1:3" s="121" customFormat="1" ht="12.6" customHeight="1">
      <c r="A50" s="122" t="s">
        <v>214</v>
      </c>
      <c r="B50" s="120"/>
    </row>
    <row r="51" spans="1:3" s="121" customFormat="1" ht="12.6" customHeight="1">
      <c r="A51" s="118" t="s">
        <v>215</v>
      </c>
      <c r="B51" s="120"/>
    </row>
    <row r="52" spans="1:3" ht="12.6" customHeight="1"/>
    <row r="53" spans="1:3">
      <c r="C53" s="68"/>
    </row>
  </sheetData>
  <mergeCells count="2">
    <mergeCell ref="A3:C3"/>
    <mergeCell ref="A4:C4"/>
  </mergeCells>
  <phoneticPr fontId="3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53"/>
  <sheetViews>
    <sheetView zoomScale="70" zoomScaleNormal="70" workbookViewId="0">
      <selection activeCell="B6" sqref="B6"/>
    </sheetView>
  </sheetViews>
  <sheetFormatPr defaultColWidth="9.33203125" defaultRowHeight="18.75"/>
  <cols>
    <col min="1" max="1" width="35" style="1" customWidth="1"/>
    <col min="2" max="3" width="34.83203125" style="1" customWidth="1"/>
    <col min="4" max="4" width="13.83203125" style="1" bestFit="1" customWidth="1"/>
    <col min="5" max="5" width="19.33203125" style="1" customWidth="1"/>
    <col min="6" max="16384" width="9.33203125" style="1"/>
  </cols>
  <sheetData>
    <row r="1" spans="1:5" s="50" customFormat="1" ht="18" customHeight="1">
      <c r="A1" s="49"/>
      <c r="C1" s="100" t="s">
        <v>196</v>
      </c>
    </row>
    <row r="2" spans="1:5" s="50" customFormat="1" ht="14.25" customHeight="1">
      <c r="A2" s="49"/>
      <c r="C2" s="136" t="s">
        <v>232</v>
      </c>
    </row>
    <row r="3" spans="1:5" ht="21.6" customHeight="1">
      <c r="A3" s="155" t="s">
        <v>208</v>
      </c>
      <c r="B3" s="149"/>
      <c r="C3" s="149"/>
    </row>
    <row r="4" spans="1:5" ht="21" customHeight="1" thickBot="1">
      <c r="A4" s="151" t="s">
        <v>230</v>
      </c>
      <c r="B4" s="151"/>
      <c r="C4" s="151"/>
    </row>
    <row r="5" spans="1:5" s="19" customFormat="1" ht="31.15" customHeight="1" thickBot="1">
      <c r="A5" s="37"/>
      <c r="B5" s="113" t="s">
        <v>83</v>
      </c>
      <c r="C5" s="114" t="s">
        <v>84</v>
      </c>
      <c r="D5" s="18"/>
      <c r="E5" s="18"/>
    </row>
    <row r="6" spans="1:5" s="22" customFormat="1" ht="18.600000000000001" customHeight="1">
      <c r="A6" s="123" t="s">
        <v>90</v>
      </c>
      <c r="B6" s="86">
        <v>22416</v>
      </c>
      <c r="C6" s="76">
        <v>1.8588075769295576E-3</v>
      </c>
      <c r="D6" s="112"/>
      <c r="E6" s="39"/>
    </row>
    <row r="7" spans="1:5" ht="3" customHeight="1">
      <c r="A7" s="90"/>
      <c r="B7" s="85"/>
      <c r="C7" s="79"/>
      <c r="D7" s="112"/>
    </row>
    <row r="8" spans="1:5" ht="15.75" customHeight="1">
      <c r="A8" s="91" t="s">
        <v>124</v>
      </c>
      <c r="B8" s="96"/>
      <c r="C8" s="79"/>
      <c r="D8" s="112"/>
      <c r="E8" s="63"/>
    </row>
    <row r="9" spans="1:5" ht="15" customHeight="1">
      <c r="A9" s="90" t="s">
        <v>125</v>
      </c>
      <c r="B9" s="87">
        <v>4861</v>
      </c>
      <c r="C9" s="79">
        <v>4.0308991931899444E-4</v>
      </c>
      <c r="D9" s="112"/>
    </row>
    <row r="10" spans="1:5" ht="15" customHeight="1">
      <c r="A10" s="90" t="s">
        <v>126</v>
      </c>
      <c r="B10" s="87">
        <v>7277</v>
      </c>
      <c r="C10" s="79">
        <v>6.0343249185030299E-4</v>
      </c>
      <c r="D10" s="112"/>
    </row>
    <row r="11" spans="1:5" ht="15" customHeight="1">
      <c r="A11" s="90" t="s">
        <v>127</v>
      </c>
      <c r="B11" s="87">
        <v>6467</v>
      </c>
      <c r="C11" s="79">
        <v>5.3626465917217382E-4</v>
      </c>
      <c r="D11" s="112"/>
    </row>
    <row r="12" spans="1:5" ht="15" customHeight="1">
      <c r="A12" s="90" t="s">
        <v>128</v>
      </c>
      <c r="B12" s="87">
        <v>2939</v>
      </c>
      <c r="C12" s="79">
        <v>2.4371143239632271E-4</v>
      </c>
      <c r="D12" s="112"/>
    </row>
    <row r="13" spans="1:5" ht="15" customHeight="1">
      <c r="A13" s="90" t="s">
        <v>129</v>
      </c>
      <c r="B13" s="87">
        <v>872</v>
      </c>
      <c r="C13" s="79">
        <v>7.2309074191763669E-5</v>
      </c>
      <c r="D13" s="112"/>
    </row>
    <row r="14" spans="1:5" ht="3" customHeight="1">
      <c r="A14" s="90"/>
      <c r="B14" s="85"/>
      <c r="C14" s="79"/>
      <c r="D14" s="112"/>
    </row>
    <row r="15" spans="1:5" s="50" customFormat="1" ht="15.75" customHeight="1">
      <c r="A15" s="73" t="s">
        <v>199</v>
      </c>
      <c r="B15" s="85"/>
      <c r="C15" s="79"/>
      <c r="D15" s="112"/>
    </row>
    <row r="16" spans="1:5" s="22" customFormat="1" ht="15.75" customHeight="1">
      <c r="A16" s="103" t="s">
        <v>194</v>
      </c>
      <c r="B16" s="104">
        <v>7282</v>
      </c>
      <c r="C16" s="77">
        <v>6.0384710810140252E-4</v>
      </c>
      <c r="D16" s="112"/>
      <c r="E16" s="106"/>
    </row>
    <row r="17" spans="1:5" s="92" customFormat="1" ht="15" customHeight="1">
      <c r="A17" s="108" t="s">
        <v>170</v>
      </c>
      <c r="B17" s="87">
        <v>1478</v>
      </c>
      <c r="C17" s="79">
        <v>1.2256056382503063E-4</v>
      </c>
      <c r="D17" s="112"/>
      <c r="E17" s="93"/>
    </row>
    <row r="18" spans="1:5" s="92" customFormat="1" ht="15" customHeight="1">
      <c r="A18" s="108" t="s">
        <v>171</v>
      </c>
      <c r="B18" s="87">
        <v>5372</v>
      </c>
      <c r="C18" s="79">
        <v>4.4546370018136975E-4</v>
      </c>
      <c r="D18" s="112"/>
    </row>
    <row r="19" spans="1:5" s="92" customFormat="1" ht="15" customHeight="1">
      <c r="A19" s="108" t="s">
        <v>172</v>
      </c>
      <c r="B19" s="87">
        <v>238</v>
      </c>
      <c r="C19" s="79">
        <v>1.9735733552339165E-5</v>
      </c>
      <c r="D19" s="112"/>
    </row>
    <row r="20" spans="1:5" s="92" customFormat="1" ht="15" customHeight="1">
      <c r="A20" s="108" t="s">
        <v>173</v>
      </c>
      <c r="B20" s="87">
        <v>195</v>
      </c>
      <c r="C20" s="79">
        <v>1.617003379288293E-5</v>
      </c>
      <c r="D20" s="112"/>
    </row>
    <row r="21" spans="1:5" s="92" customFormat="1" ht="15" customHeight="1">
      <c r="A21" s="108" t="s">
        <v>174</v>
      </c>
      <c r="B21" s="87">
        <v>5</v>
      </c>
      <c r="C21" s="79">
        <v>4.1461625109956231E-7</v>
      </c>
      <c r="D21" s="112"/>
    </row>
    <row r="22" spans="1:5" s="92" customFormat="1" ht="15" customHeight="1">
      <c r="A22" s="108" t="s">
        <v>175</v>
      </c>
      <c r="B22" s="97">
        <v>0</v>
      </c>
      <c r="C22" s="125">
        <v>0</v>
      </c>
      <c r="D22" s="112"/>
    </row>
    <row r="23" spans="1:5" s="22" customFormat="1" ht="15.75" customHeight="1">
      <c r="A23" s="107" t="s">
        <v>200</v>
      </c>
      <c r="B23" s="104">
        <v>3986</v>
      </c>
      <c r="C23" s="77">
        <v>3.3053207537657106E-4</v>
      </c>
      <c r="D23" s="112"/>
    </row>
    <row r="24" spans="1:5" s="92" customFormat="1" ht="15" customHeight="1">
      <c r="A24" s="108" t="s">
        <v>176</v>
      </c>
      <c r="B24" s="87">
        <v>2961</v>
      </c>
      <c r="C24" s="79">
        <v>2.4553574390116079E-4</v>
      </c>
      <c r="D24" s="112"/>
    </row>
    <row r="25" spans="1:5" s="92" customFormat="1" ht="15" customHeight="1">
      <c r="A25" s="108" t="s">
        <v>177</v>
      </c>
      <c r="B25" s="87">
        <v>682</v>
      </c>
      <c r="C25" s="79">
        <v>5.65536566499803E-5</v>
      </c>
      <c r="D25" s="112"/>
    </row>
    <row r="26" spans="1:5" s="92" customFormat="1" ht="15" customHeight="1">
      <c r="A26" s="108" t="s">
        <v>178</v>
      </c>
      <c r="B26" s="87">
        <v>150</v>
      </c>
      <c r="C26" s="79">
        <v>1.2438487532986868E-5</v>
      </c>
      <c r="D26" s="112"/>
    </row>
    <row r="27" spans="1:5" s="92" customFormat="1" ht="15" customHeight="1">
      <c r="A27" s="108" t="s">
        <v>179</v>
      </c>
      <c r="B27" s="87">
        <v>195</v>
      </c>
      <c r="C27" s="79">
        <v>1.617003379288293E-5</v>
      </c>
      <c r="D27" s="112"/>
    </row>
    <row r="28" spans="1:5" s="22" customFormat="1" ht="15.75" customHeight="1">
      <c r="A28" s="107" t="s">
        <v>201</v>
      </c>
      <c r="B28" s="104">
        <v>4674</v>
      </c>
      <c r="C28" s="77">
        <v>3.8758327152787082E-4</v>
      </c>
      <c r="D28" s="112"/>
    </row>
    <row r="29" spans="1:5" s="92" customFormat="1" ht="15" customHeight="1">
      <c r="A29" s="108" t="s">
        <v>180</v>
      </c>
      <c r="B29" s="87">
        <v>3441</v>
      </c>
      <c r="C29" s="79">
        <v>2.8533890400671876E-4</v>
      </c>
      <c r="D29" s="112"/>
    </row>
    <row r="30" spans="1:5" s="92" customFormat="1" ht="15" customHeight="1">
      <c r="A30" s="108" t="s">
        <v>181</v>
      </c>
      <c r="B30" s="87">
        <v>1112</v>
      </c>
      <c r="C30" s="79">
        <v>9.2210654244542656E-5</v>
      </c>
      <c r="D30" s="112"/>
    </row>
    <row r="31" spans="1:5" s="92" customFormat="1" ht="15" customHeight="1">
      <c r="A31" s="108" t="s">
        <v>182</v>
      </c>
      <c r="B31" s="87">
        <v>121</v>
      </c>
      <c r="C31" s="79">
        <v>1.0033713276609408E-5</v>
      </c>
      <c r="D31" s="112"/>
    </row>
    <row r="32" spans="1:5" s="22" customFormat="1" ht="15.75" customHeight="1">
      <c r="A32" s="107" t="s">
        <v>202</v>
      </c>
      <c r="B32" s="104">
        <v>2674</v>
      </c>
      <c r="C32" s="77">
        <v>2.2173677108804592E-4</v>
      </c>
      <c r="D32" s="112"/>
    </row>
    <row r="33" spans="1:4" s="92" customFormat="1" ht="15.75" customHeight="1">
      <c r="A33" s="108" t="s">
        <v>183</v>
      </c>
      <c r="B33" s="97">
        <v>1814</v>
      </c>
      <c r="C33" s="79">
        <v>1.5042277589892119E-4</v>
      </c>
      <c r="D33" s="112"/>
    </row>
    <row r="34" spans="1:4" s="92" customFormat="1" ht="15.75" customHeight="1">
      <c r="A34" s="108" t="s">
        <v>184</v>
      </c>
      <c r="B34" s="87">
        <v>381</v>
      </c>
      <c r="C34" s="79">
        <v>3.1593758333786649E-5</v>
      </c>
      <c r="D34" s="112"/>
    </row>
    <row r="35" spans="1:4" s="92" customFormat="1" ht="15.75" customHeight="1">
      <c r="A35" s="108" t="s">
        <v>185</v>
      </c>
      <c r="B35" s="87">
        <v>205</v>
      </c>
      <c r="C35" s="79">
        <v>1.6999266295082056E-5</v>
      </c>
      <c r="D35" s="112"/>
    </row>
    <row r="36" spans="1:4" s="92" customFormat="1" ht="15.75" customHeight="1">
      <c r="A36" s="108" t="s">
        <v>186</v>
      </c>
      <c r="B36" s="87">
        <v>275</v>
      </c>
      <c r="C36" s="79">
        <v>2.2803893810475928E-5</v>
      </c>
      <c r="D36" s="112"/>
    </row>
    <row r="37" spans="1:4" s="22" customFormat="1" ht="15.75" customHeight="1">
      <c r="A37" s="107" t="s">
        <v>203</v>
      </c>
      <c r="B37" s="104">
        <v>3362</v>
      </c>
      <c r="C37" s="77">
        <v>2.787879672393457E-4</v>
      </c>
      <c r="D37" s="112"/>
    </row>
    <row r="38" spans="1:4" s="92" customFormat="1" ht="15.75" customHeight="1">
      <c r="A38" s="108" t="s">
        <v>187</v>
      </c>
      <c r="B38" s="97">
        <v>3115</v>
      </c>
      <c r="C38" s="79">
        <v>2.5830592443502729E-4</v>
      </c>
      <c r="D38" s="112"/>
    </row>
    <row r="39" spans="1:4" s="92" customFormat="1" ht="15.75" customHeight="1">
      <c r="A39" s="108" t="s">
        <v>188</v>
      </c>
      <c r="B39" s="87">
        <v>223</v>
      </c>
      <c r="C39" s="79">
        <v>1.8491884799040478E-5</v>
      </c>
      <c r="D39" s="112"/>
    </row>
    <row r="40" spans="1:4" s="92" customFormat="1" ht="15.75" customHeight="1">
      <c r="A40" s="108" t="s">
        <v>189</v>
      </c>
      <c r="B40" s="87">
        <v>26</v>
      </c>
      <c r="C40" s="79">
        <v>2.156004505717724E-6</v>
      </c>
      <c r="D40" s="112"/>
    </row>
    <row r="41" spans="1:4" s="22" customFormat="1" ht="15.75" customHeight="1">
      <c r="A41" s="107" t="s">
        <v>204</v>
      </c>
      <c r="B41" s="104">
        <v>447</v>
      </c>
      <c r="C41" s="77">
        <v>3.7066692848300868E-5</v>
      </c>
      <c r="D41" s="112"/>
    </row>
    <row r="42" spans="1:4" s="92" customFormat="1" ht="15.75" customHeight="1">
      <c r="A42" s="108" t="s">
        <v>190</v>
      </c>
      <c r="B42" s="87">
        <v>344</v>
      </c>
      <c r="C42" s="79">
        <v>2.8525598075649886E-5</v>
      </c>
      <c r="D42" s="112"/>
    </row>
    <row r="43" spans="1:4" s="92" customFormat="1" ht="15.75" customHeight="1" thickBot="1">
      <c r="A43" s="109" t="s">
        <v>192</v>
      </c>
      <c r="B43" s="88">
        <v>103</v>
      </c>
      <c r="C43" s="83">
        <v>8.5410947726509833E-6</v>
      </c>
      <c r="D43" s="112"/>
    </row>
    <row r="44" spans="1:4" s="118" customFormat="1" ht="12.6" customHeight="1">
      <c r="A44" s="115" t="s">
        <v>209</v>
      </c>
      <c r="B44" s="116"/>
      <c r="C44" s="117"/>
    </row>
    <row r="45" spans="1:4" s="118" customFormat="1" ht="12.6" customHeight="1">
      <c r="A45" s="119" t="s">
        <v>210</v>
      </c>
    </row>
    <row r="46" spans="1:4" s="118" customFormat="1" ht="12.6" customHeight="1">
      <c r="A46" s="119" t="s">
        <v>231</v>
      </c>
    </row>
    <row r="47" spans="1:4" s="118" customFormat="1" ht="12.6" customHeight="1">
      <c r="A47" s="119" t="s">
        <v>229</v>
      </c>
    </row>
    <row r="48" spans="1:4" s="118" customFormat="1" ht="12.6" customHeight="1">
      <c r="A48" s="118" t="s">
        <v>212</v>
      </c>
    </row>
    <row r="49" spans="1:3" s="121" customFormat="1" ht="12.6" customHeight="1">
      <c r="A49" s="118" t="s">
        <v>213</v>
      </c>
      <c r="B49" s="120"/>
    </row>
    <row r="50" spans="1:3" s="121" customFormat="1" ht="12.6" customHeight="1">
      <c r="A50" s="122" t="s">
        <v>214</v>
      </c>
      <c r="B50" s="120"/>
    </row>
    <row r="51" spans="1:3" s="121" customFormat="1" ht="12.6" customHeight="1">
      <c r="A51" s="118" t="s">
        <v>215</v>
      </c>
      <c r="B51" s="120"/>
    </row>
    <row r="52" spans="1:3" ht="12.6" customHeight="1"/>
    <row r="53" spans="1:3">
      <c r="C53" s="68"/>
    </row>
  </sheetData>
  <mergeCells count="2">
    <mergeCell ref="A3:C3"/>
    <mergeCell ref="A4:C4"/>
  </mergeCells>
  <phoneticPr fontId="3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53"/>
  <sheetViews>
    <sheetView zoomScale="70" zoomScaleNormal="70" workbookViewId="0">
      <selection activeCell="B6" sqref="B6"/>
    </sheetView>
  </sheetViews>
  <sheetFormatPr defaultColWidth="9.33203125" defaultRowHeight="18.75"/>
  <cols>
    <col min="1" max="1" width="35" style="1" customWidth="1"/>
    <col min="2" max="3" width="34.83203125" style="1" customWidth="1"/>
    <col min="4" max="4" width="13.83203125" style="1" bestFit="1" customWidth="1"/>
    <col min="5" max="5" width="19.33203125" style="1" customWidth="1"/>
    <col min="6" max="16384" width="9.33203125" style="1"/>
  </cols>
  <sheetData>
    <row r="1" spans="1:5" s="50" customFormat="1" ht="18" customHeight="1">
      <c r="A1" s="49"/>
      <c r="C1" s="100" t="s">
        <v>196</v>
      </c>
    </row>
    <row r="2" spans="1:5" s="50" customFormat="1" ht="14.25" customHeight="1">
      <c r="A2" s="49"/>
      <c r="C2" s="136" t="s">
        <v>228</v>
      </c>
    </row>
    <row r="3" spans="1:5" ht="21.6" customHeight="1">
      <c r="A3" s="155" t="s">
        <v>208</v>
      </c>
      <c r="B3" s="149"/>
      <c r="C3" s="149"/>
    </row>
    <row r="4" spans="1:5" ht="21" customHeight="1" thickBot="1">
      <c r="A4" s="151" t="s">
        <v>226</v>
      </c>
      <c r="B4" s="151"/>
      <c r="C4" s="151"/>
    </row>
    <row r="5" spans="1:5" s="19" customFormat="1" ht="31.15" customHeight="1" thickBot="1">
      <c r="A5" s="37"/>
      <c r="B5" s="113" t="s">
        <v>83</v>
      </c>
      <c r="C5" s="114" t="s">
        <v>84</v>
      </c>
      <c r="D5" s="18"/>
      <c r="E5" s="18"/>
    </row>
    <row r="6" spans="1:5" s="22" customFormat="1" ht="18.600000000000001" customHeight="1">
      <c r="A6" s="123" t="s">
        <v>90</v>
      </c>
      <c r="B6" s="86">
        <v>21131</v>
      </c>
      <c r="C6" s="76">
        <v>1.7587564740274425E-3</v>
      </c>
      <c r="D6" s="112"/>
      <c r="E6" s="39"/>
    </row>
    <row r="7" spans="1:5" ht="3" customHeight="1">
      <c r="A7" s="90"/>
      <c r="B7" s="85"/>
      <c r="C7" s="79"/>
      <c r="D7" s="112"/>
    </row>
    <row r="8" spans="1:5" ht="15.75" customHeight="1">
      <c r="A8" s="91" t="s">
        <v>124</v>
      </c>
      <c r="B8" s="96"/>
      <c r="C8" s="79"/>
      <c r="D8" s="112"/>
      <c r="E8" s="63"/>
    </row>
    <row r="9" spans="1:5" ht="15" customHeight="1">
      <c r="A9" s="90" t="s">
        <v>125</v>
      </c>
      <c r="B9" s="87">
        <v>4801</v>
      </c>
      <c r="C9" s="79">
        <v>3.9959253380368896E-4</v>
      </c>
      <c r="D9" s="112"/>
    </row>
    <row r="10" spans="1:5" ht="15" customHeight="1">
      <c r="A10" s="90" t="s">
        <v>126</v>
      </c>
      <c r="B10" s="87">
        <v>7160</v>
      </c>
      <c r="C10" s="79">
        <v>5.9593470985928204E-4</v>
      </c>
      <c r="D10" s="112"/>
    </row>
    <row r="11" spans="1:5" ht="15" customHeight="1">
      <c r="A11" s="90" t="s">
        <v>127</v>
      </c>
      <c r="B11" s="87">
        <v>5846</v>
      </c>
      <c r="C11" s="79">
        <v>4.8656903824544171E-4</v>
      </c>
      <c r="D11" s="112"/>
    </row>
    <row r="12" spans="1:5" ht="15" customHeight="1">
      <c r="A12" s="90" t="s">
        <v>128</v>
      </c>
      <c r="B12" s="87">
        <v>2632</v>
      </c>
      <c r="C12" s="79">
        <v>2.1906426764659639E-4</v>
      </c>
      <c r="D12" s="112"/>
    </row>
    <row r="13" spans="1:5" ht="15" customHeight="1">
      <c r="A13" s="90" t="s">
        <v>129</v>
      </c>
      <c r="B13" s="87">
        <v>692</v>
      </c>
      <c r="C13" s="79">
        <v>5.75959244724334E-5</v>
      </c>
      <c r="D13" s="112"/>
    </row>
    <row r="14" spans="1:5" ht="3" customHeight="1">
      <c r="A14" s="90"/>
      <c r="B14" s="85"/>
      <c r="C14" s="79"/>
      <c r="D14" s="112"/>
    </row>
    <row r="15" spans="1:5" s="50" customFormat="1" ht="15.75" customHeight="1">
      <c r="A15" s="73" t="s">
        <v>199</v>
      </c>
      <c r="B15" s="85"/>
      <c r="C15" s="79"/>
      <c r="D15" s="112"/>
    </row>
    <row r="16" spans="1:5" s="22" customFormat="1" ht="15.75" customHeight="1">
      <c r="A16" s="103" t="s">
        <v>194</v>
      </c>
      <c r="B16" s="104">
        <v>6974</v>
      </c>
      <c r="C16" s="77">
        <v>5.8045372437969726E-4</v>
      </c>
      <c r="D16" s="112"/>
      <c r="E16" s="106"/>
    </row>
    <row r="17" spans="1:5" s="92" customFormat="1" ht="15" customHeight="1">
      <c r="A17" s="108" t="s">
        <v>170</v>
      </c>
      <c r="B17" s="87">
        <v>1442</v>
      </c>
      <c r="C17" s="79">
        <v>1.200192530191459E-4</v>
      </c>
      <c r="D17" s="112"/>
      <c r="E17" s="93"/>
    </row>
    <row r="18" spans="1:5" s="92" customFormat="1" ht="15" customHeight="1">
      <c r="A18" s="108" t="s">
        <v>171</v>
      </c>
      <c r="B18" s="87">
        <v>5067</v>
      </c>
      <c r="C18" s="79">
        <v>4.2173200766158964E-4</v>
      </c>
      <c r="D18" s="112"/>
    </row>
    <row r="19" spans="1:5" s="92" customFormat="1" ht="15" customHeight="1">
      <c r="A19" s="108" t="s">
        <v>172</v>
      </c>
      <c r="B19" s="87">
        <v>271</v>
      </c>
      <c r="C19" s="79">
        <v>2.255562938154545E-5</v>
      </c>
      <c r="D19" s="112"/>
    </row>
    <row r="20" spans="1:5" s="92" customFormat="1" ht="15" customHeight="1">
      <c r="A20" s="108" t="s">
        <v>173</v>
      </c>
      <c r="B20" s="87">
        <v>190</v>
      </c>
      <c r="C20" s="79">
        <v>1.5813909898500501E-5</v>
      </c>
      <c r="D20" s="112"/>
    </row>
    <row r="21" spans="1:5" s="92" customFormat="1" ht="15" customHeight="1">
      <c r="A21" s="108" t="s">
        <v>174</v>
      </c>
      <c r="B21" s="87">
        <v>6</v>
      </c>
      <c r="C21" s="79">
        <v>4.9938662837370005E-7</v>
      </c>
      <c r="D21" s="112"/>
    </row>
    <row r="22" spans="1:5" s="92" customFormat="1" ht="15" customHeight="1">
      <c r="A22" s="108" t="s">
        <v>175</v>
      </c>
      <c r="B22" s="97">
        <v>0</v>
      </c>
      <c r="C22" s="125">
        <v>0</v>
      </c>
      <c r="D22" s="112"/>
    </row>
    <row r="23" spans="1:5" s="22" customFormat="1" ht="15.75" customHeight="1">
      <c r="A23" s="107" t="s">
        <v>200</v>
      </c>
      <c r="B23" s="104">
        <v>3915</v>
      </c>
      <c r="C23" s="77">
        <v>3.2584977501383925E-4</v>
      </c>
      <c r="D23" s="112"/>
    </row>
    <row r="24" spans="1:5" s="92" customFormat="1" ht="15" customHeight="1">
      <c r="A24" s="108" t="s">
        <v>176</v>
      </c>
      <c r="B24" s="87">
        <v>3019</v>
      </c>
      <c r="C24" s="79">
        <v>2.5127470517670003E-4</v>
      </c>
      <c r="D24" s="112"/>
    </row>
    <row r="25" spans="1:5" s="92" customFormat="1" ht="15" customHeight="1">
      <c r="A25" s="108" t="s">
        <v>177</v>
      </c>
      <c r="B25" s="87">
        <v>587</v>
      </c>
      <c r="C25" s="79">
        <v>4.8856658475893651E-5</v>
      </c>
      <c r="D25" s="112"/>
    </row>
    <row r="26" spans="1:5" s="92" customFormat="1" ht="15" customHeight="1">
      <c r="A26" s="108" t="s">
        <v>178</v>
      </c>
      <c r="B26" s="87">
        <v>158</v>
      </c>
      <c r="C26" s="79">
        <v>1.3150514547174101E-5</v>
      </c>
      <c r="D26" s="112"/>
    </row>
    <row r="27" spans="1:5" s="92" customFormat="1" ht="15" customHeight="1">
      <c r="A27" s="108" t="s">
        <v>179</v>
      </c>
      <c r="B27" s="87">
        <v>151</v>
      </c>
      <c r="C27" s="79">
        <v>1.2567896814071451E-5</v>
      </c>
      <c r="D27" s="112"/>
    </row>
    <row r="28" spans="1:5" s="22" customFormat="1" ht="15.75" customHeight="1">
      <c r="A28" s="107" t="s">
        <v>201</v>
      </c>
      <c r="B28" s="104">
        <v>4229</v>
      </c>
      <c r="C28" s="77">
        <v>3.5198434189872955E-4</v>
      </c>
      <c r="D28" s="112"/>
    </row>
    <row r="29" spans="1:5" s="92" customFormat="1" ht="15" customHeight="1">
      <c r="A29" s="108" t="s">
        <v>180</v>
      </c>
      <c r="B29" s="87">
        <v>3146</v>
      </c>
      <c r="C29" s="79">
        <v>2.6184505547727671E-4</v>
      </c>
      <c r="D29" s="112"/>
    </row>
    <row r="30" spans="1:5" s="92" customFormat="1" ht="15" customHeight="1">
      <c r="A30" s="108" t="s">
        <v>181</v>
      </c>
      <c r="B30" s="87">
        <v>928</v>
      </c>
      <c r="C30" s="79">
        <v>7.7238465188465597E-5</v>
      </c>
      <c r="D30" s="112"/>
    </row>
    <row r="31" spans="1:5" s="92" customFormat="1" ht="15" customHeight="1">
      <c r="A31" s="108" t="s">
        <v>182</v>
      </c>
      <c r="B31" s="87">
        <v>156</v>
      </c>
      <c r="C31" s="79">
        <v>1.29840523377162E-5</v>
      </c>
      <c r="D31" s="112"/>
    </row>
    <row r="32" spans="1:5" s="22" customFormat="1" ht="15.75" customHeight="1">
      <c r="A32" s="107" t="s">
        <v>202</v>
      </c>
      <c r="B32" s="104">
        <v>2480</v>
      </c>
      <c r="C32" s="77">
        <v>2.06413139727796E-4</v>
      </c>
      <c r="D32" s="112"/>
    </row>
    <row r="33" spans="1:4" s="92" customFormat="1" ht="15.75" customHeight="1">
      <c r="A33" s="108" t="s">
        <v>183</v>
      </c>
      <c r="B33" s="97">
        <v>1667</v>
      </c>
      <c r="C33" s="79">
        <v>1.3874625158315966E-4</v>
      </c>
      <c r="D33" s="112"/>
    </row>
    <row r="34" spans="1:4" s="92" customFormat="1" ht="15.75" customHeight="1">
      <c r="A34" s="108" t="s">
        <v>184</v>
      </c>
      <c r="B34" s="87">
        <v>362</v>
      </c>
      <c r="C34" s="79">
        <v>3.0129659911879901E-5</v>
      </c>
      <c r="D34" s="112"/>
    </row>
    <row r="35" spans="1:4" s="92" customFormat="1" ht="15.75" customHeight="1">
      <c r="A35" s="108" t="s">
        <v>185</v>
      </c>
      <c r="B35" s="87">
        <v>151</v>
      </c>
      <c r="C35" s="79">
        <v>1.2567896814071451E-5</v>
      </c>
      <c r="D35" s="112"/>
    </row>
    <row r="36" spans="1:4" s="92" customFormat="1" ht="15.75" customHeight="1">
      <c r="A36" s="108" t="s">
        <v>186</v>
      </c>
      <c r="B36" s="87">
        <v>300</v>
      </c>
      <c r="C36" s="79">
        <v>2.4969331418685001E-5</v>
      </c>
      <c r="D36" s="112"/>
    </row>
    <row r="37" spans="1:4" s="22" customFormat="1" ht="15.75" customHeight="1">
      <c r="A37" s="107" t="s">
        <v>203</v>
      </c>
      <c r="B37" s="104">
        <v>3142</v>
      </c>
      <c r="C37" s="77">
        <v>2.6151213105836093E-4</v>
      </c>
      <c r="D37" s="112"/>
    </row>
    <row r="38" spans="1:4" s="92" customFormat="1" ht="15.75" customHeight="1">
      <c r="A38" s="108" t="s">
        <v>187</v>
      </c>
      <c r="B38" s="97">
        <v>2893</v>
      </c>
      <c r="C38" s="79">
        <v>2.4078758598085234E-4</v>
      </c>
      <c r="D38" s="112"/>
    </row>
    <row r="39" spans="1:4" s="92" customFormat="1" ht="15.75" customHeight="1">
      <c r="A39" s="108" t="s">
        <v>188</v>
      </c>
      <c r="B39" s="87">
        <v>235</v>
      </c>
      <c r="C39" s="79">
        <v>1.955930961130325E-5</v>
      </c>
      <c r="D39" s="112"/>
    </row>
    <row r="40" spans="1:4" s="92" customFormat="1" ht="15.75" customHeight="1">
      <c r="A40" s="108" t="s">
        <v>189</v>
      </c>
      <c r="B40" s="87">
        <v>14</v>
      </c>
      <c r="C40" s="79">
        <v>1.1652354662053E-6</v>
      </c>
      <c r="D40" s="112"/>
    </row>
    <row r="41" spans="1:4" s="22" customFormat="1" ht="15.75" customHeight="1">
      <c r="A41" s="107" t="s">
        <v>204</v>
      </c>
      <c r="B41" s="104">
        <v>395</v>
      </c>
      <c r="C41" s="77">
        <v>3.2876286367935253E-5</v>
      </c>
      <c r="D41" s="112"/>
    </row>
    <row r="42" spans="1:4" s="92" customFormat="1" ht="15.75" customHeight="1">
      <c r="A42" s="108" t="s">
        <v>190</v>
      </c>
      <c r="B42" s="87">
        <v>301</v>
      </c>
      <c r="C42" s="79">
        <v>2.5052562523413951E-5</v>
      </c>
      <c r="D42" s="112"/>
    </row>
    <row r="43" spans="1:4" s="92" customFormat="1" ht="15.75" customHeight="1" thickBot="1">
      <c r="A43" s="109" t="s">
        <v>192</v>
      </c>
      <c r="B43" s="88">
        <v>95</v>
      </c>
      <c r="C43" s="83">
        <v>7.9069549492502506E-6</v>
      </c>
      <c r="D43" s="112"/>
    </row>
    <row r="44" spans="1:4" s="118" customFormat="1" ht="12.6" customHeight="1">
      <c r="A44" s="115" t="s">
        <v>209</v>
      </c>
      <c r="B44" s="116"/>
      <c r="C44" s="117"/>
    </row>
    <row r="45" spans="1:4" s="118" customFormat="1" ht="12.6" customHeight="1">
      <c r="A45" s="119" t="s">
        <v>210</v>
      </c>
    </row>
    <row r="46" spans="1:4" s="118" customFormat="1" ht="12.6" customHeight="1">
      <c r="A46" s="119" t="s">
        <v>227</v>
      </c>
    </row>
    <row r="47" spans="1:4" s="118" customFormat="1" ht="12.6" customHeight="1">
      <c r="A47" s="119" t="s">
        <v>229</v>
      </c>
    </row>
    <row r="48" spans="1:4" s="118" customFormat="1" ht="12.6" customHeight="1">
      <c r="A48" s="118" t="s">
        <v>212</v>
      </c>
    </row>
    <row r="49" spans="1:3" s="121" customFormat="1" ht="12.6" customHeight="1">
      <c r="A49" s="118" t="s">
        <v>213</v>
      </c>
      <c r="B49" s="120"/>
    </row>
    <row r="50" spans="1:3" s="121" customFormat="1" ht="12.6" customHeight="1">
      <c r="A50" s="122" t="s">
        <v>214</v>
      </c>
      <c r="B50" s="120"/>
    </row>
    <row r="51" spans="1:3" s="121" customFormat="1" ht="12.6" customHeight="1">
      <c r="A51" s="118" t="s">
        <v>215</v>
      </c>
      <c r="B51" s="120"/>
    </row>
    <row r="52" spans="1:3" ht="12.6" customHeight="1"/>
    <row r="53" spans="1:3">
      <c r="C53" s="68"/>
    </row>
  </sheetData>
  <mergeCells count="2">
    <mergeCell ref="A3:C3"/>
    <mergeCell ref="A4:C4"/>
  </mergeCells>
  <phoneticPr fontId="3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53"/>
  <sheetViews>
    <sheetView zoomScale="70" zoomScaleNormal="70" workbookViewId="0">
      <selection activeCell="B6" sqref="B6"/>
    </sheetView>
  </sheetViews>
  <sheetFormatPr defaultColWidth="9.33203125" defaultRowHeight="18.75"/>
  <cols>
    <col min="1" max="1" width="35" style="1" customWidth="1"/>
    <col min="2" max="3" width="34.83203125" style="1" customWidth="1"/>
    <col min="4" max="4" width="13.83203125" style="1" bestFit="1" customWidth="1"/>
    <col min="5" max="5" width="19.33203125" style="1" customWidth="1"/>
    <col min="6" max="16384" width="9.33203125" style="1"/>
  </cols>
  <sheetData>
    <row r="1" spans="1:5" s="50" customFormat="1" ht="18" customHeight="1">
      <c r="A1" s="49"/>
      <c r="C1" s="100" t="s">
        <v>196</v>
      </c>
    </row>
    <row r="2" spans="1:5" s="50" customFormat="1" ht="14.25" customHeight="1">
      <c r="A2" s="49"/>
      <c r="C2" s="124" t="s">
        <v>217</v>
      </c>
    </row>
    <row r="3" spans="1:5" ht="21.6" customHeight="1">
      <c r="A3" s="155" t="s">
        <v>208</v>
      </c>
      <c r="B3" s="149"/>
      <c r="C3" s="149"/>
    </row>
    <row r="4" spans="1:5" ht="21" customHeight="1" thickBot="1">
      <c r="A4" s="151" t="s">
        <v>207</v>
      </c>
      <c r="B4" s="151"/>
      <c r="C4" s="151"/>
    </row>
    <row r="5" spans="1:5" s="19" customFormat="1" ht="31.15" customHeight="1" thickBot="1">
      <c r="A5" s="37"/>
      <c r="B5" s="113" t="s">
        <v>83</v>
      </c>
      <c r="C5" s="114" t="s">
        <v>84</v>
      </c>
      <c r="D5" s="18"/>
      <c r="E5" s="18"/>
    </row>
    <row r="6" spans="1:5" s="22" customFormat="1" ht="18.600000000000001" customHeight="1">
      <c r="A6" s="123" t="s">
        <v>90</v>
      </c>
      <c r="B6" s="86">
        <v>20274</v>
      </c>
      <c r="C6" s="76">
        <v>1.6999999999999999E-3</v>
      </c>
      <c r="D6" s="112"/>
      <c r="E6" s="39"/>
    </row>
    <row r="7" spans="1:5" ht="3" customHeight="1">
      <c r="A7" s="90"/>
      <c r="B7" s="85"/>
      <c r="C7" s="79"/>
      <c r="D7" s="112"/>
    </row>
    <row r="8" spans="1:5" ht="15.75" customHeight="1">
      <c r="A8" s="91" t="s">
        <v>124</v>
      </c>
      <c r="B8" s="96"/>
      <c r="C8" s="79"/>
      <c r="D8" s="112"/>
      <c r="E8" s="63"/>
    </row>
    <row r="9" spans="1:5" ht="15" customHeight="1">
      <c r="A9" s="90" t="s">
        <v>125</v>
      </c>
      <c r="B9" s="87">
        <v>4767</v>
      </c>
      <c r="C9" s="79">
        <v>4.0000000000000002E-4</v>
      </c>
      <c r="D9" s="112"/>
    </row>
    <row r="10" spans="1:5" ht="15" customHeight="1">
      <c r="A10" s="90" t="s">
        <v>126</v>
      </c>
      <c r="B10" s="87">
        <v>6861</v>
      </c>
      <c r="C10" s="79">
        <v>5.9999999999999995E-4</v>
      </c>
      <c r="D10" s="112"/>
    </row>
    <row r="11" spans="1:5" ht="15" customHeight="1">
      <c r="A11" s="90" t="s">
        <v>127</v>
      </c>
      <c r="B11" s="87">
        <v>5541</v>
      </c>
      <c r="C11" s="79">
        <v>5.0000000000000001E-4</v>
      </c>
      <c r="D11" s="112"/>
    </row>
    <row r="12" spans="1:5" ht="15" customHeight="1">
      <c r="A12" s="90" t="s">
        <v>128</v>
      </c>
      <c r="B12" s="87">
        <v>2443</v>
      </c>
      <c r="C12" s="79">
        <v>2.0000000000000001E-4</v>
      </c>
      <c r="D12" s="112"/>
    </row>
    <row r="13" spans="1:5" ht="15" customHeight="1">
      <c r="A13" s="90" t="s">
        <v>129</v>
      </c>
      <c r="B13" s="87">
        <v>662</v>
      </c>
      <c r="C13" s="79">
        <v>1E-4</v>
      </c>
      <c r="D13" s="112"/>
    </row>
    <row r="14" spans="1:5" ht="3" customHeight="1">
      <c r="A14" s="90"/>
      <c r="B14" s="85"/>
      <c r="C14" s="79"/>
      <c r="D14" s="112"/>
    </row>
    <row r="15" spans="1:5" s="50" customFormat="1" ht="15.75" customHeight="1">
      <c r="A15" s="73" t="s">
        <v>199</v>
      </c>
      <c r="B15" s="85"/>
      <c r="C15" s="79"/>
      <c r="D15" s="112"/>
    </row>
    <row r="16" spans="1:5" s="22" customFormat="1" ht="15.75" customHeight="1">
      <c r="A16" s="103" t="s">
        <v>194</v>
      </c>
      <c r="B16" s="104">
        <v>6673</v>
      </c>
      <c r="C16" s="77">
        <v>5.9999999999999995E-4</v>
      </c>
      <c r="D16" s="112"/>
      <c r="E16" s="106"/>
    </row>
    <row r="17" spans="1:5" s="92" customFormat="1" ht="15" customHeight="1">
      <c r="A17" s="108" t="s">
        <v>170</v>
      </c>
      <c r="B17" s="87">
        <v>1386</v>
      </c>
      <c r="C17" s="79">
        <v>1E-4</v>
      </c>
      <c r="D17" s="112"/>
      <c r="E17" s="93"/>
    </row>
    <row r="18" spans="1:5" s="92" customFormat="1" ht="15" customHeight="1">
      <c r="A18" s="108" t="s">
        <v>171</v>
      </c>
      <c r="B18" s="87">
        <v>4883</v>
      </c>
      <c r="C18" s="79">
        <v>4.0000000000000002E-4</v>
      </c>
      <c r="D18" s="112"/>
    </row>
    <row r="19" spans="1:5" s="92" customFormat="1" ht="15" customHeight="1">
      <c r="A19" s="108" t="s">
        <v>172</v>
      </c>
      <c r="B19" s="87">
        <v>233</v>
      </c>
      <c r="C19" s="79">
        <v>0</v>
      </c>
      <c r="D19" s="112"/>
    </row>
    <row r="20" spans="1:5" s="92" customFormat="1" ht="15" customHeight="1">
      <c r="A20" s="108" t="s">
        <v>173</v>
      </c>
      <c r="B20" s="87">
        <v>166</v>
      </c>
      <c r="C20" s="79">
        <v>0</v>
      </c>
      <c r="D20" s="112"/>
    </row>
    <row r="21" spans="1:5" s="92" customFormat="1" ht="15" customHeight="1">
      <c r="A21" s="108" t="s">
        <v>174</v>
      </c>
      <c r="B21" s="87">
        <v>5</v>
      </c>
      <c r="C21" s="79">
        <v>0</v>
      </c>
      <c r="D21" s="112"/>
    </row>
    <row r="22" spans="1:5" s="92" customFormat="1" ht="15" customHeight="1">
      <c r="A22" s="108" t="s">
        <v>175</v>
      </c>
      <c r="B22" s="97">
        <v>0</v>
      </c>
      <c r="C22" s="125">
        <v>0</v>
      </c>
      <c r="D22" s="112"/>
    </row>
    <row r="23" spans="1:5" s="22" customFormat="1" ht="15.75" customHeight="1">
      <c r="A23" s="107" t="s">
        <v>200</v>
      </c>
      <c r="B23" s="104">
        <v>3604</v>
      </c>
      <c r="C23" s="77">
        <v>2.9999999999999997E-4</v>
      </c>
      <c r="D23" s="112"/>
    </row>
    <row r="24" spans="1:5" s="92" customFormat="1" ht="15" customHeight="1">
      <c r="A24" s="108" t="s">
        <v>176</v>
      </c>
      <c r="B24" s="87">
        <v>2783</v>
      </c>
      <c r="C24" s="79">
        <v>2.0000000000000001E-4</v>
      </c>
      <c r="D24" s="112"/>
    </row>
    <row r="25" spans="1:5" s="92" customFormat="1" ht="15" customHeight="1">
      <c r="A25" s="108" t="s">
        <v>177</v>
      </c>
      <c r="B25" s="87">
        <v>530</v>
      </c>
      <c r="C25" s="79">
        <v>0</v>
      </c>
      <c r="D25" s="112"/>
    </row>
    <row r="26" spans="1:5" s="92" customFormat="1" ht="15" customHeight="1">
      <c r="A26" s="108" t="s">
        <v>178</v>
      </c>
      <c r="B26" s="87">
        <v>136</v>
      </c>
      <c r="C26" s="79">
        <v>0</v>
      </c>
      <c r="D26" s="112"/>
    </row>
    <row r="27" spans="1:5" s="92" customFormat="1" ht="15" customHeight="1">
      <c r="A27" s="108" t="s">
        <v>179</v>
      </c>
      <c r="B27" s="87">
        <v>155</v>
      </c>
      <c r="C27" s="79">
        <v>0</v>
      </c>
      <c r="D27" s="112"/>
    </row>
    <row r="28" spans="1:5" s="22" customFormat="1" ht="15.75" customHeight="1">
      <c r="A28" s="107" t="s">
        <v>201</v>
      </c>
      <c r="B28" s="104">
        <v>4016</v>
      </c>
      <c r="C28" s="77">
        <v>2.9999999999999997E-4</v>
      </c>
      <c r="D28" s="112"/>
    </row>
    <row r="29" spans="1:5" s="92" customFormat="1" ht="15" customHeight="1">
      <c r="A29" s="108" t="s">
        <v>180</v>
      </c>
      <c r="B29" s="87">
        <v>2878</v>
      </c>
      <c r="C29" s="79">
        <v>2.0000000000000001E-4</v>
      </c>
      <c r="D29" s="112"/>
    </row>
    <row r="30" spans="1:5" s="92" customFormat="1" ht="15" customHeight="1">
      <c r="A30" s="108" t="s">
        <v>181</v>
      </c>
      <c r="B30" s="87">
        <v>966</v>
      </c>
      <c r="C30" s="79">
        <v>1E-4</v>
      </c>
      <c r="D30" s="112"/>
    </row>
    <row r="31" spans="1:5" s="92" customFormat="1" ht="15" customHeight="1">
      <c r="A31" s="108" t="s">
        <v>182</v>
      </c>
      <c r="B31" s="87">
        <v>172</v>
      </c>
      <c r="C31" s="79">
        <v>0</v>
      </c>
      <c r="D31" s="112"/>
    </row>
    <row r="32" spans="1:5" s="22" customFormat="1" ht="15.75" customHeight="1">
      <c r="A32" s="107" t="s">
        <v>202</v>
      </c>
      <c r="B32" s="104">
        <v>2494</v>
      </c>
      <c r="C32" s="77">
        <v>2.0000000000000001E-4</v>
      </c>
      <c r="D32" s="112"/>
    </row>
    <row r="33" spans="1:4" s="92" customFormat="1" ht="15.75" customHeight="1">
      <c r="A33" s="108" t="s">
        <v>183</v>
      </c>
      <c r="B33" s="97">
        <v>1693</v>
      </c>
      <c r="C33" s="79">
        <v>1E-4</v>
      </c>
      <c r="D33" s="112"/>
    </row>
    <row r="34" spans="1:4" s="92" customFormat="1" ht="15.75" customHeight="1">
      <c r="A34" s="108" t="s">
        <v>184</v>
      </c>
      <c r="B34" s="87">
        <v>334</v>
      </c>
      <c r="C34" s="79">
        <v>0</v>
      </c>
      <c r="D34" s="112"/>
    </row>
    <row r="35" spans="1:4" s="92" customFormat="1" ht="15.75" customHeight="1">
      <c r="A35" s="108" t="s">
        <v>185</v>
      </c>
      <c r="B35" s="87">
        <v>160</v>
      </c>
      <c r="C35" s="79">
        <v>0</v>
      </c>
      <c r="D35" s="112"/>
    </row>
    <row r="36" spans="1:4" s="92" customFormat="1" ht="15.75" customHeight="1">
      <c r="A36" s="108" t="s">
        <v>186</v>
      </c>
      <c r="B36" s="87">
        <v>308</v>
      </c>
      <c r="C36" s="79">
        <v>0</v>
      </c>
      <c r="D36" s="112"/>
    </row>
    <row r="37" spans="1:4" s="22" customFormat="1" ht="15.75" customHeight="1">
      <c r="A37" s="107" t="s">
        <v>203</v>
      </c>
      <c r="B37" s="104">
        <v>3069</v>
      </c>
      <c r="C37" s="77">
        <v>2.9999999999999997E-4</v>
      </c>
      <c r="D37" s="112"/>
    </row>
    <row r="38" spans="1:4" s="92" customFormat="1" ht="15.75" customHeight="1">
      <c r="A38" s="108" t="s">
        <v>187</v>
      </c>
      <c r="B38" s="97">
        <v>2782</v>
      </c>
      <c r="C38" s="79">
        <v>2.0000000000000001E-4</v>
      </c>
      <c r="D38" s="112"/>
    </row>
    <row r="39" spans="1:4" s="92" customFormat="1" ht="15.75" customHeight="1">
      <c r="A39" s="108" t="s">
        <v>188</v>
      </c>
      <c r="B39" s="87">
        <v>266</v>
      </c>
      <c r="C39" s="79">
        <v>0</v>
      </c>
      <c r="D39" s="112"/>
    </row>
    <row r="40" spans="1:4" s="92" customFormat="1" ht="15.75" customHeight="1">
      <c r="A40" s="108" t="s">
        <v>189</v>
      </c>
      <c r="B40" s="87">
        <v>23</v>
      </c>
      <c r="C40" s="79">
        <v>0</v>
      </c>
      <c r="D40" s="112"/>
    </row>
    <row r="41" spans="1:4" s="22" customFormat="1" ht="15.75" customHeight="1">
      <c r="A41" s="107" t="s">
        <v>204</v>
      </c>
      <c r="B41" s="104">
        <v>423</v>
      </c>
      <c r="C41" s="77">
        <v>0</v>
      </c>
      <c r="D41" s="112"/>
    </row>
    <row r="42" spans="1:4" s="92" customFormat="1" ht="15.75" customHeight="1">
      <c r="A42" s="108" t="s">
        <v>190</v>
      </c>
      <c r="B42" s="87">
        <v>316</v>
      </c>
      <c r="C42" s="79">
        <v>0</v>
      </c>
      <c r="D42" s="112"/>
    </row>
    <row r="43" spans="1:4" s="92" customFormat="1" ht="15.75" customHeight="1" thickBot="1">
      <c r="A43" s="109" t="s">
        <v>192</v>
      </c>
      <c r="B43" s="88">
        <v>107</v>
      </c>
      <c r="C43" s="83">
        <v>0</v>
      </c>
      <c r="D43" s="112"/>
    </row>
    <row r="44" spans="1:4" s="118" customFormat="1" ht="12.6" customHeight="1">
      <c r="A44" s="115" t="s">
        <v>209</v>
      </c>
      <c r="B44" s="116"/>
      <c r="C44" s="117"/>
    </row>
    <row r="45" spans="1:4" s="118" customFormat="1" ht="12.6" customHeight="1">
      <c r="A45" s="119" t="s">
        <v>210</v>
      </c>
    </row>
    <row r="46" spans="1:4" s="118" customFormat="1" ht="12.6" customHeight="1">
      <c r="A46" s="119" t="s">
        <v>216</v>
      </c>
    </row>
    <row r="47" spans="1:4" s="118" customFormat="1" ht="12.6" customHeight="1">
      <c r="A47" s="119" t="s">
        <v>211</v>
      </c>
    </row>
    <row r="48" spans="1:4" s="118" customFormat="1" ht="12.6" customHeight="1">
      <c r="A48" s="118" t="s">
        <v>212</v>
      </c>
    </row>
    <row r="49" spans="1:3" s="121" customFormat="1" ht="12.6" customHeight="1">
      <c r="A49" s="118" t="s">
        <v>213</v>
      </c>
      <c r="B49" s="120"/>
    </row>
    <row r="50" spans="1:3" s="121" customFormat="1" ht="12.6" customHeight="1">
      <c r="A50" s="122" t="s">
        <v>214</v>
      </c>
      <c r="B50" s="120"/>
    </row>
    <row r="51" spans="1:3" s="121" customFormat="1" ht="12.6" customHeight="1">
      <c r="A51" s="118" t="s">
        <v>215</v>
      </c>
      <c r="B51" s="120"/>
    </row>
    <row r="52" spans="1:3" ht="12.6" customHeight="1"/>
    <row r="53" spans="1:3">
      <c r="C53" s="68"/>
    </row>
  </sheetData>
  <mergeCells count="2">
    <mergeCell ref="A3:C3"/>
    <mergeCell ref="A4:C4"/>
  </mergeCells>
  <phoneticPr fontId="3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53"/>
  <sheetViews>
    <sheetView zoomScale="70" zoomScaleNormal="70" workbookViewId="0">
      <selection activeCell="B6" sqref="B6"/>
    </sheetView>
  </sheetViews>
  <sheetFormatPr defaultColWidth="9.33203125" defaultRowHeight="18.75"/>
  <cols>
    <col min="1" max="1" width="35" style="1" customWidth="1"/>
    <col min="2" max="3" width="34.83203125" style="1" customWidth="1"/>
    <col min="4" max="4" width="13.83203125" style="1" bestFit="1" customWidth="1"/>
    <col min="5" max="5" width="19.33203125" style="1" customWidth="1"/>
    <col min="6" max="16384" width="9.33203125" style="1"/>
  </cols>
  <sheetData>
    <row r="1" spans="1:5" s="50" customFormat="1" ht="18" customHeight="1">
      <c r="A1" s="49"/>
      <c r="C1" s="100" t="s">
        <v>196</v>
      </c>
    </row>
    <row r="2" spans="1:5" s="50" customFormat="1" ht="14.25" customHeight="1">
      <c r="A2" s="49"/>
      <c r="C2" s="101" t="s">
        <v>197</v>
      </c>
    </row>
    <row r="3" spans="1:5" ht="26.45" customHeight="1">
      <c r="A3" s="155" t="s">
        <v>218</v>
      </c>
      <c r="B3" s="149"/>
      <c r="C3" s="149"/>
    </row>
    <row r="4" spans="1:5" ht="16.899999999999999" customHeight="1" thickBot="1">
      <c r="A4" s="151" t="s">
        <v>133</v>
      </c>
      <c r="B4" s="151"/>
      <c r="C4" s="151"/>
    </row>
    <row r="5" spans="1:5" s="19" customFormat="1" ht="34.9" customHeight="1" thickBot="1">
      <c r="A5" s="37"/>
      <c r="B5" s="126" t="s">
        <v>219</v>
      </c>
      <c r="C5" s="127" t="s">
        <v>220</v>
      </c>
      <c r="D5" s="18"/>
      <c r="E5" s="18"/>
    </row>
    <row r="6" spans="1:5" s="22" customFormat="1" ht="18" customHeight="1">
      <c r="A6" s="69" t="s">
        <v>90</v>
      </c>
      <c r="B6" s="86">
        <v>19576</v>
      </c>
      <c r="C6" s="76">
        <f>B6/11892727</f>
        <v>1.646048042639842E-3</v>
      </c>
      <c r="D6" s="89"/>
      <c r="E6" s="39"/>
    </row>
    <row r="7" spans="1:5" ht="3.6" customHeight="1">
      <c r="A7" s="90"/>
      <c r="B7" s="85"/>
      <c r="C7" s="79"/>
      <c r="D7" s="89"/>
    </row>
    <row r="8" spans="1:5" ht="15.75" customHeight="1">
      <c r="A8" s="91" t="s">
        <v>124</v>
      </c>
      <c r="B8" s="96"/>
      <c r="C8" s="79"/>
      <c r="D8" s="89"/>
      <c r="E8" s="63"/>
    </row>
    <row r="9" spans="1:5" ht="15" customHeight="1">
      <c r="A9" s="90" t="s">
        <v>125</v>
      </c>
      <c r="B9" s="87">
        <v>4732</v>
      </c>
      <c r="C9" s="79">
        <f>B9/11892727</f>
        <v>3.9789023997607951E-4</v>
      </c>
      <c r="D9" s="89"/>
    </row>
    <row r="10" spans="1:5" ht="15" customHeight="1">
      <c r="A10" s="90" t="s">
        <v>126</v>
      </c>
      <c r="B10" s="87">
        <v>6615</v>
      </c>
      <c r="C10" s="79">
        <f>B10/11892727</f>
        <v>5.5622230292514069E-4</v>
      </c>
      <c r="D10" s="89"/>
    </row>
    <row r="11" spans="1:5" ht="15" customHeight="1">
      <c r="A11" s="90" t="s">
        <v>127</v>
      </c>
      <c r="B11" s="87">
        <v>5382</v>
      </c>
      <c r="C11" s="79">
        <f>B11/11892727</f>
        <v>4.5254549272004646E-4</v>
      </c>
      <c r="D11" s="89"/>
    </row>
    <row r="12" spans="1:5" ht="15" customHeight="1">
      <c r="A12" s="90" t="s">
        <v>128</v>
      </c>
      <c r="B12" s="87">
        <v>2202</v>
      </c>
      <c r="C12" s="79">
        <f>B12/11892727</f>
        <v>1.8515517929571578E-4</v>
      </c>
      <c r="D12" s="89"/>
    </row>
    <row r="13" spans="1:5" ht="15" customHeight="1">
      <c r="A13" s="90" t="s">
        <v>129</v>
      </c>
      <c r="B13" s="87">
        <v>645</v>
      </c>
      <c r="C13" s="79">
        <f>B13/11892727</f>
        <v>5.4234827722859528E-5</v>
      </c>
    </row>
    <row r="14" spans="1:5" ht="3.6" customHeight="1">
      <c r="A14" s="90"/>
      <c r="B14" s="85"/>
      <c r="C14" s="79"/>
    </row>
    <row r="15" spans="1:5" s="50" customFormat="1" ht="15.75" customHeight="1">
      <c r="A15" s="73" t="s">
        <v>199</v>
      </c>
      <c r="B15" s="85"/>
      <c r="C15" s="79"/>
    </row>
    <row r="16" spans="1:5" s="22" customFormat="1" ht="15.75" customHeight="1">
      <c r="A16" s="103" t="s">
        <v>194</v>
      </c>
      <c r="B16" s="104">
        <v>6456</v>
      </c>
      <c r="C16" s="77">
        <f t="shared" ref="C16:C43" si="0">B16/11892727</f>
        <v>5.4285278725392419E-4</v>
      </c>
      <c r="D16" s="105"/>
      <c r="E16" s="106"/>
    </row>
    <row r="17" spans="1:5" s="92" customFormat="1" ht="15" customHeight="1">
      <c r="A17" s="108" t="s">
        <v>170</v>
      </c>
      <c r="B17" s="87">
        <v>1323</v>
      </c>
      <c r="C17" s="79">
        <f t="shared" si="0"/>
        <v>1.1124446058502815E-4</v>
      </c>
      <c r="E17" s="93"/>
    </row>
    <row r="18" spans="1:5" s="92" customFormat="1" ht="15" customHeight="1">
      <c r="A18" s="108" t="s">
        <v>171</v>
      </c>
      <c r="B18" s="87">
        <v>4732</v>
      </c>
      <c r="C18" s="79">
        <f t="shared" si="0"/>
        <v>3.9789023997607951E-4</v>
      </c>
    </row>
    <row r="19" spans="1:5" s="92" customFormat="1" ht="15" customHeight="1">
      <c r="A19" s="108" t="s">
        <v>172</v>
      </c>
      <c r="B19" s="87">
        <v>245</v>
      </c>
      <c r="C19" s="79">
        <f t="shared" si="0"/>
        <v>2.060082603426447E-5</v>
      </c>
    </row>
    <row r="20" spans="1:5" s="92" customFormat="1" ht="15" customHeight="1">
      <c r="A20" s="108" t="s">
        <v>173</v>
      </c>
      <c r="B20" s="87">
        <v>156</v>
      </c>
      <c r="C20" s="79">
        <f t="shared" si="0"/>
        <v>1.3117260658552071E-5</v>
      </c>
    </row>
    <row r="21" spans="1:5" s="92" customFormat="1" ht="15" customHeight="1">
      <c r="A21" s="108" t="s">
        <v>174</v>
      </c>
      <c r="B21" s="87">
        <v>1</v>
      </c>
      <c r="C21" s="79">
        <f t="shared" si="0"/>
        <v>8.4085004221487631E-8</v>
      </c>
    </row>
    <row r="22" spans="1:5" s="92" customFormat="1" ht="15" customHeight="1">
      <c r="A22" s="108" t="s">
        <v>175</v>
      </c>
      <c r="B22" s="125">
        <v>0</v>
      </c>
      <c r="C22" s="125">
        <v>0</v>
      </c>
    </row>
    <row r="23" spans="1:5" s="22" customFormat="1" ht="15.75" customHeight="1">
      <c r="A23" s="107" t="s">
        <v>200</v>
      </c>
      <c r="B23" s="104">
        <v>3534</v>
      </c>
      <c r="C23" s="77">
        <f t="shared" si="0"/>
        <v>2.9715640491873729E-4</v>
      </c>
      <c r="D23" s="105"/>
    </row>
    <row r="24" spans="1:5" s="92" customFormat="1" ht="15" customHeight="1">
      <c r="A24" s="108" t="s">
        <v>176</v>
      </c>
      <c r="B24" s="87">
        <v>2739</v>
      </c>
      <c r="C24" s="79">
        <f t="shared" si="0"/>
        <v>2.3030882656265464E-4</v>
      </c>
    </row>
    <row r="25" spans="1:5" s="92" customFormat="1" ht="15" customHeight="1">
      <c r="A25" s="108" t="s">
        <v>177</v>
      </c>
      <c r="B25" s="87">
        <v>498</v>
      </c>
      <c r="C25" s="79">
        <f t="shared" si="0"/>
        <v>4.1874332102300845E-5</v>
      </c>
    </row>
    <row r="26" spans="1:5" s="92" customFormat="1" ht="15" customHeight="1">
      <c r="A26" s="108" t="s">
        <v>178</v>
      </c>
      <c r="B26" s="87">
        <v>159</v>
      </c>
      <c r="C26" s="79">
        <f t="shared" si="0"/>
        <v>1.3369515671216535E-5</v>
      </c>
    </row>
    <row r="27" spans="1:5" s="92" customFormat="1" ht="15" customHeight="1">
      <c r="A27" s="108" t="s">
        <v>179</v>
      </c>
      <c r="B27" s="87">
        <v>139</v>
      </c>
      <c r="C27" s="79">
        <f t="shared" si="0"/>
        <v>1.1687815586786782E-5</v>
      </c>
    </row>
    <row r="28" spans="1:5" s="22" customFormat="1" ht="15.75" customHeight="1">
      <c r="A28" s="107" t="s">
        <v>201</v>
      </c>
      <c r="B28" s="104">
        <v>3779</v>
      </c>
      <c r="C28" s="77">
        <f t="shared" si="0"/>
        <v>3.1775723095300179E-4</v>
      </c>
      <c r="D28" s="105"/>
    </row>
    <row r="29" spans="1:5" s="92" customFormat="1" ht="15" customHeight="1">
      <c r="A29" s="108" t="s">
        <v>180</v>
      </c>
      <c r="B29" s="87">
        <v>2705</v>
      </c>
      <c r="C29" s="79">
        <f t="shared" si="0"/>
        <v>2.2744993641912406E-4</v>
      </c>
    </row>
    <row r="30" spans="1:5" s="92" customFormat="1" ht="15" customHeight="1">
      <c r="A30" s="108" t="s">
        <v>181</v>
      </c>
      <c r="B30" s="87">
        <v>903</v>
      </c>
      <c r="C30" s="79">
        <f t="shared" si="0"/>
        <v>7.592875881200334E-5</v>
      </c>
    </row>
    <row r="31" spans="1:5" s="92" customFormat="1" ht="15" customHeight="1">
      <c r="A31" s="108" t="s">
        <v>182</v>
      </c>
      <c r="B31" s="87">
        <v>172</v>
      </c>
      <c r="C31" s="79">
        <f t="shared" si="0"/>
        <v>1.4462620726095874E-5</v>
      </c>
    </row>
    <row r="32" spans="1:5" s="22" customFormat="1" ht="15.75" customHeight="1">
      <c r="A32" s="107" t="s">
        <v>202</v>
      </c>
      <c r="B32" s="104">
        <v>2318</v>
      </c>
      <c r="C32" s="77">
        <f t="shared" si="0"/>
        <v>1.9490903978540834E-4</v>
      </c>
      <c r="D32" s="105"/>
    </row>
    <row r="33" spans="1:4" s="92" customFormat="1" ht="15.75" customHeight="1">
      <c r="A33" s="108" t="s">
        <v>183</v>
      </c>
      <c r="B33" s="97">
        <v>1542</v>
      </c>
      <c r="C33" s="79">
        <f t="shared" si="0"/>
        <v>1.2965907650953394E-4</v>
      </c>
    </row>
    <row r="34" spans="1:4" s="92" customFormat="1" ht="15.75" customHeight="1">
      <c r="A34" s="108" t="s">
        <v>184</v>
      </c>
      <c r="B34" s="87">
        <v>349</v>
      </c>
      <c r="C34" s="79">
        <f t="shared" si="0"/>
        <v>2.9345666473299185E-5</v>
      </c>
    </row>
    <row r="35" spans="1:4" s="92" customFormat="1" ht="15.75" customHeight="1">
      <c r="A35" s="108" t="s">
        <v>185</v>
      </c>
      <c r="B35" s="87">
        <v>160</v>
      </c>
      <c r="C35" s="79">
        <f t="shared" si="0"/>
        <v>1.3453600675438022E-5</v>
      </c>
    </row>
    <row r="36" spans="1:4" s="92" customFormat="1" ht="15.75" customHeight="1">
      <c r="A36" s="108" t="s">
        <v>186</v>
      </c>
      <c r="B36" s="87">
        <v>269</v>
      </c>
      <c r="C36" s="79">
        <f t="shared" si="0"/>
        <v>2.2618866135580174E-5</v>
      </c>
    </row>
    <row r="37" spans="1:4" s="22" customFormat="1" ht="15.75" customHeight="1">
      <c r="A37" s="107" t="s">
        <v>203</v>
      </c>
      <c r="B37" s="104">
        <v>3101</v>
      </c>
      <c r="C37" s="77">
        <f t="shared" si="0"/>
        <v>2.6074759809083318E-4</v>
      </c>
      <c r="D37" s="105"/>
    </row>
    <row r="38" spans="1:4" s="92" customFormat="1" ht="15.75" customHeight="1">
      <c r="A38" s="108" t="s">
        <v>187</v>
      </c>
      <c r="B38" s="97">
        <v>2845</v>
      </c>
      <c r="C38" s="79">
        <f t="shared" si="0"/>
        <v>2.3922183701013234E-4</v>
      </c>
    </row>
    <row r="39" spans="1:4" s="92" customFormat="1" ht="15.75" customHeight="1">
      <c r="A39" s="108" t="s">
        <v>188</v>
      </c>
      <c r="B39" s="87">
        <v>226</v>
      </c>
      <c r="C39" s="79">
        <f t="shared" si="0"/>
        <v>1.9003210954056206E-5</v>
      </c>
    </row>
    <row r="40" spans="1:4" s="92" customFormat="1" ht="15.75" customHeight="1">
      <c r="A40" s="108" t="s">
        <v>189</v>
      </c>
      <c r="B40" s="87">
        <v>31</v>
      </c>
      <c r="C40" s="79">
        <f t="shared" si="0"/>
        <v>2.6066351308661169E-6</v>
      </c>
    </row>
    <row r="41" spans="1:4" s="22" customFormat="1" ht="15.75" customHeight="1">
      <c r="A41" s="107" t="s">
        <v>204</v>
      </c>
      <c r="B41" s="104">
        <v>396</v>
      </c>
      <c r="C41" s="77">
        <f t="shared" si="0"/>
        <v>3.3297661671709106E-5</v>
      </c>
      <c r="D41" s="105"/>
    </row>
    <row r="42" spans="1:4" s="92" customFormat="1" ht="15.75" customHeight="1">
      <c r="A42" s="108" t="s">
        <v>190</v>
      </c>
      <c r="B42" s="87">
        <v>323</v>
      </c>
      <c r="C42" s="79">
        <f>B42/11892727</f>
        <v>2.7159456363540506E-5</v>
      </c>
    </row>
    <row r="43" spans="1:4" s="92" customFormat="1" ht="15.75" customHeight="1" thickBot="1">
      <c r="A43" s="109" t="s">
        <v>192</v>
      </c>
      <c r="B43" s="88">
        <v>73</v>
      </c>
      <c r="C43" s="83">
        <f t="shared" si="0"/>
        <v>6.1382053081685978E-6</v>
      </c>
    </row>
    <row r="44" spans="1:4" ht="14.25" customHeight="1">
      <c r="A44" s="95" t="s">
        <v>131</v>
      </c>
      <c r="B44" s="62"/>
      <c r="C44" s="67"/>
    </row>
    <row r="45" spans="1:4" s="4" customFormat="1" ht="13.5" customHeight="1">
      <c r="A45" s="5" t="s">
        <v>114</v>
      </c>
    </row>
    <row r="46" spans="1:4" s="4" customFormat="1" ht="13.5" customHeight="1">
      <c r="A46" s="5" t="s">
        <v>195</v>
      </c>
    </row>
    <row r="47" spans="1:4" s="4" customFormat="1" ht="13.5" customHeight="1">
      <c r="A47" s="5" t="s">
        <v>132</v>
      </c>
    </row>
    <row r="48" spans="1:4" ht="13.5" customHeight="1">
      <c r="A48" s="6" t="s">
        <v>191</v>
      </c>
    </row>
    <row r="49" spans="1:3" s="50" customFormat="1" ht="13.5" customHeight="1">
      <c r="A49" s="6" t="s">
        <v>206</v>
      </c>
      <c r="B49" s="102"/>
    </row>
    <row r="50" spans="1:3" s="50" customFormat="1" ht="13.5" customHeight="1">
      <c r="A50" s="110" t="s">
        <v>205</v>
      </c>
      <c r="B50" s="102"/>
    </row>
    <row r="51" spans="1:3" s="50" customFormat="1" ht="13.5" customHeight="1">
      <c r="A51" s="6" t="s">
        <v>198</v>
      </c>
      <c r="B51" s="102"/>
    </row>
    <row r="53" spans="1:3">
      <c r="C53" s="68"/>
    </row>
  </sheetData>
  <mergeCells count="2">
    <mergeCell ref="A3:C3"/>
    <mergeCell ref="A4:C4"/>
  </mergeCells>
  <phoneticPr fontId="3" type="noConversion"/>
  <pageMargins left="0.7" right="0.7" top="0.75" bottom="0.57999999999999996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54"/>
  <sheetViews>
    <sheetView workbookViewId="0">
      <selection sqref="A1:IV65536"/>
    </sheetView>
  </sheetViews>
  <sheetFormatPr defaultColWidth="9.33203125" defaultRowHeight="18.75"/>
  <cols>
    <col min="1" max="1" width="32.33203125" style="1" customWidth="1"/>
    <col min="2" max="3" width="34.83203125" style="1" customWidth="1"/>
    <col min="4" max="4" width="13.83203125" style="1" bestFit="1" customWidth="1"/>
    <col min="5" max="5" width="19.33203125" style="1" customWidth="1"/>
    <col min="6" max="16384" width="9.33203125" style="1"/>
  </cols>
  <sheetData>
    <row r="1" spans="1:5" s="50" customFormat="1" ht="18" customHeight="1">
      <c r="A1" s="49"/>
      <c r="C1" s="100" t="s">
        <v>196</v>
      </c>
    </row>
    <row r="2" spans="1:5" s="50" customFormat="1" ht="14.25" customHeight="1">
      <c r="A2" s="49"/>
      <c r="C2" s="101" t="s">
        <v>197</v>
      </c>
    </row>
    <row r="3" spans="1:5" ht="29.25" customHeight="1">
      <c r="A3" s="156" t="s">
        <v>89</v>
      </c>
      <c r="B3" s="157"/>
      <c r="C3" s="157"/>
    </row>
    <row r="4" spans="1:5" ht="21" customHeight="1" thickBot="1">
      <c r="A4" s="151" t="s">
        <v>133</v>
      </c>
      <c r="B4" s="151"/>
      <c r="C4" s="151"/>
    </row>
    <row r="5" spans="1:5" s="19" customFormat="1" ht="43.5" customHeight="1" thickBot="1">
      <c r="A5" s="37" t="s">
        <v>193</v>
      </c>
      <c r="B5" s="98" t="s">
        <v>116</v>
      </c>
      <c r="C5" s="44" t="s">
        <v>117</v>
      </c>
      <c r="D5" s="18"/>
      <c r="E5" s="18"/>
    </row>
    <row r="6" spans="1:5" s="22" customFormat="1" ht="24" customHeight="1">
      <c r="A6" s="69" t="s">
        <v>90</v>
      </c>
      <c r="B6" s="86">
        <v>19576</v>
      </c>
      <c r="C6" s="76">
        <f>B6/11892727</f>
        <v>1.646048042639842E-3</v>
      </c>
      <c r="D6" s="89"/>
      <c r="E6" s="39"/>
    </row>
    <row r="7" spans="1:5" s="22" customFormat="1" ht="10.5" customHeight="1">
      <c r="A7" s="70"/>
      <c r="B7" s="84"/>
      <c r="C7" s="77"/>
      <c r="D7" s="89"/>
      <c r="E7" s="39"/>
    </row>
    <row r="8" spans="1:5" s="22" customFormat="1" ht="15.75" customHeight="1">
      <c r="A8" s="70" t="s">
        <v>118</v>
      </c>
      <c r="B8" s="84"/>
      <c r="C8" s="77"/>
      <c r="D8" s="89"/>
      <c r="E8" s="39"/>
    </row>
    <row r="9" spans="1:5" ht="15.75" customHeight="1">
      <c r="A9" s="72" t="s">
        <v>194</v>
      </c>
      <c r="B9" s="87">
        <v>6456</v>
      </c>
      <c r="C9" s="79">
        <f>B9/11892727</f>
        <v>5.4285278725392419E-4</v>
      </c>
      <c r="D9" s="89"/>
      <c r="E9" s="61"/>
    </row>
    <row r="10" spans="1:5" ht="15.75" customHeight="1">
      <c r="A10" s="90" t="s">
        <v>119</v>
      </c>
      <c r="B10" s="87">
        <v>3534</v>
      </c>
      <c r="C10" s="79">
        <f t="shared" ref="C10:C45" si="0">B10/11892727</f>
        <v>2.9715640491873729E-4</v>
      </c>
      <c r="D10" s="89"/>
    </row>
    <row r="11" spans="1:5" ht="15.75" customHeight="1">
      <c r="A11" s="90" t="s">
        <v>120</v>
      </c>
      <c r="B11" s="87">
        <v>3779</v>
      </c>
      <c r="C11" s="79">
        <f t="shared" si="0"/>
        <v>3.1775723095300179E-4</v>
      </c>
      <c r="D11" s="89"/>
    </row>
    <row r="12" spans="1:5" ht="15.75" customHeight="1">
      <c r="A12" s="90" t="s">
        <v>121</v>
      </c>
      <c r="B12" s="87">
        <v>2318</v>
      </c>
      <c r="C12" s="79">
        <f t="shared" si="0"/>
        <v>1.9490903978540834E-4</v>
      </c>
      <c r="D12" s="89"/>
    </row>
    <row r="13" spans="1:5" ht="15.75" customHeight="1">
      <c r="A13" s="90" t="s">
        <v>122</v>
      </c>
      <c r="B13" s="87">
        <v>3101</v>
      </c>
      <c r="C13" s="79">
        <f t="shared" si="0"/>
        <v>2.6074759809083318E-4</v>
      </c>
      <c r="D13" s="89"/>
    </row>
    <row r="14" spans="1:5" ht="15.75" customHeight="1">
      <c r="A14" s="90" t="s">
        <v>123</v>
      </c>
      <c r="B14" s="87">
        <v>396</v>
      </c>
      <c r="C14" s="79">
        <f t="shared" si="0"/>
        <v>3.3297661671709106E-5</v>
      </c>
      <c r="D14" s="89"/>
    </row>
    <row r="15" spans="1:5" ht="10.5" customHeight="1">
      <c r="A15" s="90"/>
      <c r="B15" s="85"/>
      <c r="C15" s="79"/>
      <c r="D15" s="89"/>
    </row>
    <row r="16" spans="1:5" ht="15.75" customHeight="1">
      <c r="A16" s="91" t="s">
        <v>124</v>
      </c>
      <c r="B16" s="96"/>
      <c r="C16" s="79"/>
      <c r="D16" s="89"/>
      <c r="E16" s="63"/>
    </row>
    <row r="17" spans="1:5" ht="15.75" customHeight="1">
      <c r="A17" s="90" t="s">
        <v>125</v>
      </c>
      <c r="B17" s="87">
        <v>4732</v>
      </c>
      <c r="C17" s="79">
        <f t="shared" si="0"/>
        <v>3.9789023997607951E-4</v>
      </c>
      <c r="D17" s="89"/>
    </row>
    <row r="18" spans="1:5" ht="15.75" customHeight="1">
      <c r="A18" s="90" t="s">
        <v>126</v>
      </c>
      <c r="B18" s="87">
        <v>6615</v>
      </c>
      <c r="C18" s="79">
        <f t="shared" si="0"/>
        <v>5.5622230292514069E-4</v>
      </c>
      <c r="D18" s="89"/>
    </row>
    <row r="19" spans="1:5" ht="15.75" customHeight="1">
      <c r="A19" s="90" t="s">
        <v>127</v>
      </c>
      <c r="B19" s="87">
        <v>5382</v>
      </c>
      <c r="C19" s="79">
        <f t="shared" si="0"/>
        <v>4.5254549272004646E-4</v>
      </c>
      <c r="D19" s="89"/>
    </row>
    <row r="20" spans="1:5" ht="15.75" customHeight="1">
      <c r="A20" s="90" t="s">
        <v>128</v>
      </c>
      <c r="B20" s="87">
        <v>2202</v>
      </c>
      <c r="C20" s="79">
        <f t="shared" si="0"/>
        <v>1.8515517929571578E-4</v>
      </c>
      <c r="D20" s="89"/>
    </row>
    <row r="21" spans="1:5" ht="15.75" customHeight="1">
      <c r="A21" s="90" t="s">
        <v>129</v>
      </c>
      <c r="B21" s="87">
        <v>645</v>
      </c>
      <c r="C21" s="79">
        <f t="shared" si="0"/>
        <v>5.4234827722859528E-5</v>
      </c>
    </row>
    <row r="22" spans="1:5" ht="7.5" customHeight="1">
      <c r="A22" s="90"/>
      <c r="B22" s="85"/>
      <c r="C22" s="79"/>
    </row>
    <row r="23" spans="1:5" s="50" customFormat="1" ht="15.75" customHeight="1">
      <c r="A23" s="91" t="s">
        <v>130</v>
      </c>
      <c r="B23" s="85"/>
      <c r="C23" s="79"/>
    </row>
    <row r="24" spans="1:5" s="92" customFormat="1" ht="15.75" customHeight="1">
      <c r="A24" s="72" t="s">
        <v>170</v>
      </c>
      <c r="B24" s="87">
        <v>1323</v>
      </c>
      <c r="C24" s="79">
        <f t="shared" si="0"/>
        <v>1.1124446058502815E-4</v>
      </c>
      <c r="E24" s="93"/>
    </row>
    <row r="25" spans="1:5" s="92" customFormat="1" ht="15.75" customHeight="1">
      <c r="A25" s="72" t="s">
        <v>171</v>
      </c>
      <c r="B25" s="87">
        <v>4732</v>
      </c>
      <c r="C25" s="79">
        <f t="shared" si="0"/>
        <v>3.9789023997607951E-4</v>
      </c>
    </row>
    <row r="26" spans="1:5" s="92" customFormat="1" ht="15.75" customHeight="1">
      <c r="A26" s="72" t="s">
        <v>176</v>
      </c>
      <c r="B26" s="87">
        <v>2739</v>
      </c>
      <c r="C26" s="79">
        <f t="shared" si="0"/>
        <v>2.3030882656265464E-4</v>
      </c>
    </row>
    <row r="27" spans="1:5" s="92" customFormat="1" ht="15.75" customHeight="1">
      <c r="A27" s="72" t="s">
        <v>180</v>
      </c>
      <c r="B27" s="87">
        <v>2705</v>
      </c>
      <c r="C27" s="79">
        <f t="shared" si="0"/>
        <v>2.2744993641912406E-4</v>
      </c>
    </row>
    <row r="28" spans="1:5" s="92" customFormat="1" ht="15.75" customHeight="1">
      <c r="A28" s="72" t="s">
        <v>183</v>
      </c>
      <c r="B28" s="97">
        <v>1542</v>
      </c>
      <c r="C28" s="79">
        <f t="shared" si="0"/>
        <v>1.2965907650953394E-4</v>
      </c>
    </row>
    <row r="29" spans="1:5" s="92" customFormat="1" ht="15.75" customHeight="1">
      <c r="A29" s="72" t="s">
        <v>187</v>
      </c>
      <c r="B29" s="97">
        <v>2845</v>
      </c>
      <c r="C29" s="79">
        <f t="shared" si="0"/>
        <v>2.3922183701013234E-4</v>
      </c>
    </row>
    <row r="30" spans="1:5" s="92" customFormat="1" ht="15.75" customHeight="1">
      <c r="A30" s="72" t="s">
        <v>173</v>
      </c>
      <c r="B30" s="87">
        <v>156</v>
      </c>
      <c r="C30" s="79">
        <f t="shared" si="0"/>
        <v>1.3117260658552071E-5</v>
      </c>
    </row>
    <row r="31" spans="1:5" s="92" customFormat="1" ht="15.75" customHeight="1">
      <c r="A31" s="72" t="s">
        <v>178</v>
      </c>
      <c r="B31" s="87">
        <v>159</v>
      </c>
      <c r="C31" s="79">
        <f t="shared" si="0"/>
        <v>1.3369515671216535E-5</v>
      </c>
    </row>
    <row r="32" spans="1:5" s="92" customFormat="1" ht="15.75" customHeight="1">
      <c r="A32" s="72" t="s">
        <v>179</v>
      </c>
      <c r="B32" s="87">
        <v>139</v>
      </c>
      <c r="C32" s="79">
        <f t="shared" si="0"/>
        <v>1.1687815586786782E-5</v>
      </c>
    </row>
    <row r="33" spans="1:3" s="92" customFormat="1" ht="15.75" customHeight="1">
      <c r="A33" s="72" t="s">
        <v>181</v>
      </c>
      <c r="B33" s="87">
        <v>903</v>
      </c>
      <c r="C33" s="79">
        <f t="shared" si="0"/>
        <v>7.592875881200334E-5</v>
      </c>
    </row>
    <row r="34" spans="1:3" s="92" customFormat="1" ht="15.75" customHeight="1">
      <c r="A34" s="72" t="s">
        <v>182</v>
      </c>
      <c r="B34" s="87">
        <v>172</v>
      </c>
      <c r="C34" s="79">
        <f t="shared" si="0"/>
        <v>1.4462620726095874E-5</v>
      </c>
    </row>
    <row r="35" spans="1:3" s="92" customFormat="1" ht="15.75" customHeight="1">
      <c r="A35" s="72" t="s">
        <v>185</v>
      </c>
      <c r="B35" s="87">
        <v>160</v>
      </c>
      <c r="C35" s="79">
        <f t="shared" si="0"/>
        <v>1.3453600675438022E-5</v>
      </c>
    </row>
    <row r="36" spans="1:3" s="92" customFormat="1" ht="15.75" customHeight="1">
      <c r="A36" s="72" t="s">
        <v>186</v>
      </c>
      <c r="B36" s="87">
        <v>269</v>
      </c>
      <c r="C36" s="79">
        <f t="shared" si="0"/>
        <v>2.2618866135580174E-5</v>
      </c>
    </row>
    <row r="37" spans="1:3" s="92" customFormat="1" ht="15.75" customHeight="1">
      <c r="A37" s="72" t="s">
        <v>188</v>
      </c>
      <c r="B37" s="87">
        <v>226</v>
      </c>
      <c r="C37" s="79">
        <f t="shared" si="0"/>
        <v>1.9003210954056206E-5</v>
      </c>
    </row>
    <row r="38" spans="1:3" s="92" customFormat="1" ht="15.75" customHeight="1">
      <c r="A38" s="72" t="s">
        <v>192</v>
      </c>
      <c r="B38" s="87">
        <v>73</v>
      </c>
      <c r="C38" s="79">
        <f t="shared" si="0"/>
        <v>6.1382053081685978E-6</v>
      </c>
    </row>
    <row r="39" spans="1:3" s="92" customFormat="1" ht="15.75" customHeight="1">
      <c r="A39" s="72" t="s">
        <v>190</v>
      </c>
      <c r="B39" s="87">
        <v>323</v>
      </c>
      <c r="C39" s="79">
        <f t="shared" si="0"/>
        <v>2.7159456363540506E-5</v>
      </c>
    </row>
    <row r="40" spans="1:3" s="92" customFormat="1" ht="15.75" customHeight="1">
      <c r="A40" s="72" t="s">
        <v>189</v>
      </c>
      <c r="B40" s="87">
        <v>31</v>
      </c>
      <c r="C40" s="79">
        <f t="shared" si="0"/>
        <v>2.6066351308661169E-6</v>
      </c>
    </row>
    <row r="41" spans="1:3" s="92" customFormat="1" ht="15.75" customHeight="1">
      <c r="A41" s="72" t="s">
        <v>172</v>
      </c>
      <c r="B41" s="87">
        <v>245</v>
      </c>
      <c r="C41" s="79">
        <f t="shared" si="0"/>
        <v>2.060082603426447E-5</v>
      </c>
    </row>
    <row r="42" spans="1:3" s="92" customFormat="1" ht="15.75" customHeight="1">
      <c r="A42" s="72" t="s">
        <v>177</v>
      </c>
      <c r="B42" s="87">
        <v>498</v>
      </c>
      <c r="C42" s="79">
        <f t="shared" si="0"/>
        <v>4.1874332102300845E-5</v>
      </c>
    </row>
    <row r="43" spans="1:3" s="92" customFormat="1" ht="15.75" customHeight="1">
      <c r="A43" s="72" t="s">
        <v>184</v>
      </c>
      <c r="B43" s="87">
        <v>349</v>
      </c>
      <c r="C43" s="79">
        <f t="shared" si="0"/>
        <v>2.9345666473299185E-5</v>
      </c>
    </row>
    <row r="44" spans="1:3" s="92" customFormat="1" ht="15.75" customHeight="1">
      <c r="A44" s="72" t="s">
        <v>174</v>
      </c>
      <c r="B44" s="87">
        <v>1</v>
      </c>
      <c r="C44" s="79">
        <f t="shared" si="0"/>
        <v>8.4085004221487631E-8</v>
      </c>
    </row>
    <row r="45" spans="1:3" s="92" customFormat="1" ht="15.75" customHeight="1" thickBot="1">
      <c r="A45" s="74" t="s">
        <v>175</v>
      </c>
      <c r="B45" s="99">
        <v>0</v>
      </c>
      <c r="C45" s="83">
        <f t="shared" si="0"/>
        <v>0</v>
      </c>
    </row>
    <row r="46" spans="1:3" ht="14.25" customHeight="1">
      <c r="A46" s="95" t="s">
        <v>131</v>
      </c>
      <c r="B46" s="62"/>
      <c r="C46" s="67"/>
    </row>
    <row r="47" spans="1:3" s="4" customFormat="1" ht="13.5" customHeight="1">
      <c r="A47" s="5" t="s">
        <v>114</v>
      </c>
    </row>
    <row r="48" spans="1:3" s="4" customFormat="1" ht="13.5" customHeight="1">
      <c r="A48" s="5" t="s">
        <v>195</v>
      </c>
    </row>
    <row r="49" spans="1:3" s="4" customFormat="1" ht="13.5" customHeight="1">
      <c r="A49" s="5" t="s">
        <v>132</v>
      </c>
    </row>
    <row r="50" spans="1:3" ht="13.5" customHeight="1">
      <c r="A50" s="6" t="s">
        <v>191</v>
      </c>
    </row>
    <row r="51" spans="1:3">
      <c r="C51" s="48"/>
    </row>
    <row r="52" spans="1:3">
      <c r="C52" s="48"/>
    </row>
    <row r="54" spans="1:3">
      <c r="C54" s="68"/>
    </row>
  </sheetData>
  <mergeCells count="2">
    <mergeCell ref="A3:C3"/>
    <mergeCell ref="A4:C4"/>
  </mergeCells>
  <phoneticPr fontId="3" type="noConversion"/>
  <printOptions horizontalCentered="1" verticalCentered="1"/>
  <pageMargins left="0.70866141732283472" right="0.70866141732283472" top="0.74803149606299213" bottom="0.57999999999999996" header="0.31496062992125984" footer="0.31496062992125984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54"/>
  <sheetViews>
    <sheetView zoomScale="70" zoomScaleNormal="70" workbookViewId="0">
      <selection activeCell="B6" sqref="B6"/>
    </sheetView>
  </sheetViews>
  <sheetFormatPr defaultColWidth="9.33203125" defaultRowHeight="18.75"/>
  <cols>
    <col min="1" max="1" width="32.33203125" style="1" customWidth="1"/>
    <col min="2" max="3" width="34.83203125" style="1" customWidth="1"/>
    <col min="4" max="4" width="13.83203125" style="1" bestFit="1" customWidth="1"/>
    <col min="5" max="5" width="19.33203125" style="1" customWidth="1"/>
    <col min="6" max="16384" width="9.33203125" style="1"/>
  </cols>
  <sheetData>
    <row r="1" spans="1:5" s="50" customFormat="1" ht="18" customHeight="1">
      <c r="A1" s="49"/>
      <c r="C1" s="51" t="s">
        <v>134</v>
      </c>
    </row>
    <row r="2" spans="1:5" s="50" customFormat="1" ht="14.25" customHeight="1">
      <c r="A2" s="49"/>
      <c r="C2" s="52" t="s">
        <v>135</v>
      </c>
    </row>
    <row r="3" spans="1:5" ht="24" customHeight="1">
      <c r="A3" s="155" t="s">
        <v>218</v>
      </c>
      <c r="B3" s="149"/>
      <c r="C3" s="149"/>
    </row>
    <row r="4" spans="1:5" ht="18" customHeight="1" thickBot="1">
      <c r="A4" s="151" t="s">
        <v>136</v>
      </c>
      <c r="B4" s="151"/>
      <c r="C4" s="151"/>
    </row>
    <row r="5" spans="1:5" s="19" customFormat="1" ht="33" customHeight="1" thickBot="1">
      <c r="A5" s="128" t="s">
        <v>221</v>
      </c>
      <c r="B5" s="127" t="s">
        <v>219</v>
      </c>
      <c r="C5" s="127" t="s">
        <v>220</v>
      </c>
      <c r="D5" s="18"/>
      <c r="E5" s="18"/>
    </row>
    <row r="6" spans="1:5" s="22" customFormat="1" ht="18" customHeight="1">
      <c r="A6" s="69" t="s">
        <v>90</v>
      </c>
      <c r="B6" s="86">
        <v>19410</v>
      </c>
      <c r="C6" s="76">
        <v>1.6440312391345501E-3</v>
      </c>
      <c r="D6" s="112"/>
      <c r="E6" s="111"/>
    </row>
    <row r="7" spans="1:5" s="22" customFormat="1" ht="3" customHeight="1">
      <c r="A7" s="70"/>
      <c r="B7" s="84"/>
      <c r="C7" s="77"/>
      <c r="D7" s="112"/>
      <c r="E7" s="111"/>
    </row>
    <row r="8" spans="1:5" s="22" customFormat="1" ht="15.75" customHeight="1">
      <c r="A8" s="70" t="s">
        <v>137</v>
      </c>
      <c r="B8" s="84"/>
      <c r="C8" s="77"/>
      <c r="D8" s="112"/>
      <c r="E8" s="111"/>
    </row>
    <row r="9" spans="1:5" ht="15.75" customHeight="1">
      <c r="A9" s="90" t="s">
        <v>138</v>
      </c>
      <c r="B9" s="87">
        <v>6252</v>
      </c>
      <c r="C9" s="79">
        <v>5.2954576543375617E-4</v>
      </c>
      <c r="D9" s="112"/>
      <c r="E9" s="111"/>
    </row>
    <row r="10" spans="1:5" ht="15.75" customHeight="1">
      <c r="A10" s="90" t="s">
        <v>139</v>
      </c>
      <c r="B10" s="87">
        <v>3491</v>
      </c>
      <c r="C10" s="79">
        <v>2.9568846243270037E-4</v>
      </c>
      <c r="D10" s="112"/>
      <c r="E10" s="111"/>
    </row>
    <row r="11" spans="1:5" ht="15.75" customHeight="1">
      <c r="A11" s="90" t="s">
        <v>140</v>
      </c>
      <c r="B11" s="87">
        <v>3714</v>
      </c>
      <c r="C11" s="79">
        <v>3.1457661113579183E-4</v>
      </c>
      <c r="D11" s="112"/>
      <c r="E11" s="111"/>
    </row>
    <row r="12" spans="1:5" ht="15.75" customHeight="1">
      <c r="A12" s="90" t="s">
        <v>141</v>
      </c>
      <c r="B12" s="87">
        <v>2317</v>
      </c>
      <c r="C12" s="79">
        <v>1.9625040603167196E-4</v>
      </c>
      <c r="D12" s="112"/>
      <c r="E12" s="111"/>
    </row>
    <row r="13" spans="1:5" ht="15.75" customHeight="1">
      <c r="A13" s="90" t="s">
        <v>142</v>
      </c>
      <c r="B13" s="87">
        <v>3228</v>
      </c>
      <c r="C13" s="79">
        <v>2.7341230499362845E-4</v>
      </c>
      <c r="D13" s="112"/>
      <c r="E13" s="111"/>
    </row>
    <row r="14" spans="1:5" ht="15.75" customHeight="1">
      <c r="A14" s="90" t="s">
        <v>143</v>
      </c>
      <c r="B14" s="87">
        <v>413</v>
      </c>
      <c r="C14" s="79">
        <v>3.4981190198998928E-5</v>
      </c>
      <c r="D14" s="112"/>
      <c r="E14" s="111"/>
    </row>
    <row r="15" spans="1:5" ht="3" customHeight="1">
      <c r="A15" s="90"/>
      <c r="B15" s="85"/>
      <c r="C15" s="79"/>
      <c r="D15" s="112"/>
      <c r="E15" s="111"/>
    </row>
    <row r="16" spans="1:5" ht="15.75" customHeight="1">
      <c r="A16" s="91" t="s">
        <v>124</v>
      </c>
      <c r="B16" s="96"/>
      <c r="C16" s="79"/>
      <c r="D16" s="112"/>
      <c r="E16" s="111"/>
    </row>
    <row r="17" spans="1:5" ht="15.75" customHeight="1">
      <c r="A17" s="90" t="s">
        <v>125</v>
      </c>
      <c r="B17" s="87">
        <v>4824</v>
      </c>
      <c r="C17" s="79">
        <v>4.0859385355925139E-4</v>
      </c>
      <c r="D17" s="112"/>
      <c r="E17" s="111"/>
    </row>
    <row r="18" spans="1:5" ht="15.75" customHeight="1">
      <c r="A18" s="90" t="s">
        <v>126</v>
      </c>
      <c r="B18" s="87">
        <v>6493</v>
      </c>
      <c r="C18" s="79">
        <v>5.4995851806803879E-4</v>
      </c>
      <c r="D18" s="112"/>
      <c r="E18" s="111"/>
    </row>
    <row r="19" spans="1:5" ht="15.75" customHeight="1">
      <c r="A19" s="90" t="s">
        <v>127</v>
      </c>
      <c r="B19" s="87">
        <v>5355</v>
      </c>
      <c r="C19" s="79">
        <v>4.5356966952939289E-4</v>
      </c>
      <c r="D19" s="112"/>
      <c r="E19" s="111"/>
    </row>
    <row r="20" spans="1:5" ht="15.75" customHeight="1">
      <c r="A20" s="90" t="s">
        <v>128</v>
      </c>
      <c r="B20" s="87">
        <v>2106</v>
      </c>
      <c r="C20" s="79">
        <v>1.7837865994937467E-4</v>
      </c>
      <c r="D20" s="112"/>
      <c r="E20" s="111"/>
    </row>
    <row r="21" spans="1:5" ht="15.75" customHeight="1">
      <c r="A21" s="90" t="s">
        <v>129</v>
      </c>
      <c r="B21" s="87">
        <v>632</v>
      </c>
      <c r="C21" s="79">
        <v>5.3530538028492307E-5</v>
      </c>
      <c r="D21" s="112"/>
      <c r="E21" s="111"/>
    </row>
    <row r="22" spans="1:5" ht="3" customHeight="1">
      <c r="A22" s="90"/>
      <c r="B22" s="85"/>
      <c r="C22" s="79"/>
      <c r="D22" s="112"/>
      <c r="E22" s="111"/>
    </row>
    <row r="23" spans="1:5" s="50" customFormat="1" ht="15.75" customHeight="1">
      <c r="A23" s="91" t="s">
        <v>144</v>
      </c>
      <c r="B23" s="85"/>
      <c r="C23" s="81"/>
      <c r="D23" s="112"/>
      <c r="E23" s="111"/>
    </row>
    <row r="24" spans="1:5" s="92" customFormat="1" ht="15.75" customHeight="1">
      <c r="A24" s="90" t="s">
        <v>145</v>
      </c>
      <c r="B24" s="87">
        <v>4542</v>
      </c>
      <c r="C24" s="79">
        <v>3.8470839197058868E-4</v>
      </c>
      <c r="D24" s="112"/>
      <c r="E24" s="111"/>
    </row>
    <row r="25" spans="1:5" s="92" customFormat="1" ht="15.75" customHeight="1">
      <c r="A25" s="90" t="s">
        <v>146</v>
      </c>
      <c r="B25" s="87">
        <v>1316</v>
      </c>
      <c r="C25" s="79">
        <v>1.114654874137593E-4</v>
      </c>
      <c r="D25" s="112"/>
      <c r="E25" s="111"/>
    </row>
    <row r="26" spans="1:5" s="92" customFormat="1" ht="15.75" customHeight="1">
      <c r="A26" s="90" t="s">
        <v>147</v>
      </c>
      <c r="B26" s="87">
        <v>222</v>
      </c>
      <c r="C26" s="79">
        <v>1.8803448484691919E-5</v>
      </c>
      <c r="D26" s="112"/>
      <c r="E26" s="111"/>
    </row>
    <row r="27" spans="1:5" s="92" customFormat="1" ht="15.75" customHeight="1">
      <c r="A27" s="90" t="s">
        <v>148</v>
      </c>
      <c r="B27" s="87">
        <v>173</v>
      </c>
      <c r="C27" s="79">
        <v>1.4653137783115773E-5</v>
      </c>
      <c r="D27" s="112"/>
      <c r="E27" s="111"/>
    </row>
    <row r="28" spans="1:5" s="92" customFormat="1" ht="15.75" customHeight="1">
      <c r="A28" s="90" t="s">
        <v>149</v>
      </c>
      <c r="B28" s="125">
        <v>0</v>
      </c>
      <c r="C28" s="125">
        <v>0</v>
      </c>
      <c r="D28" s="112"/>
      <c r="E28" s="111"/>
    </row>
    <row r="29" spans="1:5" s="92" customFormat="1" ht="15.75" customHeight="1">
      <c r="A29" s="90" t="s">
        <v>150</v>
      </c>
      <c r="B29" s="125">
        <v>0</v>
      </c>
      <c r="C29" s="125">
        <v>0</v>
      </c>
      <c r="D29" s="112"/>
      <c r="E29" s="111"/>
    </row>
    <row r="30" spans="1:5" s="92" customFormat="1" ht="15.75" customHeight="1">
      <c r="A30" s="90" t="s">
        <v>151</v>
      </c>
      <c r="B30" s="87">
        <v>485</v>
      </c>
      <c r="C30" s="79">
        <v>4.1079605923763872E-5</v>
      </c>
      <c r="D30" s="112"/>
      <c r="E30" s="111"/>
    </row>
    <row r="31" spans="1:5" s="92" customFormat="1" ht="15.75" customHeight="1">
      <c r="A31" s="90" t="s">
        <v>152</v>
      </c>
      <c r="B31" s="87">
        <v>2682</v>
      </c>
      <c r="C31" s="79">
        <v>2.2716598574749425E-4</v>
      </c>
      <c r="D31" s="112"/>
      <c r="E31" s="111"/>
    </row>
    <row r="32" spans="1:5" s="92" customFormat="1" ht="15.75" customHeight="1">
      <c r="A32" s="90" t="s">
        <v>153</v>
      </c>
      <c r="B32" s="87">
        <v>165</v>
      </c>
      <c r="C32" s="79">
        <v>1.3975536035919669E-5</v>
      </c>
      <c r="D32" s="112"/>
      <c r="E32" s="111"/>
    </row>
    <row r="33" spans="1:5" s="92" customFormat="1" ht="15.75" customHeight="1">
      <c r="A33" s="90" t="s">
        <v>154</v>
      </c>
      <c r="B33" s="87">
        <v>159</v>
      </c>
      <c r="C33" s="79">
        <v>1.346733472552259E-5</v>
      </c>
      <c r="D33" s="112"/>
      <c r="E33" s="111"/>
    </row>
    <row r="34" spans="1:5" s="92" customFormat="1" ht="15.75" customHeight="1">
      <c r="A34" s="90" t="s">
        <v>155</v>
      </c>
      <c r="B34" s="87">
        <v>2591</v>
      </c>
      <c r="C34" s="79">
        <v>2.1945826587313857E-4</v>
      </c>
      <c r="D34" s="112"/>
      <c r="E34" s="111"/>
    </row>
    <row r="35" spans="1:5" s="92" customFormat="1" ht="15.75" customHeight="1">
      <c r="A35" s="90" t="s">
        <v>156</v>
      </c>
      <c r="B35" s="87">
        <v>926</v>
      </c>
      <c r="C35" s="79">
        <v>7.8432402237949177E-5</v>
      </c>
      <c r="D35" s="112"/>
      <c r="E35" s="111"/>
    </row>
    <row r="36" spans="1:5" s="92" customFormat="1" ht="15.75" customHeight="1">
      <c r="A36" s="90" t="s">
        <v>157</v>
      </c>
      <c r="B36" s="87">
        <v>201</v>
      </c>
      <c r="C36" s="79">
        <v>1.7024743898302141E-5</v>
      </c>
      <c r="D36" s="112"/>
      <c r="E36" s="111"/>
    </row>
    <row r="37" spans="1:5" s="92" customFormat="1" ht="15.75" customHeight="1">
      <c r="A37" s="90" t="s">
        <v>158</v>
      </c>
      <c r="B37" s="87">
        <v>1543</v>
      </c>
      <c r="C37" s="79">
        <v>1.3069243699044878E-4</v>
      </c>
      <c r="D37" s="112"/>
      <c r="E37" s="111"/>
    </row>
    <row r="38" spans="1:5" s="92" customFormat="1" ht="15.75" customHeight="1">
      <c r="A38" s="90" t="s">
        <v>159</v>
      </c>
      <c r="B38" s="87">
        <v>341</v>
      </c>
      <c r="C38" s="79">
        <v>2.888277447423398E-5</v>
      </c>
      <c r="D38" s="112"/>
      <c r="E38" s="111"/>
    </row>
    <row r="39" spans="1:5" s="92" customFormat="1" ht="15.75" customHeight="1">
      <c r="A39" s="90" t="s">
        <v>160</v>
      </c>
      <c r="B39" s="87">
        <v>155</v>
      </c>
      <c r="C39" s="79">
        <v>1.3128533851924537E-5</v>
      </c>
      <c r="D39" s="112"/>
      <c r="E39" s="111"/>
    </row>
    <row r="40" spans="1:5" s="92" customFormat="1" ht="15.75" customHeight="1">
      <c r="A40" s="90" t="s">
        <v>161</v>
      </c>
      <c r="B40" s="87">
        <v>278</v>
      </c>
      <c r="C40" s="79">
        <v>2.3546660715064655E-5</v>
      </c>
      <c r="D40" s="112"/>
      <c r="E40" s="111"/>
    </row>
    <row r="41" spans="1:5" s="92" customFormat="1" ht="15.75" customHeight="1">
      <c r="A41" s="90" t="s">
        <v>162</v>
      </c>
      <c r="B41" s="87">
        <v>3009</v>
      </c>
      <c r="C41" s="79">
        <v>2.5486295716413507E-4</v>
      </c>
      <c r="D41" s="112"/>
      <c r="E41" s="111"/>
    </row>
    <row r="42" spans="1:5" s="92" customFormat="1" ht="15.75" customHeight="1">
      <c r="A42" s="90" t="s">
        <v>163</v>
      </c>
      <c r="B42" s="87">
        <v>203</v>
      </c>
      <c r="C42" s="79">
        <v>1.7194144335101168E-5</v>
      </c>
      <c r="D42" s="112"/>
      <c r="E42" s="111"/>
    </row>
    <row r="43" spans="1:5" s="92" customFormat="1" ht="15.75" customHeight="1">
      <c r="A43" s="90" t="s">
        <v>164</v>
      </c>
      <c r="B43" s="87">
        <v>16</v>
      </c>
      <c r="C43" s="79">
        <v>1.3552034943922103E-6</v>
      </c>
      <c r="D43" s="112"/>
      <c r="E43" s="111"/>
    </row>
    <row r="44" spans="1:5" s="92" customFormat="1" ht="15.75" customHeight="1">
      <c r="A44" s="90" t="s">
        <v>165</v>
      </c>
      <c r="B44" s="87">
        <v>366</v>
      </c>
      <c r="C44" s="79">
        <v>3.1000279934221807E-5</v>
      </c>
      <c r="D44" s="112"/>
      <c r="E44" s="111"/>
    </row>
    <row r="45" spans="1:5" s="92" customFormat="1" ht="15.75" customHeight="1" thickBot="1">
      <c r="A45" s="94" t="s">
        <v>166</v>
      </c>
      <c r="B45" s="88">
        <v>47</v>
      </c>
      <c r="C45" s="83">
        <v>3.9809102647771174E-6</v>
      </c>
      <c r="D45" s="112"/>
      <c r="E45" s="111"/>
    </row>
    <row r="46" spans="1:5" ht="15.75" customHeight="1">
      <c r="A46" s="95" t="s">
        <v>167</v>
      </c>
      <c r="B46" s="62"/>
      <c r="C46" s="67"/>
    </row>
    <row r="47" spans="1:5" s="4" customFormat="1" ht="15.75" customHeight="1">
      <c r="A47" s="5" t="s">
        <v>114</v>
      </c>
    </row>
    <row r="48" spans="1:5" s="4" customFormat="1" ht="15.75" customHeight="1">
      <c r="A48" s="5" t="s">
        <v>168</v>
      </c>
    </row>
    <row r="49" spans="1:3" s="4" customFormat="1" ht="15.75" customHeight="1">
      <c r="A49" s="5" t="s">
        <v>169</v>
      </c>
    </row>
    <row r="50" spans="1:3">
      <c r="A50" s="6"/>
    </row>
    <row r="51" spans="1:3">
      <c r="C51" s="48"/>
    </row>
    <row r="52" spans="1:3">
      <c r="C52" s="48"/>
    </row>
    <row r="54" spans="1:3">
      <c r="C54" s="68"/>
    </row>
  </sheetData>
  <mergeCells count="2">
    <mergeCell ref="A3:C3"/>
    <mergeCell ref="A4:C4"/>
  </mergeCells>
  <phoneticPr fontId="3" type="noConversion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E54"/>
  <sheetViews>
    <sheetView zoomScale="70" zoomScaleNormal="70" workbookViewId="0">
      <selection activeCell="B6" sqref="B6"/>
    </sheetView>
  </sheetViews>
  <sheetFormatPr defaultColWidth="9.33203125" defaultRowHeight="18.75"/>
  <cols>
    <col min="1" max="1" width="32.33203125" style="1" customWidth="1"/>
    <col min="2" max="3" width="34.83203125" style="1" customWidth="1"/>
    <col min="4" max="4" width="13.83203125" style="1" bestFit="1" customWidth="1"/>
    <col min="5" max="5" width="19.33203125" style="1" customWidth="1"/>
    <col min="6" max="16384" width="9.33203125" style="1"/>
  </cols>
  <sheetData>
    <row r="1" spans="1:5" s="50" customFormat="1" ht="18" customHeight="1">
      <c r="A1" s="49"/>
      <c r="C1" s="51" t="s">
        <v>57</v>
      </c>
    </row>
    <row r="2" spans="1:5" s="50" customFormat="1" ht="14.25" customHeight="1">
      <c r="A2" s="49"/>
      <c r="C2" s="60" t="s">
        <v>81</v>
      </c>
    </row>
    <row r="3" spans="1:5" ht="22.15" customHeight="1">
      <c r="A3" s="155" t="s">
        <v>218</v>
      </c>
      <c r="B3" s="149"/>
      <c r="C3" s="149"/>
    </row>
    <row r="4" spans="1:5" ht="21" customHeight="1" thickBot="1">
      <c r="A4" s="158" t="s">
        <v>82</v>
      </c>
      <c r="B4" s="151"/>
      <c r="C4" s="151"/>
    </row>
    <row r="5" spans="1:5" s="19" customFormat="1" ht="34.9" customHeight="1" thickBot="1">
      <c r="A5" s="128" t="s">
        <v>221</v>
      </c>
      <c r="B5" s="114" t="s">
        <v>83</v>
      </c>
      <c r="C5" s="114" t="s">
        <v>84</v>
      </c>
      <c r="D5" s="18"/>
      <c r="E5" s="18"/>
    </row>
    <row r="6" spans="1:5" s="22" customFormat="1" ht="18.600000000000001" customHeight="1">
      <c r="A6" s="69" t="s">
        <v>90</v>
      </c>
      <c r="B6" s="75">
        <v>19537</v>
      </c>
      <c r="C6" s="76">
        <v>1.6665780930071195E-3</v>
      </c>
      <c r="D6" s="53"/>
      <c r="E6" s="39"/>
    </row>
    <row r="7" spans="1:5" s="22" customFormat="1" ht="10.5" customHeight="1">
      <c r="A7" s="70"/>
      <c r="B7" s="75"/>
      <c r="C7" s="77"/>
      <c r="D7" s="53"/>
      <c r="E7" s="39"/>
    </row>
    <row r="8" spans="1:5" s="22" customFormat="1" ht="15.75" customHeight="1">
      <c r="A8" s="71" t="s">
        <v>85</v>
      </c>
      <c r="B8" s="75"/>
      <c r="C8" s="77"/>
      <c r="D8" s="53"/>
      <c r="E8" s="39"/>
    </row>
    <row r="9" spans="1:5" ht="15.75" customHeight="1">
      <c r="A9" s="72" t="s">
        <v>63</v>
      </c>
      <c r="B9" s="78">
        <v>6306</v>
      </c>
      <c r="C9" s="79">
        <v>5.3792503733955546E-4</v>
      </c>
      <c r="D9" s="53"/>
      <c r="E9" s="61"/>
    </row>
    <row r="10" spans="1:5" ht="15.75" customHeight="1">
      <c r="A10" s="72" t="s">
        <v>64</v>
      </c>
      <c r="B10" s="78">
        <v>3448</v>
      </c>
      <c r="C10" s="79">
        <v>2.9412710573212611E-4</v>
      </c>
      <c r="D10" s="53"/>
    </row>
    <row r="11" spans="1:5" ht="15.75" customHeight="1">
      <c r="A11" s="72" t="s">
        <v>65</v>
      </c>
      <c r="B11" s="78">
        <v>3653</v>
      </c>
      <c r="C11" s="79">
        <v>3.1161436114833432E-4</v>
      </c>
      <c r="D11" s="53"/>
    </row>
    <row r="12" spans="1:5" ht="15.75" customHeight="1">
      <c r="A12" s="72" t="s">
        <v>66</v>
      </c>
      <c r="B12" s="78">
        <v>2451</v>
      </c>
      <c r="C12" s="79">
        <v>2.0907933182988433E-4</v>
      </c>
      <c r="D12" s="53"/>
    </row>
    <row r="13" spans="1:5" ht="15.75" customHeight="1">
      <c r="A13" s="72" t="s">
        <v>67</v>
      </c>
      <c r="B13" s="78">
        <v>3283</v>
      </c>
      <c r="C13" s="79">
        <v>2.8005199771420245E-4</v>
      </c>
      <c r="D13" s="53"/>
    </row>
    <row r="14" spans="1:5" ht="15.75" customHeight="1">
      <c r="A14" s="72" t="s">
        <v>68</v>
      </c>
      <c r="B14" s="80">
        <v>405</v>
      </c>
      <c r="C14" s="79">
        <v>3.4547992407630825E-5</v>
      </c>
      <c r="D14" s="53"/>
    </row>
    <row r="15" spans="1:5" ht="10.5" customHeight="1">
      <c r="A15" s="72"/>
      <c r="B15" s="80"/>
      <c r="C15" s="79"/>
      <c r="D15" s="53"/>
    </row>
    <row r="16" spans="1:5" ht="15.75" customHeight="1">
      <c r="A16" s="73" t="s">
        <v>72</v>
      </c>
      <c r="B16" s="80"/>
      <c r="C16" s="79"/>
      <c r="D16" s="53"/>
      <c r="E16" s="63"/>
    </row>
    <row r="17" spans="1:5" ht="15.75" customHeight="1">
      <c r="A17" s="72" t="s">
        <v>73</v>
      </c>
      <c r="B17" s="80">
        <v>4838</v>
      </c>
      <c r="C17" s="79">
        <v>4.1269922782251339E-4</v>
      </c>
      <c r="D17" s="53"/>
    </row>
    <row r="18" spans="1:5" ht="15.75" customHeight="1">
      <c r="A18" s="72" t="s">
        <v>74</v>
      </c>
      <c r="B18" s="80">
        <v>6538</v>
      </c>
      <c r="C18" s="79">
        <v>5.5771549224960574E-4</v>
      </c>
      <c r="D18" s="53"/>
    </row>
    <row r="19" spans="1:5" ht="15.75" customHeight="1">
      <c r="A19" s="72" t="s">
        <v>75</v>
      </c>
      <c r="B19" s="80">
        <v>5463</v>
      </c>
      <c r="C19" s="79">
        <v>4.6601403092070914E-4</v>
      </c>
      <c r="D19" s="53"/>
    </row>
    <row r="20" spans="1:5" ht="15.75" customHeight="1">
      <c r="A20" s="72" t="s">
        <v>76</v>
      </c>
      <c r="B20" s="80">
        <v>2115</v>
      </c>
      <c r="C20" s="79">
        <v>1.8041729368429429E-4</v>
      </c>
      <c r="D20" s="53"/>
    </row>
    <row r="21" spans="1:5" ht="15.75" customHeight="1">
      <c r="A21" s="72" t="s">
        <v>77</v>
      </c>
      <c r="B21" s="80">
        <v>583</v>
      </c>
      <c r="C21" s="79">
        <v>4.9732048329996964E-5</v>
      </c>
    </row>
    <row r="22" spans="1:5" ht="10.5" customHeight="1">
      <c r="A22" s="72"/>
      <c r="B22" s="80"/>
      <c r="C22" s="79"/>
    </row>
    <row r="23" spans="1:5" s="50" customFormat="1" ht="15.75" customHeight="1">
      <c r="A23" s="73" t="s">
        <v>91</v>
      </c>
      <c r="B23" s="80"/>
      <c r="C23" s="81"/>
    </row>
    <row r="24" spans="1:5" s="64" customFormat="1" ht="15.75" customHeight="1">
      <c r="A24" s="72" t="s">
        <v>92</v>
      </c>
      <c r="B24" s="80">
        <v>4625</v>
      </c>
      <c r="C24" s="79">
        <v>3.9452954292664832E-4</v>
      </c>
      <c r="E24" s="65"/>
    </row>
    <row r="25" spans="1:5" s="64" customFormat="1" ht="15.75" customHeight="1">
      <c r="A25" s="72" t="s">
        <v>93</v>
      </c>
      <c r="B25" s="80">
        <v>1268</v>
      </c>
      <c r="C25" s="79">
        <v>1.0816507252561947E-4</v>
      </c>
    </row>
    <row r="26" spans="1:5" s="64" customFormat="1" ht="15.75" customHeight="1">
      <c r="A26" s="72" t="s">
        <v>94</v>
      </c>
      <c r="B26" s="80">
        <v>229</v>
      </c>
      <c r="C26" s="79">
        <v>1.9534543855178909E-5</v>
      </c>
    </row>
    <row r="27" spans="1:5" s="64" customFormat="1" ht="15.75" customHeight="1">
      <c r="A27" s="72" t="s">
        <v>95</v>
      </c>
      <c r="B27" s="80">
        <v>187</v>
      </c>
      <c r="C27" s="79">
        <v>1.5951789086980158E-5</v>
      </c>
    </row>
    <row r="28" spans="1:5" s="64" customFormat="1" ht="15.75" customHeight="1">
      <c r="A28" s="72" t="s">
        <v>96</v>
      </c>
      <c r="B28" s="80">
        <v>1</v>
      </c>
      <c r="C28" s="79">
        <v>8.530368495711315E-8</v>
      </c>
    </row>
    <row r="29" spans="1:5" s="64" customFormat="1" ht="15.75" customHeight="1">
      <c r="A29" s="72" t="s">
        <v>97</v>
      </c>
      <c r="B29" s="80">
        <v>1</v>
      </c>
      <c r="C29" s="79">
        <v>8.530368495711315E-8</v>
      </c>
    </row>
    <row r="30" spans="1:5" s="64" customFormat="1" ht="15.75" customHeight="1">
      <c r="A30" s="72" t="s">
        <v>98</v>
      </c>
      <c r="B30" s="80">
        <v>474</v>
      </c>
      <c r="C30" s="79">
        <v>4.0433946669671633E-5</v>
      </c>
    </row>
    <row r="31" spans="1:5" s="64" customFormat="1" ht="15.75" customHeight="1">
      <c r="A31" s="72" t="s">
        <v>99</v>
      </c>
      <c r="B31" s="80">
        <v>2663</v>
      </c>
      <c r="C31" s="79">
        <v>2.271637130407923E-4</v>
      </c>
    </row>
    <row r="32" spans="1:5" s="64" customFormat="1" ht="15.75" customHeight="1">
      <c r="A32" s="72" t="s">
        <v>100</v>
      </c>
      <c r="B32" s="80">
        <v>150</v>
      </c>
      <c r="C32" s="79">
        <v>1.2795552743566972E-5</v>
      </c>
    </row>
    <row r="33" spans="1:3" s="64" customFormat="1" ht="15.75" customHeight="1">
      <c r="A33" s="72" t="s">
        <v>101</v>
      </c>
      <c r="B33" s="80">
        <v>162</v>
      </c>
      <c r="C33" s="79">
        <v>1.381919696305233E-5</v>
      </c>
    </row>
    <row r="34" spans="1:3" s="64" customFormat="1" ht="15.75" customHeight="1">
      <c r="A34" s="72" t="s">
        <v>102</v>
      </c>
      <c r="B34" s="80">
        <v>2592</v>
      </c>
      <c r="C34" s="79">
        <v>2.2110715140883727E-4</v>
      </c>
    </row>
    <row r="35" spans="1:3" s="64" customFormat="1" ht="15.75" customHeight="1">
      <c r="A35" s="72" t="s">
        <v>103</v>
      </c>
      <c r="B35" s="80">
        <v>888</v>
      </c>
      <c r="C35" s="79">
        <v>7.574967224191648E-5</v>
      </c>
    </row>
    <row r="36" spans="1:3" s="64" customFormat="1" ht="15.75" customHeight="1">
      <c r="A36" s="72" t="s">
        <v>104</v>
      </c>
      <c r="B36" s="80">
        <v>174</v>
      </c>
      <c r="C36" s="79">
        <v>1.4842841182537687E-5</v>
      </c>
    </row>
    <row r="37" spans="1:3" s="64" customFormat="1" ht="15.75" customHeight="1">
      <c r="A37" s="72" t="s">
        <v>105</v>
      </c>
      <c r="B37" s="80">
        <v>1578</v>
      </c>
      <c r="C37" s="79">
        <v>1.3460921486232455E-4</v>
      </c>
    </row>
    <row r="38" spans="1:3" s="64" customFormat="1" ht="15.75" customHeight="1">
      <c r="A38" s="72" t="s">
        <v>106</v>
      </c>
      <c r="B38" s="80">
        <v>395</v>
      </c>
      <c r="C38" s="79">
        <v>3.3694955558059694E-5</v>
      </c>
    </row>
    <row r="39" spans="1:3" s="64" customFormat="1" ht="15.75" customHeight="1">
      <c r="A39" s="72" t="s">
        <v>107</v>
      </c>
      <c r="B39" s="80">
        <v>198</v>
      </c>
      <c r="C39" s="79">
        <v>1.6890129621508404E-5</v>
      </c>
    </row>
    <row r="40" spans="1:3" s="64" customFormat="1" ht="15.75" customHeight="1">
      <c r="A40" s="72" t="s">
        <v>108</v>
      </c>
      <c r="B40" s="80">
        <v>280</v>
      </c>
      <c r="C40" s="79">
        <v>2.3885031787991682E-5</v>
      </c>
    </row>
    <row r="41" spans="1:3" s="64" customFormat="1" ht="15.75" customHeight="1">
      <c r="A41" s="72" t="s">
        <v>109</v>
      </c>
      <c r="B41" s="80">
        <v>3013</v>
      </c>
      <c r="C41" s="79">
        <v>2.5702000277578189E-4</v>
      </c>
    </row>
    <row r="42" spans="1:3" s="64" customFormat="1" ht="15.75" customHeight="1">
      <c r="A42" s="72" t="s">
        <v>110</v>
      </c>
      <c r="B42" s="80">
        <v>256</v>
      </c>
      <c r="C42" s="79">
        <v>2.1837743349020966E-5</v>
      </c>
    </row>
    <row r="43" spans="1:3" s="64" customFormat="1" ht="15.75" customHeight="1">
      <c r="A43" s="72" t="s">
        <v>111</v>
      </c>
      <c r="B43" s="80">
        <v>14</v>
      </c>
      <c r="C43" s="79">
        <v>1.194251589399584E-6</v>
      </c>
    </row>
    <row r="44" spans="1:3" s="64" customFormat="1" ht="15.75" customHeight="1">
      <c r="A44" s="72" t="s">
        <v>112</v>
      </c>
      <c r="B44" s="80">
        <v>353</v>
      </c>
      <c r="C44" s="79">
        <v>3.011220078986094E-5</v>
      </c>
    </row>
    <row r="45" spans="1:3" s="64" customFormat="1" ht="15.75" customHeight="1" thickBot="1">
      <c r="A45" s="74" t="s">
        <v>113</v>
      </c>
      <c r="B45" s="82">
        <v>53</v>
      </c>
      <c r="C45" s="83">
        <v>4.5210953027269964E-6</v>
      </c>
    </row>
    <row r="46" spans="1:3" ht="15.75" customHeight="1">
      <c r="A46" s="66" t="s">
        <v>86</v>
      </c>
      <c r="B46" s="62"/>
      <c r="C46" s="67"/>
    </row>
    <row r="47" spans="1:3" s="4" customFormat="1" ht="15.75" customHeight="1">
      <c r="A47" s="5" t="s">
        <v>87</v>
      </c>
    </row>
    <row r="48" spans="1:3" s="4" customFormat="1" ht="15.75" customHeight="1">
      <c r="A48" s="5" t="s">
        <v>115</v>
      </c>
    </row>
    <row r="49" spans="1:3" s="4" customFormat="1" ht="15.75" customHeight="1">
      <c r="A49" s="5" t="s">
        <v>88</v>
      </c>
    </row>
    <row r="50" spans="1:3">
      <c r="A50" s="6"/>
    </row>
    <row r="51" spans="1:3">
      <c r="C51" s="48"/>
    </row>
    <row r="52" spans="1:3">
      <c r="C52" s="48"/>
    </row>
    <row r="54" spans="1:3">
      <c r="C54" s="68"/>
    </row>
  </sheetData>
  <mergeCells count="2">
    <mergeCell ref="A3:C3"/>
    <mergeCell ref="A4:C4"/>
  </mergeCells>
  <phoneticPr fontId="3" type="noConversion"/>
  <pageMargins left="0.7" right="0.7" top="0.75" bottom="0.49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E26"/>
  <sheetViews>
    <sheetView zoomScale="70" zoomScaleNormal="70" workbookViewId="0">
      <selection activeCell="B6" sqref="B6"/>
    </sheetView>
  </sheetViews>
  <sheetFormatPr defaultColWidth="9.33203125" defaultRowHeight="18.75"/>
  <cols>
    <col min="1" max="2" width="33.83203125" style="1" customWidth="1"/>
    <col min="3" max="3" width="34.83203125" style="1" customWidth="1"/>
    <col min="4" max="4" width="14.83203125" style="1" bestFit="1" customWidth="1"/>
    <col min="5" max="16384" width="9.33203125" style="1"/>
  </cols>
  <sheetData>
    <row r="1" spans="1:5" s="50" customFormat="1" ht="18" customHeight="1">
      <c r="A1" s="49"/>
      <c r="C1" s="51" t="s">
        <v>57</v>
      </c>
    </row>
    <row r="2" spans="1:5" s="50" customFormat="1" ht="14.25" customHeight="1">
      <c r="A2" s="49"/>
      <c r="C2" s="52" t="s">
        <v>79</v>
      </c>
    </row>
    <row r="3" spans="1:5" ht="70.5" customHeight="1">
      <c r="A3" s="155" t="s">
        <v>222</v>
      </c>
      <c r="B3" s="149"/>
      <c r="C3" s="149"/>
    </row>
    <row r="4" spans="1:5" ht="21" customHeight="1" thickBot="1">
      <c r="A4" s="158" t="s">
        <v>78</v>
      </c>
      <c r="B4" s="151"/>
      <c r="C4" s="151"/>
    </row>
    <row r="5" spans="1:5" s="19" customFormat="1" ht="64.5" customHeight="1" thickBot="1">
      <c r="A5" s="43" t="s">
        <v>44</v>
      </c>
      <c r="B5" s="44" t="s">
        <v>45</v>
      </c>
      <c r="C5" s="44" t="s">
        <v>46</v>
      </c>
      <c r="D5" s="18"/>
      <c r="E5" s="18"/>
    </row>
    <row r="6" spans="1:5" s="22" customFormat="1" ht="31.5" customHeight="1">
      <c r="A6" s="45" t="s">
        <v>47</v>
      </c>
      <c r="B6" s="33">
        <v>18741</v>
      </c>
      <c r="C6" s="34">
        <f>B6/11669238</f>
        <v>1.6060174623227326E-3</v>
      </c>
      <c r="D6" s="53"/>
    </row>
    <row r="7" spans="1:5" ht="19.5">
      <c r="A7" s="54" t="s">
        <v>63</v>
      </c>
      <c r="B7" s="2">
        <v>5928</v>
      </c>
      <c r="C7" s="35">
        <f>B7/11669238</f>
        <v>5.0800232200251636E-4</v>
      </c>
      <c r="D7" s="53"/>
      <c r="E7" s="25"/>
    </row>
    <row r="8" spans="1:5" ht="19.5">
      <c r="A8" s="54" t="s">
        <v>64</v>
      </c>
      <c r="B8" s="2">
        <v>3264</v>
      </c>
      <c r="C8" s="35">
        <f t="shared" ref="C8:C19" si="0">B8/11669238</f>
        <v>2.7970978053579849E-4</v>
      </c>
      <c r="D8" s="53"/>
    </row>
    <row r="9" spans="1:5" ht="19.5">
      <c r="A9" s="54" t="s">
        <v>65</v>
      </c>
      <c r="B9" s="2">
        <v>3689</v>
      </c>
      <c r="C9" s="35">
        <f t="shared" si="0"/>
        <v>3.1613032487639724E-4</v>
      </c>
      <c r="D9" s="53"/>
    </row>
    <row r="10" spans="1:5" ht="19.5">
      <c r="A10" s="54" t="s">
        <v>66</v>
      </c>
      <c r="B10" s="2">
        <v>2324</v>
      </c>
      <c r="C10" s="35">
        <f t="shared" si="0"/>
        <v>1.9915610599423886E-4</v>
      </c>
      <c r="D10" s="53"/>
    </row>
    <row r="11" spans="1:5" ht="19.5">
      <c r="A11" s="54" t="s">
        <v>67</v>
      </c>
      <c r="B11" s="2">
        <v>3133</v>
      </c>
      <c r="C11" s="35">
        <f t="shared" si="0"/>
        <v>2.6848368333904922E-4</v>
      </c>
      <c r="D11" s="53"/>
    </row>
    <row r="12" spans="1:5" ht="19.5">
      <c r="A12" s="54" t="s">
        <v>68</v>
      </c>
      <c r="B12" s="2">
        <v>408</v>
      </c>
      <c r="C12" s="35">
        <f t="shared" si="0"/>
        <v>3.4963722566974811E-5</v>
      </c>
      <c r="D12" s="53"/>
    </row>
    <row r="13" spans="1:5" ht="19.5">
      <c r="A13" s="54"/>
      <c r="B13" s="2"/>
      <c r="C13" s="35"/>
      <c r="D13" s="53"/>
    </row>
    <row r="14" spans="1:5">
      <c r="A14" s="56" t="s">
        <v>72</v>
      </c>
      <c r="B14" s="2"/>
      <c r="C14" s="35"/>
      <c r="D14" s="53"/>
    </row>
    <row r="15" spans="1:5">
      <c r="A15" s="57" t="s">
        <v>73</v>
      </c>
      <c r="B15" s="2">
        <v>5058</v>
      </c>
      <c r="C15" s="35">
        <f t="shared" si="0"/>
        <v>4.334473253523495E-4</v>
      </c>
      <c r="D15" s="59"/>
    </row>
    <row r="16" spans="1:5">
      <c r="A16" s="57" t="s">
        <v>74</v>
      </c>
      <c r="B16" s="2">
        <v>6325</v>
      </c>
      <c r="C16" s="35">
        <f t="shared" si="0"/>
        <v>5.4202339518655805E-4</v>
      </c>
      <c r="D16" s="53"/>
    </row>
    <row r="17" spans="1:4">
      <c r="A17" s="57" t="s">
        <v>75</v>
      </c>
      <c r="B17" s="2">
        <v>4914</v>
      </c>
      <c r="C17" s="35">
        <f t="shared" si="0"/>
        <v>4.2110718797577014E-4</v>
      </c>
      <c r="D17" s="53"/>
    </row>
    <row r="18" spans="1:4">
      <c r="A18" s="57" t="s">
        <v>76</v>
      </c>
      <c r="B18" s="2">
        <v>1882</v>
      </c>
      <c r="C18" s="35">
        <f t="shared" si="0"/>
        <v>1.6127873988001616E-4</v>
      </c>
      <c r="D18" s="53"/>
    </row>
    <row r="19" spans="1:4" ht="19.5" thickBot="1">
      <c r="A19" s="58" t="s">
        <v>77</v>
      </c>
      <c r="B19" s="32">
        <v>562</v>
      </c>
      <c r="C19" s="27">
        <f t="shared" si="0"/>
        <v>4.8160813928038832E-5</v>
      </c>
      <c r="D19" s="53"/>
    </row>
    <row r="20" spans="1:4" ht="19.5">
      <c r="A20" s="55"/>
      <c r="B20" s="2"/>
      <c r="C20" s="35"/>
      <c r="D20" s="53"/>
    </row>
    <row r="21" spans="1:4" s="4" customFormat="1" ht="15.75">
      <c r="A21" s="5" t="s">
        <v>54</v>
      </c>
    </row>
    <row r="22" spans="1:4" s="4" customFormat="1" ht="15.75">
      <c r="A22" s="5" t="s">
        <v>60</v>
      </c>
    </row>
    <row r="23" spans="1:4" s="4" customFormat="1" ht="15.75">
      <c r="A23" s="5" t="s">
        <v>80</v>
      </c>
    </row>
    <row r="24" spans="1:4">
      <c r="A24" s="6" t="s">
        <v>59</v>
      </c>
    </row>
    <row r="25" spans="1:4">
      <c r="C25" s="48"/>
    </row>
    <row r="26" spans="1:4">
      <c r="C26" s="48"/>
    </row>
  </sheetData>
  <mergeCells count="2">
    <mergeCell ref="A3:C3"/>
    <mergeCell ref="A4:C4"/>
  </mergeCells>
  <phoneticPr fontId="3" type="noConversion"/>
  <printOptions horizontalCentered="1"/>
  <pageMargins left="0.78740157480314965" right="0.70866141732283472" top="0.62992125984251968" bottom="0.47244094488188981" header="0.31496062992125984" footer="0.31496062992125984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E26"/>
  <sheetViews>
    <sheetView zoomScale="70" zoomScaleNormal="70" workbookViewId="0">
      <selection activeCell="B6" sqref="B6"/>
    </sheetView>
  </sheetViews>
  <sheetFormatPr defaultColWidth="9.33203125" defaultRowHeight="18.75"/>
  <cols>
    <col min="1" max="3" width="34.1640625" style="1" customWidth="1"/>
    <col min="4" max="4" width="14.83203125" style="1" bestFit="1" customWidth="1"/>
    <col min="5" max="16384" width="9.33203125" style="1"/>
  </cols>
  <sheetData>
    <row r="1" spans="1:5" s="50" customFormat="1" ht="18" customHeight="1">
      <c r="A1" s="49"/>
      <c r="C1" s="51" t="s">
        <v>57</v>
      </c>
    </row>
    <row r="2" spans="1:5" s="50" customFormat="1" ht="14.25" customHeight="1">
      <c r="A2" s="49"/>
      <c r="C2" s="52" t="s">
        <v>70</v>
      </c>
    </row>
    <row r="3" spans="1:5" ht="70.5" customHeight="1">
      <c r="A3" s="155" t="s">
        <v>222</v>
      </c>
      <c r="B3" s="149"/>
      <c r="C3" s="149"/>
    </row>
    <row r="4" spans="1:5" ht="21" customHeight="1" thickBot="1">
      <c r="A4" s="158" t="s">
        <v>69</v>
      </c>
      <c r="B4" s="151"/>
      <c r="C4" s="151"/>
    </row>
    <row r="5" spans="1:5" s="19" customFormat="1" ht="64.5" customHeight="1" thickBot="1">
      <c r="A5" s="43" t="s">
        <v>44</v>
      </c>
      <c r="B5" s="44" t="s">
        <v>45</v>
      </c>
      <c r="C5" s="44" t="s">
        <v>46</v>
      </c>
      <c r="D5" s="18"/>
      <c r="E5" s="18"/>
    </row>
    <row r="6" spans="1:5" s="22" customFormat="1" ht="31.5" customHeight="1">
      <c r="A6" s="45" t="s">
        <v>47</v>
      </c>
      <c r="B6" s="33">
        <v>19612</v>
      </c>
      <c r="C6" s="34">
        <f>B6/11597627</f>
        <v>1.6910355885734211E-3</v>
      </c>
      <c r="D6" s="53"/>
    </row>
    <row r="7" spans="1:5" ht="19.5">
      <c r="A7" s="54" t="s">
        <v>63</v>
      </c>
      <c r="B7" s="2">
        <v>6153</v>
      </c>
      <c r="C7" s="35">
        <f t="shared" ref="C7:C12" si="0">B7/11597627</f>
        <v>5.3053956641302565E-4</v>
      </c>
      <c r="D7" s="53"/>
      <c r="E7" s="25"/>
    </row>
    <row r="8" spans="1:5" ht="19.5">
      <c r="A8" s="54" t="s">
        <v>64</v>
      </c>
      <c r="B8" s="2">
        <v>3188</v>
      </c>
      <c r="C8" s="35">
        <f t="shared" si="0"/>
        <v>2.7488381890536747E-4</v>
      </c>
      <c r="D8" s="53"/>
    </row>
    <row r="9" spans="1:5" ht="19.5">
      <c r="A9" s="54" t="s">
        <v>65</v>
      </c>
      <c r="B9" s="2">
        <v>3879</v>
      </c>
      <c r="C9" s="35">
        <f t="shared" si="0"/>
        <v>3.3446497287764127E-4</v>
      </c>
      <c r="D9" s="53"/>
    </row>
    <row r="10" spans="1:5" ht="19.5">
      <c r="A10" s="54" t="s">
        <v>66</v>
      </c>
      <c r="B10" s="2">
        <v>2522</v>
      </c>
      <c r="C10" s="35">
        <f t="shared" si="0"/>
        <v>2.1745827831848706E-4</v>
      </c>
      <c r="D10" s="53"/>
    </row>
    <row r="11" spans="1:5" ht="19.5">
      <c r="A11" s="54" t="s">
        <v>67</v>
      </c>
      <c r="B11" s="2">
        <v>3440</v>
      </c>
      <c r="C11" s="35">
        <f t="shared" si="0"/>
        <v>2.96612401830133E-4</v>
      </c>
      <c r="D11" s="53"/>
    </row>
    <row r="12" spans="1:5" ht="19.5">
      <c r="A12" s="54" t="s">
        <v>68</v>
      </c>
      <c r="B12" s="2">
        <v>434</v>
      </c>
      <c r="C12" s="35">
        <f t="shared" si="0"/>
        <v>3.742144837042957E-5</v>
      </c>
      <c r="D12" s="53"/>
    </row>
    <row r="13" spans="1:5" ht="19.5">
      <c r="A13" s="54"/>
      <c r="B13" s="2"/>
      <c r="C13" s="35"/>
      <c r="D13" s="53"/>
    </row>
    <row r="14" spans="1:5">
      <c r="A14" s="56" t="s">
        <v>72</v>
      </c>
      <c r="B14" s="2"/>
      <c r="C14" s="35"/>
      <c r="D14" s="53"/>
    </row>
    <row r="15" spans="1:5">
      <c r="A15" s="57" t="s">
        <v>73</v>
      </c>
      <c r="B15" s="2">
        <v>5580</v>
      </c>
      <c r="C15" s="35">
        <f>B15/11597627</f>
        <v>4.8113290761980879E-4</v>
      </c>
      <c r="D15" s="53"/>
    </row>
    <row r="16" spans="1:5">
      <c r="A16" s="57" t="s">
        <v>74</v>
      </c>
      <c r="B16" s="2">
        <v>6459</v>
      </c>
      <c r="C16" s="35">
        <f>B16/11597627</f>
        <v>5.5692427425024099E-4</v>
      </c>
      <c r="D16" s="53"/>
    </row>
    <row r="17" spans="1:4">
      <c r="A17" s="57" t="s">
        <v>75</v>
      </c>
      <c r="B17" s="2">
        <v>5088</v>
      </c>
      <c r="C17" s="35">
        <f>B17/11597627</f>
        <v>4.3871043619526652E-4</v>
      </c>
      <c r="D17" s="53"/>
    </row>
    <row r="18" spans="1:4">
      <c r="A18" s="57" t="s">
        <v>76</v>
      </c>
      <c r="B18" s="2">
        <v>1864</v>
      </c>
      <c r="C18" s="35">
        <f>B18/11597627</f>
        <v>1.6072253401493253E-4</v>
      </c>
      <c r="D18" s="53"/>
    </row>
    <row r="19" spans="1:4" ht="19.5" thickBot="1">
      <c r="A19" s="58" t="s">
        <v>77</v>
      </c>
      <c r="B19" s="32">
        <v>621</v>
      </c>
      <c r="C19" s="27">
        <f>B19/11597627</f>
        <v>5.3545436493172264E-5</v>
      </c>
      <c r="D19" s="53"/>
    </row>
    <row r="20" spans="1:4" ht="19.5">
      <c r="A20" s="55"/>
      <c r="B20" s="2"/>
      <c r="C20" s="35"/>
      <c r="D20" s="53"/>
    </row>
    <row r="21" spans="1:4" s="4" customFormat="1" ht="15.75">
      <c r="A21" s="5" t="s">
        <v>54</v>
      </c>
    </row>
    <row r="22" spans="1:4" s="4" customFormat="1" ht="15.75">
      <c r="A22" s="5" t="s">
        <v>60</v>
      </c>
    </row>
    <row r="23" spans="1:4" s="4" customFormat="1" ht="15.75">
      <c r="A23" s="5" t="s">
        <v>71</v>
      </c>
    </row>
    <row r="24" spans="1:4">
      <c r="A24" s="6" t="s">
        <v>59</v>
      </c>
    </row>
    <row r="25" spans="1:4">
      <c r="C25" s="48"/>
    </row>
    <row r="26" spans="1:4">
      <c r="C26" s="48"/>
    </row>
  </sheetData>
  <mergeCells count="2">
    <mergeCell ref="A3:C3"/>
    <mergeCell ref="A4:C4"/>
  </mergeCells>
  <phoneticPr fontId="3" type="noConversion"/>
  <printOptions horizontalCentered="1"/>
  <pageMargins left="0.78740157480314965" right="0.70866141732283472" top="0.74803149606299213" bottom="0.74803149606299213" header="0.31496062992125984" footer="0.31496062992125984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E17"/>
  <sheetViews>
    <sheetView zoomScale="70" zoomScaleNormal="70" workbookViewId="0">
      <selection activeCell="B6" sqref="B6"/>
    </sheetView>
  </sheetViews>
  <sheetFormatPr defaultColWidth="9.33203125" defaultRowHeight="18.75"/>
  <cols>
    <col min="1" max="1" width="33" style="1" customWidth="1"/>
    <col min="2" max="2" width="34.1640625" style="1" customWidth="1"/>
    <col min="3" max="3" width="34.6640625" style="1" customWidth="1"/>
    <col min="4" max="4" width="14.83203125" style="1" bestFit="1" customWidth="1"/>
    <col min="5" max="16384" width="9.33203125" style="1"/>
  </cols>
  <sheetData>
    <row r="1" spans="1:5" s="50" customFormat="1" ht="18" customHeight="1">
      <c r="A1" s="49"/>
      <c r="C1" s="51" t="s">
        <v>57</v>
      </c>
    </row>
    <row r="2" spans="1:5" s="50" customFormat="1" ht="14.25" customHeight="1">
      <c r="A2" s="49"/>
      <c r="C2" s="52" t="s">
        <v>62</v>
      </c>
    </row>
    <row r="3" spans="1:5" ht="70.5" customHeight="1">
      <c r="A3" s="155" t="s">
        <v>222</v>
      </c>
      <c r="B3" s="149"/>
      <c r="C3" s="149"/>
    </row>
    <row r="4" spans="1:5" ht="21" customHeight="1" thickBot="1">
      <c r="A4" s="151" t="s">
        <v>58</v>
      </c>
      <c r="B4" s="151"/>
      <c r="C4" s="151"/>
    </row>
    <row r="5" spans="1:5" s="19" customFormat="1" ht="64.5" customHeight="1" thickBot="1">
      <c r="A5" s="43" t="s">
        <v>44</v>
      </c>
      <c r="B5" s="44" t="s">
        <v>45</v>
      </c>
      <c r="C5" s="44" t="s">
        <v>46</v>
      </c>
      <c r="D5" s="18"/>
      <c r="E5" s="18"/>
    </row>
    <row r="6" spans="1:5" s="22" customFormat="1" ht="31.5" customHeight="1">
      <c r="A6" s="45" t="s">
        <v>47</v>
      </c>
      <c r="B6" s="33">
        <v>19528</v>
      </c>
      <c r="C6" s="34">
        <f t="shared" ref="C6:C12" si="0">B6/11556228</f>
        <v>1.6898247421217373E-3</v>
      </c>
      <c r="D6" s="53"/>
    </row>
    <row r="7" spans="1:5" ht="19.5">
      <c r="A7" s="46" t="s">
        <v>48</v>
      </c>
      <c r="B7" s="2">
        <v>6275</v>
      </c>
      <c r="C7" s="35">
        <f t="shared" si="0"/>
        <v>5.4299724789092082E-4</v>
      </c>
      <c r="D7" s="53"/>
      <c r="E7" s="25"/>
    </row>
    <row r="8" spans="1:5" ht="19.5">
      <c r="A8" s="46" t="s">
        <v>49</v>
      </c>
      <c r="B8" s="2">
        <v>3183</v>
      </c>
      <c r="C8" s="35">
        <f t="shared" si="0"/>
        <v>2.7543589482658185E-4</v>
      </c>
      <c r="D8" s="53"/>
    </row>
    <row r="9" spans="1:5" ht="19.5">
      <c r="A9" s="46" t="s">
        <v>50</v>
      </c>
      <c r="B9" s="2">
        <v>3878</v>
      </c>
      <c r="C9" s="35">
        <f t="shared" si="0"/>
        <v>3.35576625867887E-4</v>
      </c>
      <c r="D9" s="53"/>
    </row>
    <row r="10" spans="1:5" ht="19.5">
      <c r="A10" s="46" t="s">
        <v>51</v>
      </c>
      <c r="B10" s="2">
        <v>2455</v>
      </c>
      <c r="C10" s="35">
        <f t="shared" si="0"/>
        <v>2.1243956072863914E-4</v>
      </c>
      <c r="D10" s="53"/>
    </row>
    <row r="11" spans="1:5" ht="19.5">
      <c r="A11" s="46" t="s">
        <v>52</v>
      </c>
      <c r="B11" s="2">
        <v>3395</v>
      </c>
      <c r="C11" s="35">
        <f t="shared" si="0"/>
        <v>2.9378098112982885E-4</v>
      </c>
      <c r="D11" s="53"/>
    </row>
    <row r="12" spans="1:5" ht="20.25" thickBot="1">
      <c r="A12" s="47" t="s">
        <v>53</v>
      </c>
      <c r="B12" s="36">
        <v>350</v>
      </c>
      <c r="C12" s="27">
        <f t="shared" si="0"/>
        <v>3.0286699085549369E-5</v>
      </c>
      <c r="D12" s="53"/>
    </row>
    <row r="13" spans="1:5" ht="21" customHeight="1">
      <c r="B13" s="2"/>
      <c r="C13" s="28"/>
    </row>
    <row r="14" spans="1:5" s="4" customFormat="1" ht="15.75">
      <c r="A14" s="5" t="s">
        <v>54</v>
      </c>
    </row>
    <row r="15" spans="1:5" s="4" customFormat="1" ht="15.75">
      <c r="A15" s="5" t="s">
        <v>60</v>
      </c>
    </row>
    <row r="16" spans="1:5" s="4" customFormat="1" ht="15.75">
      <c r="A16" s="5" t="s">
        <v>61</v>
      </c>
    </row>
    <row r="17" spans="1:1">
      <c r="A17" s="6" t="s">
        <v>59</v>
      </c>
    </row>
  </sheetData>
  <mergeCells count="2">
    <mergeCell ref="A3:C3"/>
    <mergeCell ref="A4:C4"/>
  </mergeCells>
  <phoneticPr fontId="3" type="noConversion"/>
  <printOptions horizontalCentered="1"/>
  <pageMargins left="0.78740157480314965" right="0.70866141732283472" top="0.74803149606299213" bottom="0.74803149606299213" header="0.31496062992125984" footer="0.31496062992125984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E17"/>
  <sheetViews>
    <sheetView zoomScale="70" zoomScaleNormal="70" workbookViewId="0">
      <selection activeCell="B4" sqref="B4"/>
    </sheetView>
  </sheetViews>
  <sheetFormatPr defaultColWidth="9.33203125" defaultRowHeight="18.75"/>
  <cols>
    <col min="1" max="1" width="35" style="1" customWidth="1"/>
    <col min="2" max="3" width="33" style="1" customWidth="1"/>
    <col min="4" max="4" width="13.83203125" style="1" bestFit="1" customWidth="1"/>
    <col min="5" max="16384" width="9.33203125" style="1"/>
  </cols>
  <sheetData>
    <row r="1" spans="1:5" ht="81" customHeight="1">
      <c r="A1" s="155" t="s">
        <v>222</v>
      </c>
      <c r="B1" s="149"/>
      <c r="C1" s="149"/>
    </row>
    <row r="2" spans="1:5" ht="21" customHeight="1" thickBot="1">
      <c r="A2" s="151" t="s">
        <v>43</v>
      </c>
      <c r="B2" s="151"/>
      <c r="C2" s="151"/>
    </row>
    <row r="3" spans="1:5" s="19" customFormat="1" ht="64.5" customHeight="1" thickBot="1">
      <c r="A3" s="43" t="s">
        <v>44</v>
      </c>
      <c r="B3" s="44" t="s">
        <v>45</v>
      </c>
      <c r="C3" s="44" t="s">
        <v>46</v>
      </c>
      <c r="D3" s="18"/>
      <c r="E3" s="18"/>
    </row>
    <row r="4" spans="1:5" s="22" customFormat="1" ht="31.5" customHeight="1">
      <c r="A4" s="45" t="s">
        <v>47</v>
      </c>
      <c r="B4" s="33">
        <v>18829</v>
      </c>
      <c r="C4" s="34">
        <f t="shared" ref="C4:C10" si="0">B4/11415841</f>
        <v>1.6493747591614144E-3</v>
      </c>
      <c r="D4" s="39"/>
    </row>
    <row r="5" spans="1:5" ht="19.5">
      <c r="A5" s="46" t="s">
        <v>48</v>
      </c>
      <c r="B5" s="2">
        <v>5919</v>
      </c>
      <c r="C5" s="35">
        <f t="shared" si="0"/>
        <v>5.1849005255066188E-4</v>
      </c>
      <c r="D5" s="25"/>
      <c r="E5" s="25"/>
    </row>
    <row r="6" spans="1:5" ht="19.5">
      <c r="A6" s="46" t="s">
        <v>49</v>
      </c>
      <c r="B6" s="2">
        <v>3022</v>
      </c>
      <c r="C6" s="35">
        <f t="shared" si="0"/>
        <v>2.6471987477751313E-4</v>
      </c>
    </row>
    <row r="7" spans="1:5" ht="19.5">
      <c r="A7" s="46" t="s">
        <v>50</v>
      </c>
      <c r="B7" s="2">
        <v>3629</v>
      </c>
      <c r="C7" s="35">
        <f t="shared" si="0"/>
        <v>3.1789160343070649E-4</v>
      </c>
    </row>
    <row r="8" spans="1:5" ht="19.5">
      <c r="A8" s="46" t="s">
        <v>51</v>
      </c>
      <c r="B8" s="2">
        <v>2407</v>
      </c>
      <c r="C8" s="35">
        <f t="shared" si="0"/>
        <v>2.1084736551604038E-4</v>
      </c>
    </row>
    <row r="9" spans="1:5" ht="19.5">
      <c r="A9" s="46" t="s">
        <v>52</v>
      </c>
      <c r="B9" s="2">
        <v>3469</v>
      </c>
      <c r="C9" s="35">
        <f t="shared" si="0"/>
        <v>3.0387599126512012E-4</v>
      </c>
    </row>
    <row r="10" spans="1:5" ht="20.25" thickBot="1">
      <c r="A10" s="47" t="s">
        <v>53</v>
      </c>
      <c r="B10" s="36">
        <v>387</v>
      </c>
      <c r="C10" s="27">
        <f t="shared" si="0"/>
        <v>3.39002619255121E-5</v>
      </c>
    </row>
    <row r="11" spans="1:5" ht="21" customHeight="1">
      <c r="B11" s="2"/>
      <c r="C11" s="28"/>
    </row>
    <row r="12" spans="1:5" s="4" customFormat="1" ht="15.75">
      <c r="A12" s="5" t="s">
        <v>54</v>
      </c>
    </row>
    <row r="13" spans="1:5" s="4" customFormat="1" ht="15.75">
      <c r="A13" s="5" t="s">
        <v>224</v>
      </c>
    </row>
    <row r="14" spans="1:5" s="4" customFormat="1" ht="15.75">
      <c r="A14" s="5" t="s">
        <v>225</v>
      </c>
    </row>
    <row r="15" spans="1:5">
      <c r="A15" s="6" t="s">
        <v>59</v>
      </c>
    </row>
    <row r="16" spans="1:5">
      <c r="C16" s="48" t="s">
        <v>55</v>
      </c>
    </row>
    <row r="17" spans="3:3">
      <c r="C17" s="48" t="s">
        <v>56</v>
      </c>
    </row>
  </sheetData>
  <mergeCells count="2">
    <mergeCell ref="A1:C1"/>
    <mergeCell ref="A2:C2"/>
  </mergeCells>
  <phoneticPr fontId="3" type="noConversion"/>
  <printOptions horizontalCentered="1"/>
  <pageMargins left="0.78740157480314965" right="0.70866141732283472" top="0.74803149606299213" bottom="0.74803149606299213" header="0.31496062992125984" footer="0.31496062992125984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E17"/>
  <sheetViews>
    <sheetView zoomScale="70" zoomScaleNormal="70" workbookViewId="0">
      <selection activeCell="B4" sqref="B4"/>
    </sheetView>
  </sheetViews>
  <sheetFormatPr defaultColWidth="9.33203125" defaultRowHeight="18.75"/>
  <cols>
    <col min="1" max="1" width="35" style="1" customWidth="1"/>
    <col min="2" max="3" width="33" style="1" customWidth="1"/>
    <col min="4" max="4" width="13.83203125" style="1" bestFit="1" customWidth="1"/>
    <col min="5" max="16384" width="9.33203125" style="1"/>
  </cols>
  <sheetData>
    <row r="1" spans="1:5" ht="81" customHeight="1">
      <c r="A1" s="148" t="s">
        <v>24</v>
      </c>
      <c r="B1" s="149"/>
      <c r="C1" s="149"/>
    </row>
    <row r="2" spans="1:5" ht="21" customHeight="1" thickBot="1">
      <c r="A2" s="158" t="s">
        <v>39</v>
      </c>
      <c r="B2" s="151"/>
      <c r="C2" s="151"/>
    </row>
    <row r="3" spans="1:5" s="19" customFormat="1" ht="64.5" customHeight="1" thickBot="1">
      <c r="A3" s="37" t="s">
        <v>0</v>
      </c>
      <c r="B3" s="17" t="s">
        <v>1</v>
      </c>
      <c r="C3" s="17" t="s">
        <v>19</v>
      </c>
      <c r="D3" s="18"/>
      <c r="E3" s="18"/>
    </row>
    <row r="4" spans="1:5" s="22" customFormat="1" ht="31.5" customHeight="1">
      <c r="A4" s="38" t="s">
        <v>2</v>
      </c>
      <c r="B4" s="33">
        <v>18154</v>
      </c>
      <c r="C4" s="34">
        <f t="shared" ref="C4:C10" si="0">B4/11338311</f>
        <v>1.6011203079541565E-3</v>
      </c>
      <c r="D4" s="39"/>
    </row>
    <row r="5" spans="1:5" ht="19.5">
      <c r="A5" s="41" t="s">
        <v>12</v>
      </c>
      <c r="B5" s="2">
        <v>5682</v>
      </c>
      <c r="C5" s="35">
        <f t="shared" si="0"/>
        <v>5.0113284068500148E-4</v>
      </c>
      <c r="D5" s="25"/>
      <c r="E5" s="25"/>
    </row>
    <row r="6" spans="1:5" ht="19.5">
      <c r="A6" s="41" t="s">
        <v>13</v>
      </c>
      <c r="B6" s="2">
        <v>2720</v>
      </c>
      <c r="C6" s="35">
        <f t="shared" si="0"/>
        <v>2.3989463686434426E-4</v>
      </c>
    </row>
    <row r="7" spans="1:5" ht="19.5">
      <c r="A7" s="41" t="s">
        <v>14</v>
      </c>
      <c r="B7" s="2">
        <v>3545</v>
      </c>
      <c r="C7" s="35">
        <f t="shared" si="0"/>
        <v>3.1265679694268396E-4</v>
      </c>
    </row>
    <row r="8" spans="1:5" ht="19.5">
      <c r="A8" s="41" t="s">
        <v>15</v>
      </c>
      <c r="B8" s="2">
        <v>2320</v>
      </c>
      <c r="C8" s="35">
        <f t="shared" si="0"/>
        <v>2.0461601379605834E-4</v>
      </c>
    </row>
    <row r="9" spans="1:5" ht="19.5">
      <c r="A9" s="41" t="s">
        <v>16</v>
      </c>
      <c r="B9" s="2">
        <v>3479</v>
      </c>
      <c r="C9" s="35">
        <f t="shared" si="0"/>
        <v>3.0683582413641681E-4</v>
      </c>
    </row>
    <row r="10" spans="1:5" ht="20.25" thickBot="1">
      <c r="A10" s="42" t="s">
        <v>17</v>
      </c>
      <c r="B10" s="36">
        <v>411</v>
      </c>
      <c r="C10" s="27">
        <f t="shared" si="0"/>
        <v>3.6248785202663783E-5</v>
      </c>
    </row>
    <row r="11" spans="1:5" ht="21" customHeight="1">
      <c r="B11" s="2"/>
      <c r="C11" s="28"/>
    </row>
    <row r="12" spans="1:5" s="4" customFormat="1" ht="15.75">
      <c r="A12" s="3" t="s">
        <v>3</v>
      </c>
    </row>
    <row r="13" spans="1:5" s="4" customFormat="1" ht="15.75">
      <c r="A13" s="5" t="s">
        <v>40</v>
      </c>
    </row>
    <row r="14" spans="1:5" s="4" customFormat="1" ht="15.75">
      <c r="A14" s="5" t="s">
        <v>41</v>
      </c>
    </row>
    <row r="15" spans="1:5">
      <c r="A15" s="6" t="s">
        <v>36</v>
      </c>
    </row>
    <row r="16" spans="1:5">
      <c r="C16" s="7" t="s">
        <v>42</v>
      </c>
    </row>
    <row r="17" spans="3:3">
      <c r="C17" s="7" t="s">
        <v>23</v>
      </c>
    </row>
  </sheetData>
  <mergeCells count="2">
    <mergeCell ref="A1:C1"/>
    <mergeCell ref="A2:C2"/>
  </mergeCells>
  <phoneticPr fontId="3" type="noConversion"/>
  <printOptions horizontalCentered="1"/>
  <pageMargins left="0.78740157480314965" right="0.70866141732283472" top="0.74803149606299213" bottom="0.74803149606299213" header="0.31496062992125984" footer="0.31496062992125984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E17"/>
  <sheetViews>
    <sheetView zoomScale="70" zoomScaleNormal="70" workbookViewId="0">
      <selection activeCell="B4" sqref="B4"/>
    </sheetView>
  </sheetViews>
  <sheetFormatPr defaultColWidth="9.33203125" defaultRowHeight="18.75"/>
  <cols>
    <col min="1" max="1" width="35" style="1" customWidth="1"/>
    <col min="2" max="3" width="33" style="1" customWidth="1"/>
    <col min="4" max="4" width="14.1640625" style="1" bestFit="1" customWidth="1"/>
    <col min="5" max="5" width="11.5" style="1" bestFit="1" customWidth="1"/>
    <col min="6" max="16384" width="9.33203125" style="1"/>
  </cols>
  <sheetData>
    <row r="1" spans="1:5" ht="66" customHeight="1">
      <c r="A1" s="148" t="s">
        <v>24</v>
      </c>
      <c r="B1" s="149"/>
      <c r="C1" s="149"/>
    </row>
    <row r="2" spans="1:5" ht="21" customHeight="1" thickBot="1">
      <c r="A2" s="158" t="s">
        <v>27</v>
      </c>
      <c r="B2" s="151"/>
      <c r="C2" s="151"/>
    </row>
    <row r="3" spans="1:5" s="19" customFormat="1" ht="64.5" customHeight="1" thickBot="1">
      <c r="A3" s="37" t="s">
        <v>0</v>
      </c>
      <c r="B3" s="17" t="s">
        <v>1</v>
      </c>
      <c r="C3" s="17" t="s">
        <v>28</v>
      </c>
      <c r="D3" s="18"/>
      <c r="E3" s="18"/>
    </row>
    <row r="4" spans="1:5" s="22" customFormat="1" ht="31.5" customHeight="1">
      <c r="A4" s="38" t="s">
        <v>2</v>
      </c>
      <c r="B4" s="33">
        <v>17291</v>
      </c>
      <c r="C4" s="34">
        <f t="shared" ref="C4:C10" si="0">B4/11239720</f>
        <v>1.5383835184506376E-3</v>
      </c>
      <c r="D4" s="39"/>
      <c r="E4" s="40"/>
    </row>
    <row r="5" spans="1:5" ht="19.5">
      <c r="A5" s="41" t="s">
        <v>29</v>
      </c>
      <c r="B5" s="2">
        <v>5252</v>
      </c>
      <c r="C5" s="35">
        <f t="shared" si="0"/>
        <v>4.6727142669034458E-4</v>
      </c>
      <c r="D5" s="25"/>
      <c r="E5" s="25"/>
    </row>
    <row r="6" spans="1:5" ht="19.5">
      <c r="A6" s="41" t="s">
        <v>30</v>
      </c>
      <c r="B6" s="2">
        <v>2605</v>
      </c>
      <c r="C6" s="35">
        <f t="shared" si="0"/>
        <v>2.3176733939991387E-4</v>
      </c>
    </row>
    <row r="7" spans="1:5" ht="19.5">
      <c r="A7" s="41" t="s">
        <v>31</v>
      </c>
      <c r="B7" s="2">
        <v>3209</v>
      </c>
      <c r="C7" s="35">
        <f t="shared" si="0"/>
        <v>2.855053328730609E-4</v>
      </c>
    </row>
    <row r="8" spans="1:5" ht="19.5">
      <c r="A8" s="41" t="s">
        <v>32</v>
      </c>
      <c r="B8" s="2">
        <v>2360</v>
      </c>
      <c r="C8" s="35">
        <f t="shared" si="0"/>
        <v>2.0996964337189895E-4</v>
      </c>
    </row>
    <row r="9" spans="1:5" ht="19.5">
      <c r="A9" s="41" t="s">
        <v>33</v>
      </c>
      <c r="B9" s="2">
        <v>3411</v>
      </c>
      <c r="C9" s="35">
        <f t="shared" si="0"/>
        <v>3.0347731082268955E-4</v>
      </c>
    </row>
    <row r="10" spans="1:5" ht="20.25" thickBot="1">
      <c r="A10" s="42" t="s">
        <v>34</v>
      </c>
      <c r="B10" s="36">
        <v>458</v>
      </c>
      <c r="C10" s="27">
        <f t="shared" si="0"/>
        <v>4.0748346044207507E-5</v>
      </c>
    </row>
    <row r="11" spans="1:5" ht="21" customHeight="1">
      <c r="B11" s="2"/>
      <c r="C11" s="28"/>
    </row>
    <row r="12" spans="1:5" s="4" customFormat="1" ht="15.75">
      <c r="A12" s="3" t="s">
        <v>3</v>
      </c>
    </row>
    <row r="13" spans="1:5" s="4" customFormat="1" ht="15.75">
      <c r="A13" s="5" t="s">
        <v>26</v>
      </c>
    </row>
    <row r="14" spans="1:5" s="4" customFormat="1" ht="15.75">
      <c r="A14" s="5" t="s">
        <v>35</v>
      </c>
    </row>
    <row r="15" spans="1:5">
      <c r="A15" s="6" t="s">
        <v>36</v>
      </c>
    </row>
    <row r="16" spans="1:5">
      <c r="C16" s="7" t="s">
        <v>37</v>
      </c>
    </row>
    <row r="17" spans="3:3">
      <c r="C17" s="7" t="s">
        <v>38</v>
      </c>
    </row>
  </sheetData>
  <mergeCells count="2">
    <mergeCell ref="A1:C1"/>
    <mergeCell ref="A2:C2"/>
  </mergeCells>
  <phoneticPr fontId="3" type="noConversion"/>
  <printOptions horizontalCentered="1"/>
  <pageMargins left="0.78740157480314965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E19"/>
  <sheetViews>
    <sheetView zoomScale="70" zoomScaleNormal="70" workbookViewId="0">
      <selection activeCell="B4" sqref="B4"/>
    </sheetView>
  </sheetViews>
  <sheetFormatPr defaultColWidth="9.33203125" defaultRowHeight="18.75"/>
  <cols>
    <col min="1" max="1" width="35" style="1" customWidth="1"/>
    <col min="2" max="3" width="33" style="1" customWidth="1"/>
    <col min="4" max="4" width="13" style="1" bestFit="1" customWidth="1"/>
    <col min="5" max="16384" width="9.33203125" style="1"/>
  </cols>
  <sheetData>
    <row r="1" spans="1:5" ht="45" customHeight="1">
      <c r="A1" s="148" t="s">
        <v>24</v>
      </c>
      <c r="B1" s="149"/>
      <c r="C1" s="149"/>
    </row>
    <row r="2" spans="1:5" ht="19.5" customHeight="1" thickBot="1">
      <c r="A2" s="159" t="s">
        <v>25</v>
      </c>
      <c r="B2" s="160"/>
      <c r="C2" s="160"/>
    </row>
    <row r="3" spans="1:5" s="19" customFormat="1" ht="64.5" customHeight="1" thickBot="1">
      <c r="A3" s="17" t="s">
        <v>0</v>
      </c>
      <c r="B3" s="29" t="s">
        <v>1</v>
      </c>
      <c r="C3" s="17" t="s">
        <v>19</v>
      </c>
      <c r="D3" s="18"/>
      <c r="E3" s="18"/>
    </row>
    <row r="4" spans="1:5" s="22" customFormat="1" ht="31.5" customHeight="1">
      <c r="A4" s="20" t="s">
        <v>2</v>
      </c>
      <c r="B4" s="30">
        <v>16525</v>
      </c>
      <c r="C4" s="21">
        <f t="shared" ref="C4:C10" si="0">B4/11126458</f>
        <v>1.4851986139704117E-3</v>
      </c>
    </row>
    <row r="5" spans="1:5" ht="19.5">
      <c r="A5" s="23" t="s">
        <v>12</v>
      </c>
      <c r="B5" s="31">
        <v>5083</v>
      </c>
      <c r="C5" s="24">
        <f t="shared" si="0"/>
        <v>4.5683900482974908E-4</v>
      </c>
      <c r="D5" s="25"/>
      <c r="E5" s="25"/>
    </row>
    <row r="6" spans="1:5" ht="19.5">
      <c r="A6" s="23" t="s">
        <v>13</v>
      </c>
      <c r="B6" s="31">
        <v>2403</v>
      </c>
      <c r="C6" s="24">
        <f t="shared" si="0"/>
        <v>2.1597169557463841E-4</v>
      </c>
    </row>
    <row r="7" spans="1:5" ht="19.5">
      <c r="A7" s="23" t="s">
        <v>14</v>
      </c>
      <c r="B7" s="31">
        <v>3083</v>
      </c>
      <c r="C7" s="24">
        <f t="shared" si="0"/>
        <v>2.7708728150503963E-4</v>
      </c>
    </row>
    <row r="8" spans="1:5" ht="19.5">
      <c r="A8" s="23" t="s">
        <v>15</v>
      </c>
      <c r="B8" s="31">
        <v>2128</v>
      </c>
      <c r="C8" s="24">
        <f t="shared" si="0"/>
        <v>1.9125583361749086E-4</v>
      </c>
    </row>
    <row r="9" spans="1:5" ht="19.5">
      <c r="A9" s="23" t="s">
        <v>16</v>
      </c>
      <c r="B9" s="31">
        <v>3510</v>
      </c>
      <c r="C9" s="24">
        <f t="shared" si="0"/>
        <v>3.1546427443486508E-4</v>
      </c>
    </row>
    <row r="10" spans="1:5" ht="20.25" thickBot="1">
      <c r="A10" s="26" t="s">
        <v>17</v>
      </c>
      <c r="B10" s="32">
        <v>318</v>
      </c>
      <c r="C10" s="27">
        <f t="shared" si="0"/>
        <v>2.85805240086288E-5</v>
      </c>
    </row>
    <row r="11" spans="1:5" ht="21" customHeight="1">
      <c r="B11" s="2"/>
      <c r="C11" s="28"/>
    </row>
    <row r="12" spans="1:5" s="4" customFormat="1" ht="15.75">
      <c r="A12" s="3" t="s">
        <v>3</v>
      </c>
    </row>
    <row r="13" spans="1:5" s="4" customFormat="1" ht="15.75">
      <c r="A13" s="5" t="s">
        <v>20</v>
      </c>
    </row>
    <row r="14" spans="1:5" s="4" customFormat="1" ht="15.75">
      <c r="A14" s="5" t="s">
        <v>21</v>
      </c>
    </row>
    <row r="15" spans="1:5">
      <c r="A15" s="6" t="s">
        <v>6</v>
      </c>
    </row>
    <row r="16" spans="1:5">
      <c r="A16" s="6" t="s">
        <v>7</v>
      </c>
    </row>
    <row r="17" spans="1:3">
      <c r="A17" s="6" t="s">
        <v>8</v>
      </c>
    </row>
    <row r="18" spans="1:3">
      <c r="C18" s="7" t="s">
        <v>22</v>
      </c>
    </row>
    <row r="19" spans="1:3">
      <c r="C19" s="7" t="s">
        <v>23</v>
      </c>
    </row>
  </sheetData>
  <mergeCells count="2">
    <mergeCell ref="A1:C1"/>
    <mergeCell ref="A2:C2"/>
  </mergeCells>
  <phoneticPr fontId="3" type="noConversion"/>
  <printOptions horizontalCentered="1"/>
  <pageMargins left="0.78740157480314965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E19"/>
  <sheetViews>
    <sheetView showGridLines="0" zoomScale="70" zoomScaleNormal="70" workbookViewId="0">
      <selection activeCell="B4" sqref="B4"/>
    </sheetView>
  </sheetViews>
  <sheetFormatPr defaultColWidth="9.33203125" defaultRowHeight="18.75"/>
  <cols>
    <col min="1" max="1" width="30.83203125" style="1" customWidth="1"/>
    <col min="2" max="2" width="34.1640625" style="1" customWidth="1"/>
    <col min="3" max="3" width="35.33203125" style="1" customWidth="1"/>
    <col min="4" max="4" width="13" style="1" bestFit="1" customWidth="1"/>
    <col min="5" max="16384" width="9.33203125" style="1"/>
  </cols>
  <sheetData>
    <row r="1" spans="1:5" ht="26.25" customHeight="1">
      <c r="A1" s="161" t="s">
        <v>223</v>
      </c>
      <c r="B1" s="162"/>
      <c r="C1" s="162"/>
    </row>
    <row r="2" spans="1:5" s="4" customFormat="1" ht="21.75" customHeight="1">
      <c r="A2" s="159" t="s">
        <v>11</v>
      </c>
      <c r="B2" s="160"/>
      <c r="C2" s="160"/>
    </row>
    <row r="3" spans="1:5" s="13" customFormat="1" ht="36.75" customHeight="1">
      <c r="A3" s="130" t="s">
        <v>0</v>
      </c>
      <c r="B3" s="131" t="s">
        <v>1</v>
      </c>
      <c r="C3" s="132" t="s">
        <v>18</v>
      </c>
      <c r="D3" s="12"/>
      <c r="E3" s="12"/>
    </row>
    <row r="4" spans="1:5" s="4" customFormat="1" ht="31.5" customHeight="1">
      <c r="A4" s="133" t="s">
        <v>2</v>
      </c>
      <c r="B4" s="134">
        <v>17048</v>
      </c>
      <c r="C4" s="135">
        <f t="shared" ref="C4:C10" si="0">B4/11046385</f>
        <v>1.5433103227888581E-3</v>
      </c>
    </row>
    <row r="5" spans="1:5" s="4" customFormat="1" ht="16.5">
      <c r="A5" s="8" t="s">
        <v>12</v>
      </c>
      <c r="B5" s="9">
        <v>5430</v>
      </c>
      <c r="C5" s="10">
        <f t="shared" si="0"/>
        <v>4.9156352960719727E-4</v>
      </c>
      <c r="D5" s="11"/>
      <c r="E5" s="11"/>
    </row>
    <row r="6" spans="1:5" s="4" customFormat="1" ht="16.5">
      <c r="A6" s="8" t="s">
        <v>13</v>
      </c>
      <c r="B6" s="9">
        <v>2536</v>
      </c>
      <c r="C6" s="10">
        <f t="shared" si="0"/>
        <v>2.2957736852372972E-4</v>
      </c>
    </row>
    <row r="7" spans="1:5" s="4" customFormat="1" ht="16.5">
      <c r="A7" s="8" t="s">
        <v>14</v>
      </c>
      <c r="B7" s="9">
        <v>2954</v>
      </c>
      <c r="C7" s="10">
        <f t="shared" si="0"/>
        <v>2.6741780229459685E-4</v>
      </c>
    </row>
    <row r="8" spans="1:5" s="4" customFormat="1" ht="16.5">
      <c r="A8" s="8" t="s">
        <v>15</v>
      </c>
      <c r="B8" s="9">
        <v>2293</v>
      </c>
      <c r="C8" s="10">
        <f t="shared" si="0"/>
        <v>2.0757922161865623E-4</v>
      </c>
    </row>
    <row r="9" spans="1:5" s="4" customFormat="1" ht="16.5">
      <c r="A9" s="8" t="s">
        <v>16</v>
      </c>
      <c r="B9" s="9">
        <v>3440</v>
      </c>
      <c r="C9" s="10">
        <f t="shared" si="0"/>
        <v>3.1141409610474378E-4</v>
      </c>
    </row>
    <row r="10" spans="1:5" s="4" customFormat="1" ht="16.5">
      <c r="A10" s="14" t="s">
        <v>17</v>
      </c>
      <c r="B10" s="15">
        <v>395</v>
      </c>
      <c r="C10" s="16">
        <f t="shared" si="0"/>
        <v>3.5758304639934243E-5</v>
      </c>
    </row>
    <row r="11" spans="1:5" ht="16.5" customHeight="1">
      <c r="B11" s="2"/>
      <c r="C11" s="129" t="s">
        <v>9</v>
      </c>
    </row>
    <row r="12" spans="1:5" ht="16.5" customHeight="1">
      <c r="B12" s="2"/>
      <c r="C12" s="129" t="s">
        <v>10</v>
      </c>
    </row>
    <row r="13" spans="1:5" s="4" customFormat="1" ht="16.5" customHeight="1">
      <c r="A13" s="3" t="s">
        <v>3</v>
      </c>
    </row>
    <row r="14" spans="1:5" s="4" customFormat="1" ht="16.5" customHeight="1">
      <c r="A14" s="5" t="s">
        <v>4</v>
      </c>
    </row>
    <row r="15" spans="1:5" s="4" customFormat="1" ht="16.5" customHeight="1">
      <c r="A15" s="5" t="s">
        <v>5</v>
      </c>
    </row>
    <row r="16" spans="1:5" ht="16.5" customHeight="1">
      <c r="A16" s="6" t="s">
        <v>6</v>
      </c>
    </row>
    <row r="17" spans="1:1" ht="16.5" customHeight="1">
      <c r="A17" s="6" t="s">
        <v>7</v>
      </c>
    </row>
    <row r="18" spans="1:1" ht="16.5" customHeight="1">
      <c r="A18" s="6" t="s">
        <v>8</v>
      </c>
    </row>
    <row r="19" spans="1:1" ht="16.5" customHeight="1"/>
  </sheetData>
  <mergeCells count="2">
    <mergeCell ref="A1:C1"/>
    <mergeCell ref="A2:C2"/>
  </mergeCells>
  <phoneticPr fontId="3" type="noConversion"/>
  <printOptions horizontalCentered="1"/>
  <pageMargins left="0.78740157480314965" right="0.78740157480314965" top="0.82677165354330717" bottom="0.27559055118110237" header="0.15748031496062992" footer="0.1968503937007874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22</vt:i4>
      </vt:variant>
      <vt:variant>
        <vt:lpstr>具名範圍</vt:lpstr>
      </vt:variant>
      <vt:variant>
        <vt:i4>13</vt:i4>
      </vt:variant>
    </vt:vector>
  </HeadingPairs>
  <TitlesOfParts>
    <vt:vector size="35" baseType="lpstr"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o103</vt:lpstr>
      <vt:lpstr>102</vt:lpstr>
      <vt:lpstr>101</vt:lpstr>
      <vt:lpstr>100</vt:lpstr>
      <vt:lpstr>99</vt:lpstr>
      <vt:lpstr>98</vt:lpstr>
      <vt:lpstr>97</vt:lpstr>
      <vt:lpstr>96</vt:lpstr>
      <vt:lpstr>95</vt:lpstr>
      <vt:lpstr>94</vt:lpstr>
      <vt:lpstr>93</vt:lpstr>
      <vt:lpstr>'100'!Print_Area</vt:lpstr>
      <vt:lpstr>'101'!Print_Area</vt:lpstr>
      <vt:lpstr>'102'!Print_Area</vt:lpstr>
      <vt:lpstr>'103'!Print_Area</vt:lpstr>
      <vt:lpstr>'104'!Print_Area</vt:lpstr>
      <vt:lpstr>'93'!Print_Area</vt:lpstr>
      <vt:lpstr>'94'!Print_Area</vt:lpstr>
      <vt:lpstr>'95'!Print_Area</vt:lpstr>
      <vt:lpstr>'96'!Print_Area</vt:lpstr>
      <vt:lpstr>'97'!Print_Area</vt:lpstr>
      <vt:lpstr>'98'!Print_Area</vt:lpstr>
      <vt:lpstr>'99'!Print_Area</vt:lpstr>
      <vt:lpstr>'93'!TT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NHI</dc:creator>
  <cp:lastModifiedBy>統計處黃亭禎</cp:lastModifiedBy>
  <cp:lastPrinted>2022-09-06T03:50:56Z</cp:lastPrinted>
  <dcterms:created xsi:type="dcterms:W3CDTF">2006-03-10T02:44:00Z</dcterms:created>
  <dcterms:modified xsi:type="dcterms:W3CDTF">2025-09-17T05:25:08Z</dcterms:modified>
</cp:coreProperties>
</file>