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13_ncr:1_{7FDB4627-D7CE-42EA-9644-625CC891DACF}" xr6:coauthVersionLast="36" xr6:coauthVersionMax="36" xr10:uidLastSave="{00000000-0000-0000-0000-000000000000}"/>
  <bookViews>
    <workbookView xWindow="0" yWindow="0" windowWidth="7470" windowHeight="2625" tabRatio="522" xr2:uid="{00000000-000D-0000-FFFF-FFFF00000000}"/>
  </bookViews>
  <sheets>
    <sheet name="113" sheetId="8410" r:id="rId1"/>
    <sheet name="112" sheetId="8409" r:id="rId2"/>
    <sheet name="111" sheetId="8408" r:id="rId3"/>
    <sheet name="110" sheetId="8407" r:id="rId4"/>
    <sheet name="109" sheetId="8406" r:id="rId5"/>
    <sheet name="108" sheetId="8404" r:id="rId6"/>
    <sheet name="107" sheetId="8403" r:id="rId7"/>
    <sheet name="106" sheetId="8402" r:id="rId8"/>
    <sheet name="105" sheetId="8401" r:id="rId9"/>
    <sheet name="104" sheetId="8400" r:id="rId10"/>
    <sheet name="103" sheetId="8399" r:id="rId11"/>
    <sheet name="102" sheetId="8396" r:id="rId12"/>
    <sheet name="101" sheetId="8394" r:id="rId13"/>
    <sheet name="100" sheetId="8393" r:id="rId14"/>
    <sheet name="99" sheetId="8389" r:id="rId15"/>
    <sheet name="98" sheetId="8386" r:id="rId16"/>
    <sheet name="97" sheetId="8381" r:id="rId17"/>
    <sheet name="96" sheetId="8374" r:id="rId18"/>
    <sheet name="95" sheetId="8367" r:id="rId19"/>
    <sheet name="94" sheetId="8366" r:id="rId20"/>
    <sheet name="93" sheetId="8362" r:id="rId21"/>
    <sheet name="92" sheetId="8361" r:id="rId22"/>
    <sheet name="工作表1" sheetId="8405" r:id="rId23"/>
  </sheets>
  <definedNames>
    <definedName name="_xlnm._FilterDatabase" localSheetId="13" hidden="1">'100'!#REF!</definedName>
    <definedName name="_xlnm._FilterDatabase" localSheetId="12" hidden="1">'101'!#REF!</definedName>
    <definedName name="_xlnm._FilterDatabase" localSheetId="11" hidden="1">'102'!#REF!</definedName>
    <definedName name="_xlnm._FilterDatabase" localSheetId="16" hidden="1">'97'!#REF!</definedName>
    <definedName name="_xlnm._FilterDatabase" localSheetId="15" hidden="1">'98'!#REF!</definedName>
    <definedName name="_xlnm._FilterDatabase" localSheetId="14" hidden="1">'99'!#REF!</definedName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</definedNames>
  <calcPr calcId="191029"/>
</workbook>
</file>

<file path=xl/calcChain.xml><?xml version="1.0" encoding="utf-8"?>
<calcChain xmlns="http://schemas.openxmlformats.org/spreadsheetml/2006/main">
  <c r="S32" i="8410" l="1"/>
  <c r="T32" i="8410"/>
  <c r="U32" i="8410"/>
  <c r="V32" i="8410"/>
  <c r="W32" i="8410"/>
  <c r="X32" i="8410"/>
  <c r="Y32" i="8410"/>
  <c r="J32" i="8410"/>
  <c r="K32" i="8410"/>
  <c r="L32" i="8410"/>
  <c r="M32" i="8410"/>
  <c r="N32" i="8410"/>
  <c r="B32" i="8410" l="1"/>
  <c r="C32" i="8410"/>
  <c r="D32" i="8410"/>
  <c r="E32" i="8410"/>
  <c r="F32" i="8410"/>
  <c r="G32" i="8410"/>
  <c r="H32" i="8410"/>
  <c r="I32" i="8410"/>
  <c r="O32" i="8410"/>
  <c r="P32" i="8410"/>
  <c r="Q32" i="8410"/>
  <c r="R32" i="8410"/>
  <c r="AA35" i="8410"/>
  <c r="Z35" i="8410"/>
  <c r="Y35" i="8410"/>
  <c r="X35" i="8410"/>
  <c r="W35" i="8410"/>
  <c r="V35" i="8410"/>
  <c r="U35" i="8410"/>
  <c r="P35" i="8410"/>
  <c r="O35" i="8410"/>
  <c r="L35" i="8410"/>
  <c r="K35" i="8410"/>
  <c r="J35" i="8410"/>
  <c r="I35" i="8410"/>
  <c r="H35" i="8410"/>
  <c r="D35" i="8410"/>
  <c r="C35" i="8410"/>
  <c r="B35" i="8410"/>
  <c r="AA34" i="8410"/>
  <c r="Z34" i="8410"/>
  <c r="Y34" i="8410"/>
  <c r="X34" i="8410"/>
  <c r="W34" i="8410"/>
  <c r="V34" i="8410"/>
  <c r="U34" i="8410"/>
  <c r="T34" i="8410"/>
  <c r="S34" i="8410"/>
  <c r="R34" i="8410"/>
  <c r="Q34" i="8410"/>
  <c r="P34" i="8410"/>
  <c r="O34" i="8410"/>
  <c r="N34" i="8410"/>
  <c r="M34" i="8410"/>
  <c r="L34" i="8410"/>
  <c r="K34" i="8410"/>
  <c r="J34" i="8410"/>
  <c r="I34" i="8410"/>
  <c r="H34" i="8410"/>
  <c r="G34" i="8410"/>
  <c r="F34" i="8410"/>
  <c r="E34" i="8410"/>
  <c r="D34" i="8410"/>
  <c r="C34" i="8410"/>
  <c r="B34" i="8410"/>
  <c r="AA33" i="8410"/>
  <c r="Z33" i="8410"/>
  <c r="Y33" i="8410"/>
  <c r="X33" i="8410"/>
  <c r="W33" i="8410"/>
  <c r="V33" i="8410"/>
  <c r="U33" i="8410"/>
  <c r="T33" i="8410"/>
  <c r="S33" i="8410"/>
  <c r="R33" i="8410"/>
  <c r="Q33" i="8410"/>
  <c r="P33" i="8410"/>
  <c r="O33" i="8410"/>
  <c r="N33" i="8410"/>
  <c r="M33" i="8410"/>
  <c r="L33" i="8410"/>
  <c r="K33" i="8410"/>
  <c r="J33" i="8410"/>
  <c r="I33" i="8410"/>
  <c r="H33" i="8410"/>
  <c r="G33" i="8410"/>
  <c r="F33" i="8410"/>
  <c r="E33" i="8410"/>
  <c r="D33" i="8410"/>
  <c r="C33" i="8410"/>
  <c r="B33" i="8410"/>
  <c r="S32" i="8409" l="1"/>
  <c r="T32" i="8409"/>
  <c r="U32" i="8409"/>
  <c r="V32" i="8409"/>
  <c r="W32" i="8409"/>
  <c r="X32" i="8409"/>
  <c r="Y32" i="8409"/>
  <c r="AA35" i="8409" l="1"/>
  <c r="Z35" i="8409"/>
  <c r="Y35" i="8409"/>
  <c r="X35" i="8409"/>
  <c r="W35" i="8409"/>
  <c r="V35" i="8409"/>
  <c r="U35" i="8409"/>
  <c r="P35" i="8409"/>
  <c r="O35" i="8409"/>
  <c r="L35" i="8409"/>
  <c r="K35" i="8409"/>
  <c r="J35" i="8409"/>
  <c r="I35" i="8409"/>
  <c r="H35" i="8409"/>
  <c r="D35" i="8409"/>
  <c r="C35" i="8409"/>
  <c r="B35" i="8409"/>
  <c r="AA34" i="8409"/>
  <c r="Z34" i="8409"/>
  <c r="Y34" i="8409"/>
  <c r="X34" i="8409"/>
  <c r="W34" i="8409"/>
  <c r="V34" i="8409"/>
  <c r="U34" i="8409"/>
  <c r="T34" i="8409"/>
  <c r="S34" i="8409"/>
  <c r="R34" i="8409"/>
  <c r="Q34" i="8409"/>
  <c r="P34" i="8409"/>
  <c r="O34" i="8409"/>
  <c r="N34" i="8409"/>
  <c r="M34" i="8409"/>
  <c r="L34" i="8409"/>
  <c r="K34" i="8409"/>
  <c r="J34" i="8409"/>
  <c r="I34" i="8409"/>
  <c r="H34" i="8409"/>
  <c r="G34" i="8409"/>
  <c r="F34" i="8409"/>
  <c r="E34" i="8409"/>
  <c r="D34" i="8409"/>
  <c r="C34" i="8409"/>
  <c r="B34" i="8409"/>
  <c r="AA33" i="8409"/>
  <c r="Z33" i="8409"/>
  <c r="Y33" i="8409"/>
  <c r="X33" i="8409"/>
  <c r="W33" i="8409"/>
  <c r="V33" i="8409"/>
  <c r="U33" i="8409"/>
  <c r="T33" i="8409"/>
  <c r="S33" i="8409"/>
  <c r="R33" i="8409"/>
  <c r="Q33" i="8409"/>
  <c r="P33" i="8409"/>
  <c r="O33" i="8409"/>
  <c r="N33" i="8409"/>
  <c r="M33" i="8409"/>
  <c r="L33" i="8409"/>
  <c r="K33" i="8409"/>
  <c r="J33" i="8409"/>
  <c r="I33" i="8409"/>
  <c r="H33" i="8409"/>
  <c r="G33" i="8409"/>
  <c r="F33" i="8409"/>
  <c r="E33" i="8409"/>
  <c r="D33" i="8409"/>
  <c r="C33" i="8409"/>
  <c r="B33" i="8409"/>
  <c r="R32" i="8409"/>
  <c r="Q32" i="8409"/>
  <c r="P32" i="8409"/>
  <c r="O32" i="8409"/>
  <c r="N32" i="8409"/>
  <c r="M32" i="8409"/>
  <c r="L32" i="8409"/>
  <c r="K32" i="8409"/>
  <c r="J32" i="8409"/>
  <c r="I32" i="8409"/>
  <c r="H32" i="8409"/>
  <c r="G32" i="8409"/>
  <c r="F32" i="8409"/>
  <c r="E32" i="8409"/>
  <c r="D32" i="8409"/>
  <c r="C32" i="8409"/>
  <c r="B32" i="8409"/>
  <c r="AA35" i="8408" l="1"/>
  <c r="Z35" i="8408"/>
  <c r="Y35" i="8408"/>
  <c r="X35" i="8408"/>
  <c r="W35" i="8408"/>
  <c r="V35" i="8408"/>
  <c r="U35" i="8408"/>
  <c r="P35" i="8408"/>
  <c r="O35" i="8408"/>
  <c r="L35" i="8408"/>
  <c r="K35" i="8408"/>
  <c r="J35" i="8408"/>
  <c r="I35" i="8408"/>
  <c r="H35" i="8408"/>
  <c r="D35" i="8408"/>
  <c r="C35" i="8408"/>
  <c r="B35" i="8408"/>
  <c r="AA34" i="8408"/>
  <c r="Z34" i="8408"/>
  <c r="Y34" i="8408"/>
  <c r="X34" i="8408"/>
  <c r="W34" i="8408"/>
  <c r="V34" i="8408"/>
  <c r="U34" i="8408"/>
  <c r="T34" i="8408"/>
  <c r="S34" i="8408"/>
  <c r="R34" i="8408"/>
  <c r="Q34" i="8408"/>
  <c r="P34" i="8408"/>
  <c r="O34" i="8408"/>
  <c r="N34" i="8408"/>
  <c r="M34" i="8408"/>
  <c r="L34" i="8408"/>
  <c r="K34" i="8408"/>
  <c r="J34" i="8408"/>
  <c r="I34" i="8408"/>
  <c r="H34" i="8408"/>
  <c r="G34" i="8408"/>
  <c r="F34" i="8408"/>
  <c r="E34" i="8408"/>
  <c r="D34" i="8408"/>
  <c r="C34" i="8408"/>
  <c r="B34" i="8408"/>
  <c r="AA33" i="8408"/>
  <c r="Z33" i="8408"/>
  <c r="Y33" i="8408"/>
  <c r="X33" i="8408"/>
  <c r="W33" i="8408"/>
  <c r="V33" i="8408"/>
  <c r="U33" i="8408"/>
  <c r="T33" i="8408"/>
  <c r="S33" i="8408"/>
  <c r="R33" i="8408"/>
  <c r="Q33" i="8408"/>
  <c r="P33" i="8408"/>
  <c r="O33" i="8408"/>
  <c r="N33" i="8408"/>
  <c r="M33" i="8408"/>
  <c r="L33" i="8408"/>
  <c r="K33" i="8408"/>
  <c r="J33" i="8408"/>
  <c r="I33" i="8408"/>
  <c r="H33" i="8408"/>
  <c r="G33" i="8408"/>
  <c r="F33" i="8408"/>
  <c r="E33" i="8408"/>
  <c r="D33" i="8408"/>
  <c r="C33" i="8408"/>
  <c r="B33" i="8408"/>
  <c r="Y32" i="8408"/>
  <c r="X32" i="8408"/>
  <c r="W32" i="8408"/>
  <c r="V32" i="8408"/>
  <c r="U32" i="8408"/>
  <c r="T32" i="8408"/>
  <c r="S32" i="8408"/>
  <c r="R32" i="8408"/>
  <c r="Q32" i="8408"/>
  <c r="P32" i="8408"/>
  <c r="O32" i="8408"/>
  <c r="N32" i="8408"/>
  <c r="M32" i="8408"/>
  <c r="L32" i="8408"/>
  <c r="K32" i="8408"/>
  <c r="J32" i="8408"/>
  <c r="I32" i="8408"/>
  <c r="H32" i="8408"/>
  <c r="G32" i="8408"/>
  <c r="F32" i="8408"/>
  <c r="E32" i="8408"/>
  <c r="D32" i="8408"/>
  <c r="C32" i="8408"/>
  <c r="B32" i="8408"/>
  <c r="AA35" i="8407" l="1"/>
  <c r="Z35" i="8407"/>
  <c r="Y35" i="8407"/>
  <c r="X35" i="8407"/>
  <c r="W35" i="8407"/>
  <c r="V35" i="8407"/>
  <c r="U35" i="8407"/>
  <c r="P35" i="8407"/>
  <c r="O35" i="8407"/>
  <c r="L35" i="8407"/>
  <c r="K35" i="8407"/>
  <c r="J35" i="8407"/>
  <c r="I35" i="8407"/>
  <c r="H35" i="8407"/>
  <c r="D35" i="8407"/>
  <c r="C35" i="8407"/>
  <c r="B35" i="8407"/>
  <c r="AA34" i="8407"/>
  <c r="Z34" i="8407"/>
  <c r="Y34" i="8407"/>
  <c r="X34" i="8407"/>
  <c r="W34" i="8407"/>
  <c r="V34" i="8407"/>
  <c r="U34" i="8407"/>
  <c r="T34" i="8407"/>
  <c r="S34" i="8407"/>
  <c r="R34" i="8407"/>
  <c r="Q34" i="8407"/>
  <c r="P34" i="8407"/>
  <c r="O34" i="8407"/>
  <c r="N34" i="8407"/>
  <c r="M34" i="8407"/>
  <c r="L34" i="8407"/>
  <c r="K34" i="8407"/>
  <c r="J34" i="8407"/>
  <c r="I34" i="8407"/>
  <c r="H34" i="8407"/>
  <c r="G34" i="8407"/>
  <c r="F34" i="8407"/>
  <c r="E34" i="8407"/>
  <c r="D34" i="8407"/>
  <c r="C34" i="8407"/>
  <c r="B34" i="8407"/>
  <c r="AA33" i="8407"/>
  <c r="Z33" i="8407"/>
  <c r="Y33" i="8407"/>
  <c r="X33" i="8407"/>
  <c r="W33" i="8407"/>
  <c r="V33" i="8407"/>
  <c r="U33" i="8407"/>
  <c r="T33" i="8407"/>
  <c r="S33" i="8407"/>
  <c r="R33" i="8407"/>
  <c r="Q33" i="8407"/>
  <c r="P33" i="8407"/>
  <c r="O33" i="8407"/>
  <c r="N33" i="8407"/>
  <c r="M33" i="8407"/>
  <c r="L33" i="8407"/>
  <c r="K33" i="8407"/>
  <c r="J33" i="8407"/>
  <c r="I33" i="8407"/>
  <c r="H33" i="8407"/>
  <c r="G33" i="8407"/>
  <c r="F33" i="8407"/>
  <c r="E33" i="8407"/>
  <c r="D33" i="8407"/>
  <c r="C33" i="8407"/>
  <c r="B33" i="8407"/>
  <c r="Y32" i="8407"/>
  <c r="X32" i="8407"/>
  <c r="W32" i="8407"/>
  <c r="V32" i="8407"/>
  <c r="U32" i="8407"/>
  <c r="T32" i="8407"/>
  <c r="S32" i="8407"/>
  <c r="R32" i="8407"/>
  <c r="Q32" i="8407"/>
  <c r="P32" i="8407"/>
  <c r="O32" i="8407"/>
  <c r="N32" i="8407"/>
  <c r="M32" i="8407"/>
  <c r="L32" i="8407"/>
  <c r="K32" i="8407"/>
  <c r="J32" i="8407"/>
  <c r="I32" i="8407"/>
  <c r="H32" i="8407"/>
  <c r="G32" i="8407"/>
  <c r="F32" i="8407"/>
  <c r="E32" i="8407"/>
  <c r="D32" i="8407"/>
  <c r="C32" i="8407"/>
  <c r="B32" i="8407"/>
  <c r="B34" i="8406" l="1"/>
  <c r="B33" i="8406"/>
  <c r="B32" i="8406"/>
  <c r="AA35" i="8406"/>
  <c r="Z35" i="8406"/>
  <c r="Y35" i="8406"/>
  <c r="X35" i="8406"/>
  <c r="W35" i="8406"/>
  <c r="V35" i="8406"/>
  <c r="U35" i="8406"/>
  <c r="P35" i="8406"/>
  <c r="O35" i="8406"/>
  <c r="L35" i="8406"/>
  <c r="K35" i="8406"/>
  <c r="J35" i="8406"/>
  <c r="I35" i="8406"/>
  <c r="H35" i="8406"/>
  <c r="D35" i="8406"/>
  <c r="C35" i="8406"/>
  <c r="AA34" i="8406"/>
  <c r="Z34" i="8406"/>
  <c r="Y34" i="8406"/>
  <c r="X34" i="8406"/>
  <c r="W34" i="8406"/>
  <c r="V34" i="8406"/>
  <c r="U34" i="8406"/>
  <c r="T34" i="8406"/>
  <c r="S34" i="8406"/>
  <c r="R34" i="8406"/>
  <c r="Q34" i="8406"/>
  <c r="P34" i="8406"/>
  <c r="O34" i="8406"/>
  <c r="N34" i="8406"/>
  <c r="M34" i="8406"/>
  <c r="L34" i="8406"/>
  <c r="K34" i="8406"/>
  <c r="J34" i="8406"/>
  <c r="I34" i="8406"/>
  <c r="H34" i="8406"/>
  <c r="G34" i="8406"/>
  <c r="F34" i="8406"/>
  <c r="E34" i="8406"/>
  <c r="D34" i="8406"/>
  <c r="C34" i="8406"/>
  <c r="AA33" i="8406"/>
  <c r="Z33" i="8406"/>
  <c r="Y33" i="8406"/>
  <c r="X33" i="8406"/>
  <c r="W33" i="8406"/>
  <c r="V33" i="8406"/>
  <c r="U33" i="8406"/>
  <c r="T33" i="8406"/>
  <c r="S33" i="8406"/>
  <c r="R33" i="8406"/>
  <c r="Q33" i="8406"/>
  <c r="P33" i="8406"/>
  <c r="O33" i="8406"/>
  <c r="N33" i="8406"/>
  <c r="M33" i="8406"/>
  <c r="L33" i="8406"/>
  <c r="K33" i="8406"/>
  <c r="J33" i="8406"/>
  <c r="I33" i="8406"/>
  <c r="H33" i="8406"/>
  <c r="G33" i="8406"/>
  <c r="F33" i="8406"/>
  <c r="E33" i="8406"/>
  <c r="D33" i="8406"/>
  <c r="C33" i="8406"/>
  <c r="Y32" i="8406"/>
  <c r="X32" i="8406"/>
  <c r="W32" i="8406"/>
  <c r="V32" i="8406"/>
  <c r="U32" i="8406"/>
  <c r="T32" i="8406"/>
  <c r="S32" i="8406"/>
  <c r="R32" i="8406"/>
  <c r="Q32" i="8406"/>
  <c r="P32" i="8406"/>
  <c r="O32" i="8406"/>
  <c r="N32" i="8406"/>
  <c r="M32" i="8406"/>
  <c r="L32" i="8406"/>
  <c r="K32" i="8406"/>
  <c r="J32" i="8406"/>
  <c r="I32" i="8406"/>
  <c r="H32" i="8406"/>
  <c r="G32" i="8406"/>
  <c r="F32" i="8406"/>
  <c r="E32" i="8406"/>
  <c r="D32" i="8406"/>
  <c r="C32" i="8406"/>
  <c r="B35" i="8406" l="1"/>
  <c r="J32" i="8404"/>
  <c r="J33" i="8404"/>
  <c r="AA35" i="8404" l="1"/>
  <c r="Z35" i="8404"/>
  <c r="Y35" i="8404"/>
  <c r="X35" i="8404"/>
  <c r="W35" i="8404"/>
  <c r="V35" i="8404"/>
  <c r="U35" i="8404"/>
  <c r="P35" i="8404"/>
  <c r="O35" i="8404"/>
  <c r="L35" i="8404"/>
  <c r="K35" i="8404"/>
  <c r="J35" i="8404"/>
  <c r="I35" i="8404"/>
  <c r="H35" i="8404"/>
  <c r="D35" i="8404"/>
  <c r="C35" i="8404"/>
  <c r="B35" i="8404"/>
  <c r="AA34" i="8404"/>
  <c r="Z34" i="8404"/>
  <c r="Y34" i="8404"/>
  <c r="X34" i="8404"/>
  <c r="W34" i="8404"/>
  <c r="V34" i="8404"/>
  <c r="U34" i="8404"/>
  <c r="T34" i="8404"/>
  <c r="S34" i="8404"/>
  <c r="R34" i="8404"/>
  <c r="Q34" i="8404"/>
  <c r="P34" i="8404"/>
  <c r="O34" i="8404"/>
  <c r="N34" i="8404"/>
  <c r="M34" i="8404"/>
  <c r="L34" i="8404"/>
  <c r="K34" i="8404"/>
  <c r="J34" i="8404"/>
  <c r="I34" i="8404"/>
  <c r="H34" i="8404"/>
  <c r="G34" i="8404"/>
  <c r="F34" i="8404"/>
  <c r="E34" i="8404"/>
  <c r="D34" i="8404"/>
  <c r="C34" i="8404"/>
  <c r="B34" i="8404"/>
  <c r="AA33" i="8404"/>
  <c r="Z33" i="8404"/>
  <c r="Y33" i="8404"/>
  <c r="X33" i="8404"/>
  <c r="W33" i="8404"/>
  <c r="V33" i="8404"/>
  <c r="U33" i="8404"/>
  <c r="T33" i="8404"/>
  <c r="S33" i="8404"/>
  <c r="R33" i="8404"/>
  <c r="Q33" i="8404"/>
  <c r="P33" i="8404"/>
  <c r="O33" i="8404"/>
  <c r="N33" i="8404"/>
  <c r="M33" i="8404"/>
  <c r="L33" i="8404"/>
  <c r="K33" i="8404"/>
  <c r="I33" i="8404"/>
  <c r="H33" i="8404"/>
  <c r="G33" i="8404"/>
  <c r="F33" i="8404"/>
  <c r="E33" i="8404"/>
  <c r="D33" i="8404"/>
  <c r="C33" i="8404"/>
  <c r="B33" i="8404"/>
  <c r="Y32" i="8404"/>
  <c r="X32" i="8404"/>
  <c r="W32" i="8404"/>
  <c r="V32" i="8404"/>
  <c r="U32" i="8404"/>
  <c r="T32" i="8404"/>
  <c r="S32" i="8404"/>
  <c r="R32" i="8404"/>
  <c r="Q32" i="8404"/>
  <c r="P32" i="8404"/>
  <c r="O32" i="8404"/>
  <c r="N32" i="8404"/>
  <c r="M32" i="8404"/>
  <c r="L32" i="8404"/>
  <c r="K32" i="8404"/>
  <c r="I32" i="8404"/>
  <c r="H32" i="8404"/>
  <c r="G32" i="8404"/>
  <c r="F32" i="8404"/>
  <c r="E32" i="8404"/>
  <c r="D32" i="8404"/>
  <c r="C32" i="8404"/>
  <c r="B32" i="8404"/>
  <c r="AA35" i="8403" l="1"/>
  <c r="Z35" i="8403"/>
  <c r="Y35" i="8403"/>
  <c r="X35" i="8403"/>
  <c r="W35" i="8403"/>
  <c r="V35" i="8403"/>
  <c r="U35" i="8403"/>
  <c r="P35" i="8403"/>
  <c r="O35" i="8403"/>
  <c r="L35" i="8403"/>
  <c r="K35" i="8403"/>
  <c r="J35" i="8403"/>
  <c r="I35" i="8403"/>
  <c r="H35" i="8403"/>
  <c r="D35" i="8403"/>
  <c r="C35" i="8403"/>
  <c r="B35" i="8403"/>
  <c r="AA34" i="8403"/>
  <c r="Z34" i="8403"/>
  <c r="Y34" i="8403"/>
  <c r="X34" i="8403"/>
  <c r="W34" i="8403"/>
  <c r="V34" i="8403"/>
  <c r="U34" i="8403"/>
  <c r="T34" i="8403"/>
  <c r="S34" i="8403"/>
  <c r="R34" i="8403"/>
  <c r="Q34" i="8403"/>
  <c r="P34" i="8403"/>
  <c r="O34" i="8403"/>
  <c r="N34" i="8403"/>
  <c r="M34" i="8403"/>
  <c r="L34" i="8403"/>
  <c r="K34" i="8403"/>
  <c r="J34" i="8403"/>
  <c r="I34" i="8403"/>
  <c r="H34" i="8403"/>
  <c r="G34" i="8403"/>
  <c r="F34" i="8403"/>
  <c r="E34" i="8403"/>
  <c r="D34" i="8403"/>
  <c r="C34" i="8403"/>
  <c r="B34" i="8403"/>
  <c r="AA33" i="8403"/>
  <c r="Z33" i="8403"/>
  <c r="Y33" i="8403"/>
  <c r="X33" i="8403"/>
  <c r="W33" i="8403"/>
  <c r="V33" i="8403"/>
  <c r="U33" i="8403"/>
  <c r="T33" i="8403"/>
  <c r="S33" i="8403"/>
  <c r="R33" i="8403"/>
  <c r="Q33" i="8403"/>
  <c r="P33" i="8403"/>
  <c r="O33" i="8403"/>
  <c r="N33" i="8403"/>
  <c r="M33" i="8403"/>
  <c r="L33" i="8403"/>
  <c r="K33" i="8403"/>
  <c r="J33" i="8403"/>
  <c r="I33" i="8403"/>
  <c r="H33" i="8403"/>
  <c r="G33" i="8403"/>
  <c r="F33" i="8403"/>
  <c r="E33" i="8403"/>
  <c r="D33" i="8403"/>
  <c r="C33" i="8403"/>
  <c r="B33" i="8403"/>
  <c r="Y32" i="8403"/>
  <c r="X32" i="8403"/>
  <c r="W32" i="8403"/>
  <c r="V32" i="8403"/>
  <c r="U32" i="8403"/>
  <c r="T32" i="8403"/>
  <c r="S32" i="8403"/>
  <c r="R32" i="8403"/>
  <c r="Q32" i="8403"/>
  <c r="P32" i="8403"/>
  <c r="O32" i="8403"/>
  <c r="N32" i="8403"/>
  <c r="M32" i="8403"/>
  <c r="L32" i="8403"/>
  <c r="K32" i="8403"/>
  <c r="J32" i="8403"/>
  <c r="I32" i="8403"/>
  <c r="H32" i="8403"/>
  <c r="G32" i="8403"/>
  <c r="F32" i="8403"/>
  <c r="E32" i="8403"/>
  <c r="D32" i="8403"/>
  <c r="C32" i="8403"/>
  <c r="B32" i="8403"/>
  <c r="AA35" i="8402"/>
  <c r="Z35" i="8402"/>
  <c r="Y35" i="8402"/>
  <c r="X35" i="8402"/>
  <c r="W35" i="8402"/>
  <c r="V35" i="8402"/>
  <c r="U35" i="8402"/>
  <c r="P35" i="8402"/>
  <c r="O35" i="8402"/>
  <c r="L35" i="8402"/>
  <c r="K35" i="8402"/>
  <c r="J35" i="8402"/>
  <c r="I35" i="8402"/>
  <c r="H35" i="8402"/>
  <c r="D35" i="8402"/>
  <c r="C35" i="8402"/>
  <c r="B35" i="8402"/>
  <c r="AA34" i="8402"/>
  <c r="Z34" i="8402"/>
  <c r="Y34" i="8402"/>
  <c r="X34" i="8402"/>
  <c r="W34" i="8402"/>
  <c r="V34" i="8402"/>
  <c r="U34" i="8402"/>
  <c r="T34" i="8402"/>
  <c r="S34" i="8402"/>
  <c r="R34" i="8402"/>
  <c r="Q34" i="8402"/>
  <c r="P34" i="8402"/>
  <c r="O34" i="8402"/>
  <c r="N34" i="8402"/>
  <c r="M34" i="8402"/>
  <c r="L34" i="8402"/>
  <c r="K34" i="8402"/>
  <c r="J34" i="8402"/>
  <c r="I34" i="8402"/>
  <c r="H34" i="8402"/>
  <c r="G34" i="8402"/>
  <c r="F34" i="8402"/>
  <c r="E34" i="8402"/>
  <c r="D34" i="8402"/>
  <c r="C34" i="8402"/>
  <c r="B34" i="8402"/>
  <c r="AA33" i="8402"/>
  <c r="Z33" i="8402"/>
  <c r="Y33" i="8402"/>
  <c r="X33" i="8402"/>
  <c r="W33" i="8402"/>
  <c r="V33" i="8402"/>
  <c r="U33" i="8402"/>
  <c r="T33" i="8402"/>
  <c r="S33" i="8402"/>
  <c r="R33" i="8402"/>
  <c r="Q33" i="8402"/>
  <c r="P33" i="8402"/>
  <c r="O33" i="8402"/>
  <c r="N33" i="8402"/>
  <c r="M33" i="8402"/>
  <c r="L33" i="8402"/>
  <c r="K33" i="8402"/>
  <c r="J33" i="8402"/>
  <c r="I33" i="8402"/>
  <c r="H33" i="8402"/>
  <c r="G33" i="8402"/>
  <c r="F33" i="8402"/>
  <c r="E33" i="8402"/>
  <c r="D33" i="8402"/>
  <c r="C33" i="8402"/>
  <c r="B33" i="8402"/>
  <c r="Y32" i="8402"/>
  <c r="X32" i="8402"/>
  <c r="W32" i="8402"/>
  <c r="V32" i="8402"/>
  <c r="U32" i="8402"/>
  <c r="T32" i="8402"/>
  <c r="S32" i="8402"/>
  <c r="R32" i="8402"/>
  <c r="Q32" i="8402"/>
  <c r="P32" i="8402"/>
  <c r="O32" i="8402"/>
  <c r="N32" i="8402"/>
  <c r="M32" i="8402"/>
  <c r="L32" i="8402"/>
  <c r="K32" i="8402"/>
  <c r="J32" i="8402"/>
  <c r="I32" i="8402"/>
  <c r="H32" i="8402"/>
  <c r="G32" i="8402"/>
  <c r="F32" i="8402"/>
  <c r="E32" i="8402"/>
  <c r="D32" i="8402"/>
  <c r="C32" i="8402"/>
  <c r="B32" i="8402"/>
  <c r="AA35" i="8401"/>
  <c r="Z35" i="8401"/>
  <c r="Y35" i="8401"/>
  <c r="X35" i="8401"/>
  <c r="W35" i="8401"/>
  <c r="V35" i="8401"/>
  <c r="U35" i="8401"/>
  <c r="P35" i="8401"/>
  <c r="O35" i="8401"/>
  <c r="L35" i="8401"/>
  <c r="K35" i="8401"/>
  <c r="J35" i="8401"/>
  <c r="I35" i="8401"/>
  <c r="H35" i="8401"/>
  <c r="D35" i="8401"/>
  <c r="C35" i="8401"/>
  <c r="B35" i="8401"/>
  <c r="AA34" i="8401"/>
  <c r="Z34" i="8401"/>
  <c r="Y34" i="8401"/>
  <c r="X34" i="8401"/>
  <c r="W34" i="8401"/>
  <c r="V34" i="8401"/>
  <c r="U34" i="8401"/>
  <c r="T34" i="8401"/>
  <c r="S34" i="8401"/>
  <c r="R34" i="8401"/>
  <c r="Q34" i="8401"/>
  <c r="P34" i="8401"/>
  <c r="O34" i="8401"/>
  <c r="N34" i="8401"/>
  <c r="M34" i="8401"/>
  <c r="L34" i="8401"/>
  <c r="K34" i="8401"/>
  <c r="J34" i="8401"/>
  <c r="I34" i="8401"/>
  <c r="H34" i="8401"/>
  <c r="G34" i="8401"/>
  <c r="F34" i="8401"/>
  <c r="E34" i="8401"/>
  <c r="D34" i="8401"/>
  <c r="C34" i="8401"/>
  <c r="B34" i="8401"/>
  <c r="AA33" i="8401"/>
  <c r="Z33" i="8401"/>
  <c r="Y33" i="8401"/>
  <c r="X33" i="8401"/>
  <c r="W33" i="8401"/>
  <c r="V33" i="8401"/>
  <c r="U33" i="8401"/>
  <c r="T33" i="8401"/>
  <c r="S33" i="8401"/>
  <c r="R33" i="8401"/>
  <c r="Q33" i="8401"/>
  <c r="P33" i="8401"/>
  <c r="O33" i="8401"/>
  <c r="N33" i="8401"/>
  <c r="M33" i="8401"/>
  <c r="L33" i="8401"/>
  <c r="K33" i="8401"/>
  <c r="J33" i="8401"/>
  <c r="I33" i="8401"/>
  <c r="H33" i="8401"/>
  <c r="G33" i="8401"/>
  <c r="F33" i="8401"/>
  <c r="E33" i="8401"/>
  <c r="D33" i="8401"/>
  <c r="C33" i="8401"/>
  <c r="B33" i="8401"/>
  <c r="AA32" i="8401"/>
  <c r="Z32" i="8401"/>
  <c r="Y32" i="8401"/>
  <c r="X32" i="8401"/>
  <c r="W32" i="8401"/>
  <c r="V32" i="8401"/>
  <c r="U32" i="8401"/>
  <c r="T32" i="8401"/>
  <c r="S32" i="8401"/>
  <c r="R32" i="8401"/>
  <c r="Q32" i="8401"/>
  <c r="P32" i="8401"/>
  <c r="O32" i="8401"/>
  <c r="N32" i="8401"/>
  <c r="M32" i="8401"/>
  <c r="L32" i="8401"/>
  <c r="K32" i="8401"/>
  <c r="J32" i="8401"/>
  <c r="I32" i="8401"/>
  <c r="H32" i="8401"/>
  <c r="G32" i="8401"/>
  <c r="F32" i="8401"/>
  <c r="E32" i="8401"/>
  <c r="D32" i="8401"/>
  <c r="C32" i="8401"/>
  <c r="B32" i="8401"/>
  <c r="AA35" i="8400"/>
  <c r="Z35" i="8400"/>
  <c r="Y35" i="8400"/>
  <c r="X35" i="8400"/>
  <c r="W35" i="8400"/>
  <c r="V35" i="8400"/>
  <c r="U35" i="8400"/>
  <c r="P35" i="8400"/>
  <c r="O35" i="8400"/>
  <c r="L35" i="8400"/>
  <c r="K35" i="8400"/>
  <c r="J35" i="8400"/>
  <c r="I35" i="8400"/>
  <c r="H35" i="8400"/>
  <c r="D35" i="8400"/>
  <c r="C35" i="8400"/>
  <c r="B35" i="8400"/>
  <c r="AA34" i="8400"/>
  <c r="Z34" i="8400"/>
  <c r="Y34" i="8400"/>
  <c r="X34" i="8400"/>
  <c r="W34" i="8400"/>
  <c r="V34" i="8400"/>
  <c r="U34" i="8400"/>
  <c r="T34" i="8400"/>
  <c r="S34" i="8400"/>
  <c r="R34" i="8400"/>
  <c r="Q34" i="8400"/>
  <c r="P34" i="8400"/>
  <c r="O34" i="8400"/>
  <c r="N34" i="8400"/>
  <c r="M34" i="8400"/>
  <c r="L34" i="8400"/>
  <c r="K34" i="8400"/>
  <c r="J34" i="8400"/>
  <c r="I34" i="8400"/>
  <c r="H34" i="8400"/>
  <c r="G34" i="8400"/>
  <c r="F34" i="8400"/>
  <c r="E34" i="8400"/>
  <c r="D34" i="8400"/>
  <c r="C34" i="8400"/>
  <c r="B34" i="8400"/>
  <c r="AA33" i="8400"/>
  <c r="Z33" i="8400"/>
  <c r="Y33" i="8400"/>
  <c r="X33" i="8400"/>
  <c r="W33" i="8400"/>
  <c r="V33" i="8400"/>
  <c r="U33" i="8400"/>
  <c r="T33" i="8400"/>
  <c r="S33" i="8400"/>
  <c r="R33" i="8400"/>
  <c r="Q33" i="8400"/>
  <c r="P33" i="8400"/>
  <c r="O33" i="8400"/>
  <c r="N33" i="8400"/>
  <c r="M33" i="8400"/>
  <c r="L33" i="8400"/>
  <c r="K33" i="8400"/>
  <c r="J33" i="8400"/>
  <c r="I33" i="8400"/>
  <c r="H33" i="8400"/>
  <c r="G33" i="8400"/>
  <c r="F33" i="8400"/>
  <c r="E33" i="8400"/>
  <c r="D33" i="8400"/>
  <c r="C33" i="8400"/>
  <c r="B33" i="8400"/>
  <c r="AA32" i="8400"/>
  <c r="Z32" i="8400"/>
  <c r="Y32" i="8400"/>
  <c r="X32" i="8400"/>
  <c r="W32" i="8400"/>
  <c r="V32" i="8400"/>
  <c r="U32" i="8400"/>
  <c r="T32" i="8400"/>
  <c r="S32" i="8400"/>
  <c r="R32" i="8400"/>
  <c r="Q32" i="8400"/>
  <c r="P32" i="8400"/>
  <c r="O32" i="8400"/>
  <c r="N32" i="8400"/>
  <c r="M32" i="8400"/>
  <c r="L32" i="8400"/>
  <c r="K32" i="8400"/>
  <c r="J32" i="8400"/>
  <c r="I32" i="8400"/>
  <c r="H32" i="8400"/>
  <c r="G32" i="8400"/>
  <c r="F32" i="8400"/>
  <c r="E32" i="8400"/>
  <c r="D32" i="8400"/>
  <c r="C32" i="8400"/>
  <c r="B32" i="8400"/>
  <c r="AA35" i="8399"/>
  <c r="Z35" i="8399"/>
  <c r="Y35" i="8399"/>
  <c r="X35" i="8399"/>
  <c r="W35" i="8399"/>
  <c r="V35" i="8399"/>
  <c r="U35" i="8399"/>
  <c r="P35" i="8399"/>
  <c r="O35" i="8399"/>
  <c r="L35" i="8399"/>
  <c r="K35" i="8399"/>
  <c r="J35" i="8399"/>
  <c r="I35" i="8399"/>
  <c r="H35" i="8399"/>
  <c r="D35" i="8399"/>
  <c r="C35" i="8399"/>
  <c r="B35" i="8399"/>
  <c r="AA34" i="8399"/>
  <c r="Z34" i="8399"/>
  <c r="Y34" i="8399"/>
  <c r="X34" i="8399"/>
  <c r="W34" i="8399"/>
  <c r="V34" i="8399"/>
  <c r="U34" i="8399"/>
  <c r="T34" i="8399"/>
  <c r="S34" i="8399"/>
  <c r="R34" i="8399"/>
  <c r="Q34" i="8399"/>
  <c r="P34" i="8399"/>
  <c r="O34" i="8399"/>
  <c r="N34" i="8399"/>
  <c r="M34" i="8399"/>
  <c r="L34" i="8399"/>
  <c r="K34" i="8399"/>
  <c r="J34" i="8399"/>
  <c r="I34" i="8399"/>
  <c r="H34" i="8399"/>
  <c r="G34" i="8399"/>
  <c r="F34" i="8399"/>
  <c r="E34" i="8399"/>
  <c r="D34" i="8399"/>
  <c r="C34" i="8399"/>
  <c r="B34" i="8399"/>
  <c r="AA33" i="8399"/>
  <c r="Z33" i="8399"/>
  <c r="Y33" i="8399"/>
  <c r="X33" i="8399"/>
  <c r="W33" i="8399"/>
  <c r="V33" i="8399"/>
  <c r="U33" i="8399"/>
  <c r="T33" i="8399"/>
  <c r="S33" i="8399"/>
  <c r="R33" i="8399"/>
  <c r="Q33" i="8399"/>
  <c r="P33" i="8399"/>
  <c r="O33" i="8399"/>
  <c r="N33" i="8399"/>
  <c r="M33" i="8399"/>
  <c r="L33" i="8399"/>
  <c r="K33" i="8399"/>
  <c r="J33" i="8399"/>
  <c r="I33" i="8399"/>
  <c r="H33" i="8399"/>
  <c r="G33" i="8399"/>
  <c r="F33" i="8399"/>
  <c r="E33" i="8399"/>
  <c r="D33" i="8399"/>
  <c r="C33" i="8399"/>
  <c r="B33" i="8399"/>
  <c r="AA32" i="8399"/>
  <c r="Z32" i="8399"/>
  <c r="Y32" i="8399"/>
  <c r="X32" i="8399"/>
  <c r="W32" i="8399"/>
  <c r="V32" i="8399"/>
  <c r="U32" i="8399"/>
  <c r="T32" i="8399"/>
  <c r="S32" i="8399"/>
  <c r="R32" i="8399"/>
  <c r="Q32" i="8399"/>
  <c r="P32" i="8399"/>
  <c r="O32" i="8399"/>
  <c r="N32" i="8399"/>
  <c r="M32" i="8399"/>
  <c r="L32" i="8399"/>
  <c r="K32" i="8399"/>
  <c r="J32" i="8399"/>
  <c r="I32" i="8399"/>
  <c r="H32" i="8399"/>
  <c r="G32" i="8399"/>
  <c r="F32" i="8399"/>
  <c r="E32" i="8399"/>
  <c r="D32" i="8399"/>
  <c r="C32" i="8399"/>
  <c r="B32" i="8399"/>
  <c r="D5" i="8374"/>
  <c r="AA35" i="8396"/>
  <c r="Z35" i="8396"/>
  <c r="Y35" i="8396"/>
  <c r="X35" i="8396"/>
  <c r="W35" i="8396"/>
  <c r="V35" i="8396"/>
  <c r="U35" i="8396"/>
  <c r="P35" i="8396"/>
  <c r="O35" i="8396"/>
  <c r="L35" i="8396"/>
  <c r="K35" i="8396"/>
  <c r="J35" i="8396"/>
  <c r="I35" i="8396"/>
  <c r="H35" i="8396"/>
  <c r="D35" i="8396"/>
  <c r="C35" i="8396"/>
  <c r="B35" i="8396"/>
  <c r="AA34" i="8396"/>
  <c r="Z34" i="8396"/>
  <c r="Y34" i="8396"/>
  <c r="X34" i="8396"/>
  <c r="W34" i="8396"/>
  <c r="V34" i="8396"/>
  <c r="U34" i="8396"/>
  <c r="T34" i="8396"/>
  <c r="S34" i="8396"/>
  <c r="R34" i="8396"/>
  <c r="Q34" i="8396"/>
  <c r="P34" i="8396"/>
  <c r="O34" i="8396"/>
  <c r="N34" i="8396"/>
  <c r="M34" i="8396"/>
  <c r="L34" i="8396"/>
  <c r="K34" i="8396"/>
  <c r="J34" i="8396"/>
  <c r="I34" i="8396"/>
  <c r="H34" i="8396"/>
  <c r="G34" i="8396"/>
  <c r="F34" i="8396"/>
  <c r="E34" i="8396"/>
  <c r="D34" i="8396"/>
  <c r="C34" i="8396"/>
  <c r="B34" i="8396"/>
  <c r="AA33" i="8396"/>
  <c r="Z33" i="8396"/>
  <c r="Y33" i="8396"/>
  <c r="X33" i="8396"/>
  <c r="W33" i="8396"/>
  <c r="V33" i="8396"/>
  <c r="U33" i="8396"/>
  <c r="T33" i="8396"/>
  <c r="S33" i="8396"/>
  <c r="R33" i="8396"/>
  <c r="Q33" i="8396"/>
  <c r="P33" i="8396"/>
  <c r="O33" i="8396"/>
  <c r="N33" i="8396"/>
  <c r="M33" i="8396"/>
  <c r="L33" i="8396"/>
  <c r="K33" i="8396"/>
  <c r="J33" i="8396"/>
  <c r="I33" i="8396"/>
  <c r="H33" i="8396"/>
  <c r="G33" i="8396"/>
  <c r="F33" i="8396"/>
  <c r="E33" i="8396"/>
  <c r="D33" i="8396"/>
  <c r="C33" i="8396"/>
  <c r="B33" i="8396"/>
  <c r="AA32" i="8396"/>
  <c r="Z32" i="8396"/>
  <c r="Y32" i="8396"/>
  <c r="X32" i="8396"/>
  <c r="W32" i="8396"/>
  <c r="V32" i="8396"/>
  <c r="U32" i="8396"/>
  <c r="T32" i="8396"/>
  <c r="S32" i="8396"/>
  <c r="R32" i="8396"/>
  <c r="Q32" i="8396"/>
  <c r="P32" i="8396"/>
  <c r="O32" i="8396"/>
  <c r="N32" i="8396"/>
  <c r="M32" i="8396"/>
  <c r="L32" i="8396"/>
  <c r="K32" i="8396"/>
  <c r="J32" i="8396"/>
  <c r="I32" i="8396"/>
  <c r="H32" i="8396"/>
  <c r="G32" i="8396"/>
  <c r="F32" i="8396"/>
  <c r="E32" i="8396"/>
  <c r="D32" i="8396"/>
  <c r="C32" i="8396"/>
  <c r="B32" i="8396"/>
  <c r="V35" i="8394"/>
  <c r="W35" i="8394"/>
  <c r="X35" i="8394"/>
  <c r="Y35" i="8394"/>
  <c r="Z35" i="8394"/>
  <c r="AA35" i="8394"/>
  <c r="U35" i="8394"/>
  <c r="O35" i="8394"/>
  <c r="I35" i="8394"/>
  <c r="J35" i="8394"/>
  <c r="K35" i="8394"/>
  <c r="L35" i="8394"/>
  <c r="H35" i="8394"/>
  <c r="D35" i="8394"/>
  <c r="C35" i="8394"/>
  <c r="B35" i="8394"/>
  <c r="X36" i="8393"/>
  <c r="W36" i="8393"/>
  <c r="V36" i="8393"/>
  <c r="U36" i="8393"/>
  <c r="T36" i="8393"/>
  <c r="S36" i="8393"/>
  <c r="R36" i="8393"/>
  <c r="O36" i="8393"/>
  <c r="L36" i="8393"/>
  <c r="K36" i="8393"/>
  <c r="J36" i="8393"/>
  <c r="I36" i="8393"/>
  <c r="H36" i="8393"/>
  <c r="D36" i="8393"/>
  <c r="C36" i="8393"/>
  <c r="B36" i="8393"/>
  <c r="P35" i="8394"/>
  <c r="AA34" i="8394"/>
  <c r="Z34" i="8394"/>
  <c r="Y34" i="8394"/>
  <c r="X34" i="8394"/>
  <c r="W34" i="8394"/>
  <c r="V34" i="8394"/>
  <c r="U34" i="8394"/>
  <c r="T34" i="8394"/>
  <c r="S34" i="8394"/>
  <c r="R34" i="8394"/>
  <c r="Q34" i="8394"/>
  <c r="P34" i="8394"/>
  <c r="O34" i="8394"/>
  <c r="N34" i="8394"/>
  <c r="M34" i="8394"/>
  <c r="L34" i="8394"/>
  <c r="K34" i="8394"/>
  <c r="J34" i="8394"/>
  <c r="I34" i="8394"/>
  <c r="H34" i="8394"/>
  <c r="G34" i="8394"/>
  <c r="F34" i="8394"/>
  <c r="E34" i="8394"/>
  <c r="D34" i="8394"/>
  <c r="C34" i="8394"/>
  <c r="B34" i="8394"/>
  <c r="AA33" i="8394"/>
  <c r="Z33" i="8394"/>
  <c r="Y33" i="8394"/>
  <c r="X33" i="8394"/>
  <c r="W33" i="8394"/>
  <c r="V33" i="8394"/>
  <c r="U33" i="8394"/>
  <c r="T33" i="8394"/>
  <c r="S33" i="8394"/>
  <c r="R33" i="8394"/>
  <c r="Q33" i="8394"/>
  <c r="P33" i="8394"/>
  <c r="O33" i="8394"/>
  <c r="N33" i="8394"/>
  <c r="M33" i="8394"/>
  <c r="L33" i="8394"/>
  <c r="K33" i="8394"/>
  <c r="J33" i="8394"/>
  <c r="I33" i="8394"/>
  <c r="H33" i="8394"/>
  <c r="G33" i="8394"/>
  <c r="F33" i="8394"/>
  <c r="E33" i="8394"/>
  <c r="D33" i="8394"/>
  <c r="C33" i="8394"/>
  <c r="B33" i="8394"/>
  <c r="AA32" i="8394"/>
  <c r="Z32" i="8394"/>
  <c r="Y32" i="8394"/>
  <c r="X32" i="8394"/>
  <c r="W32" i="8394"/>
  <c r="V32" i="8394"/>
  <c r="U32" i="8394"/>
  <c r="T32" i="8394"/>
  <c r="S32" i="8394"/>
  <c r="R32" i="8394"/>
  <c r="Q32" i="8394"/>
  <c r="P32" i="8394"/>
  <c r="O32" i="8394"/>
  <c r="N32" i="8394"/>
  <c r="M32" i="8394"/>
  <c r="L32" i="8394"/>
  <c r="K32" i="8394"/>
  <c r="J32" i="8394"/>
  <c r="I32" i="8394"/>
  <c r="H32" i="8394"/>
  <c r="G32" i="8394"/>
  <c r="F32" i="8394"/>
  <c r="E32" i="8394"/>
  <c r="D32" i="8394"/>
  <c r="C32" i="8394"/>
  <c r="B32" i="8394"/>
  <c r="T39" i="8367"/>
  <c r="S39" i="8367"/>
  <c r="R39" i="8367"/>
  <c r="Q39" i="8367"/>
  <c r="P39" i="8367"/>
  <c r="M39" i="8367"/>
  <c r="J39" i="8367"/>
  <c r="I39" i="8367"/>
  <c r="H39" i="8367"/>
  <c r="D39" i="8367"/>
  <c r="C39" i="8367"/>
  <c r="B39" i="8367"/>
  <c r="V39" i="8374"/>
  <c r="U39" i="8374"/>
  <c r="T39" i="8374"/>
  <c r="S39" i="8374"/>
  <c r="R39" i="8374"/>
  <c r="Q39" i="8374"/>
  <c r="P39" i="8374"/>
  <c r="M39" i="8374"/>
  <c r="J39" i="8374"/>
  <c r="I39" i="8374"/>
  <c r="H39" i="8374"/>
  <c r="D39" i="8374"/>
  <c r="C39" i="8374"/>
  <c r="B39" i="8374"/>
  <c r="V39" i="8381"/>
  <c r="U39" i="8381"/>
  <c r="T39" i="8381"/>
  <c r="S39" i="8381"/>
  <c r="R39" i="8381"/>
  <c r="Q39" i="8381"/>
  <c r="P39" i="8381"/>
  <c r="M39" i="8381"/>
  <c r="J39" i="8381"/>
  <c r="I39" i="8381"/>
  <c r="H39" i="8381"/>
  <c r="D39" i="8381"/>
  <c r="C39" i="8381"/>
  <c r="B39" i="8381"/>
  <c r="V39" i="8386"/>
  <c r="U39" i="8386"/>
  <c r="T39" i="8386"/>
  <c r="S39" i="8386"/>
  <c r="R39" i="8386"/>
  <c r="Q39" i="8386"/>
  <c r="P39" i="8386"/>
  <c r="M39" i="8386"/>
  <c r="J39" i="8386"/>
  <c r="I39" i="8386"/>
  <c r="H39" i="8386"/>
  <c r="D39" i="8386"/>
  <c r="C39" i="8386"/>
  <c r="B39" i="8386"/>
  <c r="X35" i="8393"/>
  <c r="W35" i="8393"/>
  <c r="V35" i="8393"/>
  <c r="U35" i="8393"/>
  <c r="T35" i="8393"/>
  <c r="S35" i="8393"/>
  <c r="R35" i="8393"/>
  <c r="Q35" i="8393"/>
  <c r="P35" i="8393"/>
  <c r="O35" i="8393"/>
  <c r="L35" i="8393"/>
  <c r="K35" i="8393"/>
  <c r="J35" i="8393"/>
  <c r="I35" i="8393"/>
  <c r="H35" i="8393"/>
  <c r="G35" i="8393"/>
  <c r="F35" i="8393"/>
  <c r="E35" i="8393"/>
  <c r="D35" i="8393"/>
  <c r="C35" i="8393"/>
  <c r="B35" i="8393"/>
  <c r="X34" i="8393"/>
  <c r="W34" i="8393"/>
  <c r="V34" i="8393"/>
  <c r="U34" i="8393"/>
  <c r="T34" i="8393"/>
  <c r="S34" i="8393"/>
  <c r="R34" i="8393"/>
  <c r="Q34" i="8393"/>
  <c r="P34" i="8393"/>
  <c r="O34" i="8393"/>
  <c r="L34" i="8393"/>
  <c r="K34" i="8393"/>
  <c r="J34" i="8393"/>
  <c r="I34" i="8393"/>
  <c r="H34" i="8393"/>
  <c r="G34" i="8393"/>
  <c r="F34" i="8393"/>
  <c r="E34" i="8393"/>
  <c r="D34" i="8393"/>
  <c r="C34" i="8393"/>
  <c r="B34" i="8393"/>
  <c r="X33" i="8393"/>
  <c r="W33" i="8393"/>
  <c r="V33" i="8393"/>
  <c r="U33" i="8393"/>
  <c r="T33" i="8393"/>
  <c r="S33" i="8393"/>
  <c r="R33" i="8393"/>
  <c r="Q33" i="8393"/>
  <c r="P33" i="8393"/>
  <c r="O33" i="8393"/>
  <c r="L33" i="8393"/>
  <c r="K33" i="8393"/>
  <c r="J33" i="8393"/>
  <c r="I33" i="8393"/>
  <c r="H33" i="8393"/>
  <c r="G33" i="8393"/>
  <c r="F33" i="8393"/>
  <c r="E33" i="8393"/>
  <c r="D33" i="8393"/>
  <c r="C33" i="8393"/>
  <c r="B33" i="8393"/>
  <c r="V39" i="8389"/>
  <c r="U39" i="8389"/>
  <c r="T39" i="8389"/>
  <c r="S39" i="8389"/>
  <c r="R39" i="8389"/>
  <c r="Q39" i="8389"/>
  <c r="P39" i="8389"/>
  <c r="M39" i="8389"/>
  <c r="J39" i="8389"/>
  <c r="I39" i="8389"/>
  <c r="H39" i="8389"/>
  <c r="D39" i="8389"/>
  <c r="C39" i="8389"/>
  <c r="B39" i="8389"/>
  <c r="T38" i="8367"/>
  <c r="S38" i="8367"/>
  <c r="R38" i="8367"/>
  <c r="Q38" i="8367"/>
  <c r="P38" i="8367"/>
  <c r="O38" i="8367"/>
  <c r="N38" i="8367"/>
  <c r="M38" i="8367"/>
  <c r="L38" i="8367"/>
  <c r="K38" i="8367"/>
  <c r="J38" i="8367"/>
  <c r="I38" i="8367"/>
  <c r="H38" i="8367"/>
  <c r="G38" i="8367"/>
  <c r="F38" i="8367"/>
  <c r="E38" i="8367"/>
  <c r="D38" i="8367"/>
  <c r="C38" i="8367"/>
  <c r="B38" i="8367"/>
  <c r="T37" i="8367"/>
  <c r="S37" i="8367"/>
  <c r="R37" i="8367"/>
  <c r="Q37" i="8367"/>
  <c r="P37" i="8367"/>
  <c r="O37" i="8367"/>
  <c r="N37" i="8367"/>
  <c r="M37" i="8367"/>
  <c r="L37" i="8367"/>
  <c r="K37" i="8367"/>
  <c r="J37" i="8367"/>
  <c r="I37" i="8367"/>
  <c r="H37" i="8367"/>
  <c r="G37" i="8367"/>
  <c r="F37" i="8367"/>
  <c r="E37" i="8367"/>
  <c r="D37" i="8367"/>
  <c r="C37" i="8367"/>
  <c r="B37" i="8367"/>
  <c r="T36" i="8367"/>
  <c r="S36" i="8367"/>
  <c r="R36" i="8367"/>
  <c r="Q36" i="8367"/>
  <c r="P36" i="8367"/>
  <c r="O36" i="8367"/>
  <c r="N36" i="8367"/>
  <c r="M36" i="8367"/>
  <c r="L36" i="8367"/>
  <c r="K36" i="8367"/>
  <c r="J36" i="8367"/>
  <c r="I36" i="8367"/>
  <c r="H36" i="8367"/>
  <c r="G36" i="8367"/>
  <c r="F36" i="8367"/>
  <c r="E36" i="8367"/>
  <c r="D36" i="8367"/>
  <c r="C36" i="8367"/>
  <c r="B36" i="8367"/>
  <c r="V38" i="8374"/>
  <c r="U38" i="8374"/>
  <c r="T38" i="8374"/>
  <c r="S38" i="8374"/>
  <c r="R38" i="8374"/>
  <c r="Q38" i="8374"/>
  <c r="P38" i="8374"/>
  <c r="O38" i="8374"/>
  <c r="N38" i="8374"/>
  <c r="M38" i="8374"/>
  <c r="L38" i="8374"/>
  <c r="K38" i="8374"/>
  <c r="J38" i="8374"/>
  <c r="I38" i="8374"/>
  <c r="H38" i="8374"/>
  <c r="G38" i="8374"/>
  <c r="F38" i="8374"/>
  <c r="E38" i="8374"/>
  <c r="D38" i="8374"/>
  <c r="C38" i="8374"/>
  <c r="B38" i="8374"/>
  <c r="V37" i="8374"/>
  <c r="U37" i="8374"/>
  <c r="T37" i="8374"/>
  <c r="S37" i="8374"/>
  <c r="R37" i="8374"/>
  <c r="Q37" i="8374"/>
  <c r="P37" i="8374"/>
  <c r="O37" i="8374"/>
  <c r="N37" i="8374"/>
  <c r="M37" i="8374"/>
  <c r="L37" i="8374"/>
  <c r="K37" i="8374"/>
  <c r="J37" i="8374"/>
  <c r="I37" i="8374"/>
  <c r="H37" i="8374"/>
  <c r="G37" i="8374"/>
  <c r="F37" i="8374"/>
  <c r="E37" i="8374"/>
  <c r="D37" i="8374"/>
  <c r="C37" i="8374"/>
  <c r="B37" i="8374"/>
  <c r="V36" i="8374"/>
  <c r="U36" i="8374"/>
  <c r="T36" i="8374"/>
  <c r="S36" i="8374"/>
  <c r="R36" i="8374"/>
  <c r="Q36" i="8374"/>
  <c r="P36" i="8374"/>
  <c r="O36" i="8374"/>
  <c r="N36" i="8374"/>
  <c r="M36" i="8374"/>
  <c r="L36" i="8374"/>
  <c r="K36" i="8374"/>
  <c r="J36" i="8374"/>
  <c r="I36" i="8374"/>
  <c r="H36" i="8374"/>
  <c r="G36" i="8374"/>
  <c r="F36" i="8374"/>
  <c r="E36" i="8374"/>
  <c r="D36" i="8374"/>
  <c r="C36" i="8374"/>
  <c r="B36" i="8374"/>
  <c r="V38" i="8381"/>
  <c r="U38" i="8381"/>
  <c r="T38" i="8381"/>
  <c r="S38" i="8381"/>
  <c r="R38" i="8381"/>
  <c r="Q38" i="8381"/>
  <c r="P38" i="8381"/>
  <c r="O38" i="8381"/>
  <c r="N38" i="8381"/>
  <c r="M38" i="8381"/>
  <c r="L38" i="8381"/>
  <c r="K38" i="8381"/>
  <c r="J38" i="8381"/>
  <c r="I38" i="8381"/>
  <c r="H38" i="8381"/>
  <c r="G38" i="8381"/>
  <c r="F38" i="8381"/>
  <c r="E38" i="8381"/>
  <c r="D38" i="8381"/>
  <c r="C38" i="8381"/>
  <c r="B38" i="8381"/>
  <c r="V37" i="8381"/>
  <c r="U37" i="8381"/>
  <c r="T37" i="8381"/>
  <c r="S37" i="8381"/>
  <c r="R37" i="8381"/>
  <c r="Q37" i="8381"/>
  <c r="P37" i="8381"/>
  <c r="O37" i="8381"/>
  <c r="N37" i="8381"/>
  <c r="M37" i="8381"/>
  <c r="L37" i="8381"/>
  <c r="K37" i="8381"/>
  <c r="J37" i="8381"/>
  <c r="I37" i="8381"/>
  <c r="H37" i="8381"/>
  <c r="G37" i="8381"/>
  <c r="F37" i="8381"/>
  <c r="E37" i="8381"/>
  <c r="D37" i="8381"/>
  <c r="C37" i="8381"/>
  <c r="B37" i="8381"/>
  <c r="V36" i="8381"/>
  <c r="U36" i="8381"/>
  <c r="T36" i="8381"/>
  <c r="S36" i="8381"/>
  <c r="R36" i="8381"/>
  <c r="Q36" i="8381"/>
  <c r="P36" i="8381"/>
  <c r="O36" i="8381"/>
  <c r="N36" i="8381"/>
  <c r="M36" i="8381"/>
  <c r="L36" i="8381"/>
  <c r="K36" i="8381"/>
  <c r="J36" i="8381"/>
  <c r="I36" i="8381"/>
  <c r="H36" i="8381"/>
  <c r="G36" i="8381"/>
  <c r="F36" i="8381"/>
  <c r="E36" i="8381"/>
  <c r="D36" i="8381"/>
  <c r="C36" i="8381"/>
  <c r="B36" i="8381"/>
  <c r="V38" i="8386"/>
  <c r="U38" i="8386"/>
  <c r="T38" i="8386"/>
  <c r="S38" i="8386"/>
  <c r="R38" i="8386"/>
  <c r="Q38" i="8386"/>
  <c r="P38" i="8386"/>
  <c r="O38" i="8386"/>
  <c r="N38" i="8386"/>
  <c r="M38" i="8386"/>
  <c r="L38" i="8386"/>
  <c r="K38" i="8386"/>
  <c r="J38" i="8386"/>
  <c r="I38" i="8386"/>
  <c r="H38" i="8386"/>
  <c r="G38" i="8386"/>
  <c r="F38" i="8386"/>
  <c r="E38" i="8386"/>
  <c r="D38" i="8386"/>
  <c r="C38" i="8386"/>
  <c r="B38" i="8386"/>
  <c r="V37" i="8386"/>
  <c r="U37" i="8386"/>
  <c r="T37" i="8386"/>
  <c r="S37" i="8386"/>
  <c r="R37" i="8386"/>
  <c r="Q37" i="8386"/>
  <c r="P37" i="8386"/>
  <c r="O37" i="8386"/>
  <c r="N37" i="8386"/>
  <c r="M37" i="8386"/>
  <c r="L37" i="8386"/>
  <c r="K37" i="8386"/>
  <c r="J37" i="8386"/>
  <c r="I37" i="8386"/>
  <c r="H37" i="8386"/>
  <c r="G37" i="8386"/>
  <c r="F37" i="8386"/>
  <c r="E37" i="8386"/>
  <c r="D37" i="8386"/>
  <c r="C37" i="8386"/>
  <c r="B37" i="8386"/>
  <c r="V36" i="8386"/>
  <c r="U36" i="8386"/>
  <c r="T36" i="8386"/>
  <c r="S36" i="8386"/>
  <c r="R36" i="8386"/>
  <c r="Q36" i="8386"/>
  <c r="P36" i="8386"/>
  <c r="O36" i="8386"/>
  <c r="N36" i="8386"/>
  <c r="M36" i="8386"/>
  <c r="L36" i="8386"/>
  <c r="K36" i="8386"/>
  <c r="J36" i="8386"/>
  <c r="I36" i="8386"/>
  <c r="H36" i="8386"/>
  <c r="G36" i="8386"/>
  <c r="F36" i="8386"/>
  <c r="E36" i="8386"/>
  <c r="D36" i="8386"/>
  <c r="C36" i="8386"/>
  <c r="B36" i="8386"/>
  <c r="V38" i="8389"/>
  <c r="U38" i="8389"/>
  <c r="T38" i="8389"/>
  <c r="S38" i="8389"/>
  <c r="R38" i="8389"/>
  <c r="Q38" i="8389"/>
  <c r="P38" i="8389"/>
  <c r="O38" i="8389"/>
  <c r="N38" i="8389"/>
  <c r="M38" i="8389"/>
  <c r="L38" i="8389"/>
  <c r="K38" i="8389"/>
  <c r="J38" i="8389"/>
  <c r="I38" i="8389"/>
  <c r="H38" i="8389"/>
  <c r="G38" i="8389"/>
  <c r="F38" i="8389"/>
  <c r="E38" i="8389"/>
  <c r="D38" i="8389"/>
  <c r="C38" i="8389"/>
  <c r="B38" i="8389"/>
  <c r="V37" i="8389"/>
  <c r="U37" i="8389"/>
  <c r="T37" i="8389"/>
  <c r="S37" i="8389"/>
  <c r="R37" i="8389"/>
  <c r="Q37" i="8389"/>
  <c r="P37" i="8389"/>
  <c r="O37" i="8389"/>
  <c r="N37" i="8389"/>
  <c r="M37" i="8389"/>
  <c r="L37" i="8389"/>
  <c r="K37" i="8389"/>
  <c r="J37" i="8389"/>
  <c r="I37" i="8389"/>
  <c r="H37" i="8389"/>
  <c r="G37" i="8389"/>
  <c r="F37" i="8389"/>
  <c r="E37" i="8389"/>
  <c r="D37" i="8389"/>
  <c r="C37" i="8389"/>
  <c r="B37" i="8389"/>
  <c r="V36" i="8389"/>
  <c r="U36" i="8389"/>
  <c r="T36" i="8389"/>
  <c r="S36" i="8389"/>
  <c r="R36" i="8389"/>
  <c r="Q36" i="8389"/>
  <c r="P36" i="8389"/>
  <c r="O36" i="8389"/>
  <c r="N36" i="8389"/>
  <c r="M36" i="8389"/>
  <c r="L36" i="8389"/>
  <c r="K36" i="8389"/>
  <c r="J36" i="8389"/>
  <c r="I36" i="8389"/>
  <c r="H36" i="8389"/>
  <c r="G36" i="8389"/>
  <c r="F36" i="8389"/>
  <c r="E36" i="8389"/>
  <c r="D36" i="8389"/>
  <c r="C36" i="8389"/>
  <c r="B36" i="8389"/>
  <c r="Q39" i="8362"/>
  <c r="R39" i="8362"/>
  <c r="S39" i="8362"/>
  <c r="T39" i="8362"/>
  <c r="P39" i="8362"/>
  <c r="M39" i="8362"/>
  <c r="J39" i="8362"/>
  <c r="I39" i="8362"/>
  <c r="H39" i="8362"/>
  <c r="D39" i="8362"/>
  <c r="C39" i="8362"/>
  <c r="B39" i="8362"/>
  <c r="T38" i="8362"/>
  <c r="S38" i="8362"/>
  <c r="R38" i="8362"/>
  <c r="Q38" i="8362"/>
  <c r="P38" i="8362"/>
  <c r="O38" i="8362"/>
  <c r="N38" i="8362"/>
  <c r="M38" i="8362"/>
  <c r="L38" i="8362"/>
  <c r="K38" i="8362"/>
  <c r="J38" i="8362"/>
  <c r="I38" i="8362"/>
  <c r="H38" i="8362"/>
  <c r="G38" i="8362"/>
  <c r="F38" i="8362"/>
  <c r="E38" i="8362"/>
  <c r="D38" i="8362"/>
  <c r="C38" i="8362"/>
  <c r="B38" i="8362"/>
  <c r="T37" i="8362"/>
  <c r="S37" i="8362"/>
  <c r="R37" i="8362"/>
  <c r="Q37" i="8362"/>
  <c r="P37" i="8362"/>
  <c r="O37" i="8362"/>
  <c r="N37" i="8362"/>
  <c r="M37" i="8362"/>
  <c r="L37" i="8362"/>
  <c r="K37" i="8362"/>
  <c r="J37" i="8362"/>
  <c r="I37" i="8362"/>
  <c r="H37" i="8362"/>
  <c r="G37" i="8362"/>
  <c r="F37" i="8362"/>
  <c r="E37" i="8362"/>
  <c r="D37" i="8362"/>
  <c r="C37" i="8362"/>
  <c r="B37" i="8362"/>
  <c r="T36" i="8362"/>
  <c r="S36" i="8362"/>
  <c r="R36" i="8362"/>
  <c r="Q36" i="8362"/>
  <c r="P36" i="8362"/>
  <c r="O36" i="8362"/>
  <c r="N36" i="8362"/>
  <c r="M36" i="8362"/>
  <c r="L36" i="8362"/>
  <c r="K36" i="8362"/>
  <c r="J36" i="8362"/>
  <c r="I36" i="8362"/>
  <c r="H36" i="8362"/>
  <c r="G36" i="8362"/>
  <c r="F36" i="8362"/>
  <c r="E36" i="8362"/>
  <c r="D36" i="8362"/>
  <c r="C36" i="8362"/>
  <c r="B36" i="8362"/>
  <c r="Q39" i="8366"/>
  <c r="R39" i="8366"/>
  <c r="S39" i="8366"/>
  <c r="T39" i="8366"/>
  <c r="P39" i="8366"/>
  <c r="M39" i="8366"/>
  <c r="J39" i="8366"/>
  <c r="I39" i="8366"/>
  <c r="H39" i="8366"/>
  <c r="D39" i="8366"/>
  <c r="C39" i="8366"/>
  <c r="B39" i="8366"/>
  <c r="T38" i="8366"/>
  <c r="S38" i="8366"/>
  <c r="R38" i="8366"/>
  <c r="Q38" i="8366"/>
  <c r="P38" i="8366"/>
  <c r="O38" i="8366"/>
  <c r="N38" i="8366"/>
  <c r="M38" i="8366"/>
  <c r="L38" i="8366"/>
  <c r="K38" i="8366"/>
  <c r="J38" i="8366"/>
  <c r="I38" i="8366"/>
  <c r="H38" i="8366"/>
  <c r="G38" i="8366"/>
  <c r="F38" i="8366"/>
  <c r="E38" i="8366"/>
  <c r="D38" i="8366"/>
  <c r="C38" i="8366"/>
  <c r="B38" i="8366"/>
  <c r="T37" i="8366"/>
  <c r="S37" i="8366"/>
  <c r="R37" i="8366"/>
  <c r="Q37" i="8366"/>
  <c r="P37" i="8366"/>
  <c r="O37" i="8366"/>
  <c r="N37" i="8366"/>
  <c r="M37" i="8366"/>
  <c r="L37" i="8366"/>
  <c r="K37" i="8366"/>
  <c r="J37" i="8366"/>
  <c r="I37" i="8366"/>
  <c r="H37" i="8366"/>
  <c r="G37" i="8366"/>
  <c r="F37" i="8366"/>
  <c r="E37" i="8366"/>
  <c r="D37" i="8366"/>
  <c r="C37" i="8366"/>
  <c r="B37" i="8366"/>
  <c r="T36" i="8366"/>
  <c r="S36" i="8366"/>
  <c r="R36" i="8366"/>
  <c r="Q36" i="8366"/>
  <c r="P36" i="8366"/>
  <c r="O36" i="8366"/>
  <c r="N36" i="8366"/>
  <c r="M36" i="8366"/>
  <c r="L36" i="8366"/>
  <c r="K36" i="8366"/>
  <c r="J36" i="8366"/>
  <c r="I36" i="8366"/>
  <c r="H36" i="8366"/>
  <c r="G36" i="8366"/>
  <c r="F36" i="8366"/>
  <c r="E36" i="8366"/>
  <c r="D36" i="8366"/>
  <c r="C36" i="8366"/>
  <c r="B36" i="8366"/>
  <c r="C35" i="8361"/>
  <c r="D35" i="8361"/>
  <c r="E35" i="8361"/>
  <c r="F35" i="8361"/>
  <c r="G35" i="8361"/>
  <c r="H35" i="8361"/>
  <c r="I35" i="8361"/>
  <c r="J35" i="8361"/>
  <c r="K35" i="8361"/>
  <c r="L35" i="8361"/>
  <c r="M35" i="8361"/>
  <c r="N35" i="8361"/>
  <c r="O35" i="8361"/>
  <c r="P35" i="8361"/>
  <c r="Q35" i="8361"/>
  <c r="R35" i="8361"/>
  <c r="S35" i="8361"/>
  <c r="T35" i="8361"/>
  <c r="C36" i="8361"/>
  <c r="D36" i="8361"/>
  <c r="E36" i="8361"/>
  <c r="F36" i="8361"/>
  <c r="G36" i="8361"/>
  <c r="H36" i="8361"/>
  <c r="I36" i="8361"/>
  <c r="J36" i="8361"/>
  <c r="K36" i="8361"/>
  <c r="L36" i="8361"/>
  <c r="M36" i="8361"/>
  <c r="N36" i="8361"/>
  <c r="O36" i="8361"/>
  <c r="P36" i="8361"/>
  <c r="Q36" i="8361"/>
  <c r="R36" i="8361"/>
  <c r="S36" i="8361"/>
  <c r="T36" i="8361"/>
  <c r="C37" i="8361"/>
  <c r="D37" i="8361"/>
  <c r="E37" i="8361"/>
  <c r="F37" i="8361"/>
  <c r="G37" i="8361"/>
  <c r="H37" i="8361"/>
  <c r="I37" i="8361"/>
  <c r="J37" i="8361"/>
  <c r="K37" i="8361"/>
  <c r="L37" i="8361"/>
  <c r="M37" i="8361"/>
  <c r="N37" i="8361"/>
  <c r="O37" i="8361"/>
  <c r="P37" i="8361"/>
  <c r="Q37" i="8361"/>
  <c r="R37" i="8361"/>
  <c r="S37" i="8361"/>
  <c r="T37" i="8361"/>
  <c r="B37" i="8361"/>
  <c r="B36" i="8361"/>
  <c r="B35" i="83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" authorId="0" shapeId="0" xr:uid="{00000000-0006-0000-0100-000001000000}">
      <text>
        <r>
          <rPr>
            <sz val="9"/>
            <color indexed="81"/>
            <rFont val="細明體"/>
            <family val="3"/>
            <charset val="136"/>
          </rPr>
          <t>1130524修正喪葬補助和節日慰問全縣市資料</t>
        </r>
      </text>
    </comment>
    <comment ref="A15" authorId="0" shapeId="0" xr:uid="{00000000-0006-0000-01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修正輔導就業服務所有人次及金額</t>
        </r>
      </text>
    </comment>
    <comment ref="A19" authorId="0" shapeId="0" xr:uid="{00000000-0006-0000-0100-000003000000}">
      <text>
        <r>
          <rPr>
            <sz val="9"/>
            <color indexed="81"/>
            <rFont val="細明體"/>
            <family val="3"/>
            <charset val="136"/>
          </rPr>
          <t>1130524修正其他補助人次及金額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D5" authorId="0" shapeId="0" xr:uid="{00000000-0006-0000-0A00-000001000000}">
      <text>
        <r>
          <rPr>
            <b/>
            <sz val="9"/>
            <color indexed="81"/>
            <rFont val="新細明體"/>
            <family val="1"/>
            <charset val="136"/>
          </rPr>
          <t>101年第3季修正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D5" authorId="0" shapeId="0" xr:uid="{00000000-0006-0000-0B00-000001000000}">
      <text>
        <r>
          <rPr>
            <b/>
            <sz val="9"/>
            <color indexed="81"/>
            <rFont val="新細明體"/>
            <family val="1"/>
            <charset val="136"/>
          </rPr>
          <t>101年第3季修正</t>
        </r>
      </text>
    </comment>
  </commentList>
</comments>
</file>

<file path=xl/sharedStrings.xml><?xml version="1.0" encoding="utf-8"?>
<sst xmlns="http://schemas.openxmlformats.org/spreadsheetml/2006/main" count="1514" uniqueCount="444">
  <si>
    <t>Source : County and City Government.</t>
    <phoneticPr fontId="3" type="noConversion"/>
  </si>
  <si>
    <r>
      <t xml:space="preserve">3.2-01 </t>
    </r>
    <r>
      <rPr>
        <b/>
        <sz val="16"/>
        <rFont val="標楷體"/>
        <family val="4"/>
        <charset val="136"/>
      </rPr>
      <t>低收入戶生活扶助</t>
    </r>
    <phoneticPr fontId="6" type="noConversion"/>
  </si>
  <si>
    <r>
      <rPr>
        <sz val="8"/>
        <rFont val="標楷體"/>
        <family val="4"/>
        <charset val="136"/>
      </rPr>
      <t>家庭生活扶助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</si>
  <si>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</si>
  <si>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輔導就業服務</t>
    </r>
    <phoneticPr fontId="3" type="noConversion"/>
  </si>
  <si>
    <r>
      <rPr>
        <sz val="8"/>
        <rFont val="標楷體"/>
        <family val="4"/>
        <charset val="136"/>
      </rPr>
      <t>教育補助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</si>
  <si>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</si>
  <si>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</si>
  <si>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</si>
  <si>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</si>
  <si>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</si>
  <si>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就業服務</t>
    </r>
    <phoneticPr fontId="3" type="noConversion"/>
  </si>
  <si>
    <r>
      <rPr>
        <sz val="8"/>
        <rFont val="標楷體"/>
        <family val="4"/>
        <charset val="136"/>
      </rPr>
      <t>職業訓練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</si>
  <si>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</si>
  <si>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</si>
  <si>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</si>
  <si>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</si>
  <si>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</si>
  <si>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</si>
  <si>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t xml:space="preserve">3.2-01 </t>
    </r>
    <r>
      <rPr>
        <b/>
        <sz val="16"/>
        <rFont val="標楷體"/>
        <family val="4"/>
        <charset val="136"/>
      </rPr>
      <t>低收入戶生活扶助</t>
    </r>
    <phoneticPr fontId="6" type="noConversion"/>
  </si>
  <si>
    <r>
      <rPr>
        <sz val="8"/>
        <rFont val="標楷體"/>
        <family val="4"/>
        <charset val="136"/>
      </rPr>
      <t>子女教育補助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</si>
  <si>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</si>
  <si>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第二款、類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按戶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</si>
  <si>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</si>
  <si>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</si>
  <si>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</si>
  <si>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</si>
  <si>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</si>
  <si>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</si>
  <si>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</si>
  <si>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</si>
  <si>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　臺中縣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</si>
  <si>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</si>
  <si>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</si>
  <si>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</si>
  <si>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</si>
  <si>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臺南縣</t>
    </r>
  </si>
  <si>
    <r>
      <rPr>
        <sz val="9"/>
        <rFont val="標楷體"/>
        <family val="4"/>
        <charset val="136"/>
      </rPr>
      <t>　高雄縣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</si>
  <si>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</si>
  <si>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</si>
  <si>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</si>
  <si>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</si>
  <si>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</si>
  <si>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臺中市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</si>
  <si>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</si>
  <si>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臺南市</t>
    </r>
  </si>
  <si>
    <r>
      <t xml:space="preserve">  </t>
    </r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</si>
  <si>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t xml:space="preserve">3.2-01 </t>
    </r>
    <r>
      <rPr>
        <b/>
        <sz val="16"/>
        <rFont val="標楷體"/>
        <family val="4"/>
        <charset val="136"/>
      </rPr>
      <t>低收入戶生活扶助</t>
    </r>
    <phoneticPr fontId="6" type="noConversion"/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</si>
  <si>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</si>
  <si>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</si>
  <si>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</si>
  <si>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</si>
  <si>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</si>
  <si>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</si>
  <si>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t xml:space="preserve">3.2-01 </t>
    </r>
    <r>
      <rPr>
        <b/>
        <sz val="16"/>
        <rFont val="標楷體"/>
        <family val="4"/>
        <charset val="136"/>
      </rPr>
      <t>低收入戶生活扶助</t>
    </r>
    <phoneticPr fontId="6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</si>
  <si>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</si>
  <si>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</si>
  <si>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</si>
  <si>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就學生活補助</t>
    </r>
    <r>
      <rPr>
        <sz val="8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</si>
  <si>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</si>
  <si>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9"/>
        <rFont val="標楷體"/>
        <family val="4"/>
        <charset val="136"/>
      </rPr>
      <t>宜蘭縣</t>
    </r>
    <phoneticPr fontId="3" type="noConversion"/>
  </si>
  <si>
    <r>
      <rPr>
        <sz val="9"/>
        <rFont val="標楷體"/>
        <family val="4"/>
        <charset val="136"/>
      </rPr>
      <t>新竹縣</t>
    </r>
    <phoneticPr fontId="3" type="noConversion"/>
  </si>
  <si>
    <r>
      <rPr>
        <sz val="9"/>
        <rFont val="標楷體"/>
        <family val="4"/>
        <charset val="136"/>
      </rPr>
      <t>新竹市</t>
    </r>
    <phoneticPr fontId="3" type="noConversion"/>
  </si>
  <si>
    <t xml:space="preserve">  臺北市</t>
    <phoneticPr fontId="3" type="noConversion"/>
  </si>
  <si>
    <t xml:space="preserve">  高雄市</t>
    <phoneticPr fontId="3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</si>
  <si>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</si>
  <si>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</si>
  <si>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3" type="noConversion"/>
  </si>
  <si>
    <t>總計</t>
    <phoneticPr fontId="3" type="noConversion"/>
  </si>
  <si>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3" type="noConversion"/>
  </si>
  <si>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3" type="noConversion"/>
  </si>
  <si>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3" type="noConversion"/>
  </si>
  <si>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3" type="noConversion"/>
  </si>
  <si>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3" type="noConversion"/>
  </si>
  <si>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</si>
  <si>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</si>
  <si>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</si>
  <si>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</si>
  <si>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3" type="noConversion"/>
  </si>
  <si>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</si>
  <si>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</si>
  <si>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</si>
  <si>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</si>
  <si>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</si>
  <si>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</si>
  <si>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t>彰化縣</t>
    <phoneticPr fontId="3" type="noConversion"/>
  </si>
  <si>
    <t>南投縣</t>
    <phoneticPr fontId="6" type="noConversion"/>
  </si>
  <si>
    <t>嘉義縣</t>
    <phoneticPr fontId="6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</si>
  <si>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</si>
  <si>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輔導就業服務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</si>
  <si>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</si>
  <si>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</si>
  <si>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</si>
  <si>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就業服務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</si>
  <si>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職業訓練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</si>
  <si>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</si>
  <si>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</si>
  <si>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</si>
  <si>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</si>
  <si>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</si>
  <si>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</si>
  <si>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</si>
  <si>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</si>
  <si>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</si>
  <si>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</si>
  <si>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</si>
  <si>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</si>
  <si>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</si>
  <si>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</si>
  <si>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</si>
  <si>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</si>
  <si>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</si>
  <si>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</si>
  <si>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</si>
  <si>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</si>
  <si>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</si>
  <si>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</si>
  <si>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</si>
  <si>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</si>
  <si>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</si>
  <si>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</si>
  <si>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</si>
  <si>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</si>
  <si>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</si>
  <si>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</si>
  <si>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子女教育補助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</si>
  <si>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</si>
  <si>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</si>
  <si>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第一款、類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</si>
  <si>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</si>
  <si>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</si>
  <si>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</si>
  <si>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</si>
  <si>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</si>
  <si>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</si>
  <si>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</si>
  <si>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</si>
  <si>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　臺北縣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</si>
  <si>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</si>
  <si>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桃園縣</t>
    </r>
    <phoneticPr fontId="3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</si>
  <si>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</si>
  <si>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</si>
  <si>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</si>
  <si>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</si>
  <si>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t xml:space="preserve"> 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</si>
  <si>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</si>
  <si>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</si>
  <si>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</si>
  <si>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</si>
  <si>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第一款、類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</si>
  <si>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</si>
  <si>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</si>
  <si>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</si>
  <si>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</si>
  <si>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</si>
  <si>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</si>
  <si>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</si>
  <si>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</si>
  <si>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</si>
  <si>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</si>
  <si>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</si>
  <si>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第一款、類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</si>
  <si>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</si>
  <si>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</si>
  <si>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</si>
  <si>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</si>
  <si>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</si>
  <si>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</si>
  <si>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</si>
  <si>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</si>
  <si>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</si>
  <si>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</si>
  <si>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</si>
  <si>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</si>
  <si>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</si>
  <si>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</si>
  <si>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</si>
  <si>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</si>
  <si>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</si>
  <si>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</si>
  <si>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子女教育補助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</si>
  <si>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</si>
  <si>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</si>
  <si>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第一款、類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</si>
  <si>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</si>
  <si>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</si>
  <si>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</si>
  <si>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</si>
  <si>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</si>
  <si>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</si>
  <si>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</si>
  <si>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</si>
  <si>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</si>
  <si>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</si>
  <si>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</si>
  <si>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</si>
  <si>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桃園縣</t>
    </r>
    <phoneticPr fontId="3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</si>
  <si>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</si>
  <si>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</si>
  <si>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</si>
  <si>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</si>
  <si>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</si>
  <si>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</si>
  <si>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</si>
  <si>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</si>
  <si>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</si>
  <si>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</si>
  <si>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教育補助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</si>
  <si>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</si>
  <si>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</si>
  <si>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</si>
  <si>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</si>
  <si>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</si>
  <si>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</si>
  <si>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</si>
  <si>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</si>
  <si>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　臺北縣</t>
    </r>
    <phoneticPr fontId="3" type="noConversion"/>
  </si>
  <si>
    <r>
      <rPr>
        <sz val="9"/>
        <rFont val="標楷體"/>
        <family val="4"/>
        <charset val="136"/>
      </rPr>
      <t>　桃園縣</t>
    </r>
    <phoneticPr fontId="3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</si>
  <si>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</si>
  <si>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</si>
  <si>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</si>
  <si>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</si>
  <si>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</si>
  <si>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</si>
  <si>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</si>
  <si>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第二款、類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按戶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</si>
  <si>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</si>
  <si>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</si>
  <si>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</si>
  <si>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</si>
  <si>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</si>
  <si>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</si>
  <si>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</si>
  <si>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</si>
  <si>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　臺北縣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</si>
  <si>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</si>
  <si>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</si>
  <si>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</si>
  <si>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</si>
  <si>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</si>
  <si>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</si>
  <si>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</si>
  <si>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教育補助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</si>
  <si>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</si>
  <si>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</si>
  <si>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</si>
  <si>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第一款、類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</si>
  <si>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第二款、類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按戶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</si>
  <si>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</si>
  <si>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</si>
  <si>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</si>
  <si>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</si>
  <si>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</si>
  <si>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</si>
  <si>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</si>
  <si>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</si>
  <si>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</si>
  <si>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</si>
  <si>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</si>
  <si>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</si>
  <si>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</si>
  <si>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</si>
  <si>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教育補助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</si>
  <si>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</si>
  <si>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第一款、類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</si>
  <si>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第二款、類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按戶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</si>
  <si>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</si>
  <si>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</si>
  <si>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</si>
  <si>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</si>
  <si>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</si>
  <si>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</si>
  <si>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</si>
  <si>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　桃園縣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</si>
  <si>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</si>
  <si>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</si>
  <si>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</si>
  <si>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</si>
  <si>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輔導就業服務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</si>
  <si>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</si>
  <si>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</si>
  <si>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</si>
  <si>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</si>
  <si>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</si>
  <si>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</si>
  <si>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</si>
  <si>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</si>
  <si>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</si>
  <si>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</si>
  <si>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</si>
  <si>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</si>
  <si>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</si>
  <si>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</si>
  <si>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宜蘭縣</t>
    </r>
    <phoneticPr fontId="3" type="noConversion"/>
  </si>
  <si>
    <r>
      <rPr>
        <sz val="9"/>
        <rFont val="標楷體"/>
        <family val="4"/>
        <charset val="136"/>
      </rPr>
      <t>桃園縣</t>
    </r>
    <phoneticPr fontId="3" type="noConversion"/>
  </si>
  <si>
    <r>
      <rPr>
        <sz val="9"/>
        <rFont val="標楷體"/>
        <family val="4"/>
        <charset val="136"/>
      </rPr>
      <t>新竹縣</t>
    </r>
    <phoneticPr fontId="3" type="noConversion"/>
  </si>
  <si>
    <r>
      <rPr>
        <sz val="9"/>
        <rFont val="標楷體"/>
        <family val="4"/>
        <charset val="136"/>
      </rPr>
      <t>苗栗縣</t>
    </r>
    <phoneticPr fontId="3" type="noConversion"/>
  </si>
  <si>
    <r>
      <rPr>
        <sz val="9"/>
        <rFont val="標楷體"/>
        <family val="4"/>
        <charset val="136"/>
      </rPr>
      <t>彰化縣</t>
    </r>
    <phoneticPr fontId="3" type="noConversion"/>
  </si>
  <si>
    <r>
      <rPr>
        <sz val="9"/>
        <rFont val="標楷體"/>
        <family val="4"/>
        <charset val="136"/>
      </rPr>
      <t>南投縣</t>
    </r>
    <phoneticPr fontId="3" type="noConversion"/>
  </si>
  <si>
    <r>
      <rPr>
        <sz val="9"/>
        <rFont val="標楷體"/>
        <family val="4"/>
        <charset val="136"/>
      </rPr>
      <t>雲林縣</t>
    </r>
    <phoneticPr fontId="3" type="noConversion"/>
  </si>
  <si>
    <r>
      <rPr>
        <sz val="9"/>
        <rFont val="標楷體"/>
        <family val="4"/>
        <charset val="136"/>
      </rPr>
      <t>嘉義縣</t>
    </r>
    <phoneticPr fontId="3" type="noConversion"/>
  </si>
  <si>
    <r>
      <rPr>
        <sz val="9"/>
        <rFont val="標楷體"/>
        <family val="4"/>
        <charset val="136"/>
      </rPr>
      <t>屏東縣</t>
    </r>
    <phoneticPr fontId="3" type="noConversion"/>
  </si>
  <si>
    <r>
      <rPr>
        <sz val="9"/>
        <rFont val="標楷體"/>
        <family val="4"/>
        <charset val="136"/>
      </rPr>
      <t>臺東縣</t>
    </r>
    <phoneticPr fontId="3" type="noConversion"/>
  </si>
  <si>
    <r>
      <rPr>
        <sz val="9"/>
        <rFont val="標楷體"/>
        <family val="4"/>
        <charset val="136"/>
      </rPr>
      <t>花蓮縣</t>
    </r>
    <phoneticPr fontId="3" type="noConversion"/>
  </si>
  <si>
    <r>
      <rPr>
        <sz val="9"/>
        <rFont val="標楷體"/>
        <family val="4"/>
        <charset val="136"/>
      </rPr>
      <t>澎湖縣</t>
    </r>
    <phoneticPr fontId="3" type="noConversion"/>
  </si>
  <si>
    <r>
      <rPr>
        <sz val="9"/>
        <rFont val="標楷體"/>
        <family val="4"/>
        <charset val="136"/>
      </rPr>
      <t>基隆市</t>
    </r>
    <phoneticPr fontId="3" type="noConversion"/>
  </si>
  <si>
    <r>
      <rPr>
        <sz val="9"/>
        <rFont val="標楷體"/>
        <family val="4"/>
        <charset val="136"/>
      </rPr>
      <t>新竹市</t>
    </r>
    <phoneticPr fontId="3" type="noConversion"/>
  </si>
  <si>
    <r>
      <rPr>
        <sz val="9"/>
        <rFont val="標楷體"/>
        <family val="4"/>
        <charset val="136"/>
      </rPr>
      <t>嘉義市</t>
    </r>
    <phoneticPr fontId="3" type="noConversion"/>
  </si>
  <si>
    <r>
      <rPr>
        <sz val="9"/>
        <rFont val="標楷體"/>
        <family val="4"/>
        <charset val="136"/>
      </rPr>
      <t>金門縣</t>
    </r>
    <phoneticPr fontId="3" type="noConversion"/>
  </si>
  <si>
    <r>
      <rPr>
        <sz val="9"/>
        <rFont val="標楷體"/>
        <family val="4"/>
        <charset val="136"/>
      </rPr>
      <t>連江縣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</si>
  <si>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</si>
  <si>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輔導就業服務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</si>
  <si>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</si>
  <si>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</si>
  <si>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</si>
  <si>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就業服務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</si>
  <si>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</si>
  <si>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</si>
  <si>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</si>
  <si>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</si>
  <si>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</si>
  <si>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</si>
  <si>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宜蘭縣</t>
    </r>
    <phoneticPr fontId="3" type="noConversion"/>
  </si>
  <si>
    <r>
      <rPr>
        <sz val="9"/>
        <rFont val="標楷體"/>
        <family val="4"/>
        <charset val="136"/>
      </rPr>
      <t>苗栗縣</t>
    </r>
    <phoneticPr fontId="3" type="noConversion"/>
  </si>
  <si>
    <r>
      <rPr>
        <sz val="9"/>
        <rFont val="標楷體"/>
        <family val="4"/>
        <charset val="136"/>
      </rPr>
      <t>南投縣</t>
    </r>
    <phoneticPr fontId="3" type="noConversion"/>
  </si>
  <si>
    <r>
      <rPr>
        <sz val="9"/>
        <rFont val="標楷體"/>
        <family val="4"/>
        <charset val="136"/>
      </rPr>
      <t>嘉義縣</t>
    </r>
    <phoneticPr fontId="3" type="noConversion"/>
  </si>
  <si>
    <r>
      <rPr>
        <sz val="9"/>
        <rFont val="標楷體"/>
        <family val="4"/>
        <charset val="136"/>
      </rPr>
      <t>屏東縣</t>
    </r>
    <phoneticPr fontId="3" type="noConversion"/>
  </si>
  <si>
    <r>
      <rPr>
        <sz val="9"/>
        <rFont val="標楷體"/>
        <family val="4"/>
        <charset val="136"/>
      </rPr>
      <t>臺東縣</t>
    </r>
    <phoneticPr fontId="3" type="noConversion"/>
  </si>
  <si>
    <r>
      <rPr>
        <sz val="9"/>
        <rFont val="標楷體"/>
        <family val="4"/>
        <charset val="136"/>
      </rPr>
      <t>花蓮縣</t>
    </r>
    <phoneticPr fontId="3" type="noConversion"/>
  </si>
  <si>
    <r>
      <rPr>
        <sz val="9"/>
        <rFont val="標楷體"/>
        <family val="4"/>
        <charset val="136"/>
      </rPr>
      <t>澎湖縣</t>
    </r>
    <phoneticPr fontId="3" type="noConversion"/>
  </si>
  <si>
    <r>
      <rPr>
        <sz val="9"/>
        <rFont val="標楷體"/>
        <family val="4"/>
        <charset val="136"/>
      </rPr>
      <t>基隆市</t>
    </r>
    <phoneticPr fontId="3" type="noConversion"/>
  </si>
  <si>
    <r>
      <rPr>
        <sz val="9"/>
        <rFont val="標楷體"/>
        <family val="4"/>
        <charset val="136"/>
      </rPr>
      <t>新竹市</t>
    </r>
    <phoneticPr fontId="3" type="noConversion"/>
  </si>
  <si>
    <r>
      <rPr>
        <sz val="9"/>
        <rFont val="標楷體"/>
        <family val="4"/>
        <charset val="136"/>
      </rPr>
      <t>嘉義市</t>
    </r>
    <phoneticPr fontId="3" type="noConversion"/>
  </si>
  <si>
    <r>
      <rPr>
        <sz val="9"/>
        <rFont val="標楷體"/>
        <family val="4"/>
        <charset val="136"/>
      </rPr>
      <t>金門縣</t>
    </r>
    <phoneticPr fontId="3" type="noConversion"/>
  </si>
  <si>
    <r>
      <rPr>
        <sz val="9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</si>
  <si>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</si>
  <si>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sz val="8"/>
        <rFont val="標楷體"/>
        <family val="4"/>
        <charset val="136"/>
      </rPr>
      <t>輔導就業服務</t>
    </r>
    <phoneticPr fontId="3" type="noConversion"/>
  </si>
  <si>
    <r>
      <rPr>
        <sz val="8"/>
        <rFont val="標楷體"/>
        <family val="4"/>
        <charset val="136"/>
      </rPr>
      <t>教育補助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</si>
  <si>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</si>
  <si>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</si>
  <si>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</si>
  <si>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</si>
  <si>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就業服務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</si>
  <si>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</si>
  <si>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</si>
  <si>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</si>
  <si>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</si>
  <si>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</si>
  <si>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</si>
  <si>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</si>
  <si>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</si>
  <si>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</si>
  <si>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</si>
  <si>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</si>
  <si>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苗栗縣</t>
    </r>
    <phoneticPr fontId="3" type="noConversion"/>
  </si>
  <si>
    <r>
      <rPr>
        <sz val="9"/>
        <rFont val="標楷體"/>
        <family val="4"/>
        <charset val="136"/>
      </rPr>
      <t>南投縣</t>
    </r>
    <phoneticPr fontId="3" type="noConversion"/>
  </si>
  <si>
    <r>
      <rPr>
        <sz val="9"/>
        <rFont val="標楷體"/>
        <family val="4"/>
        <charset val="136"/>
      </rPr>
      <t>屏東縣</t>
    </r>
    <phoneticPr fontId="3" type="noConversion"/>
  </si>
  <si>
    <r>
      <rPr>
        <sz val="9"/>
        <rFont val="標楷體"/>
        <family val="4"/>
        <charset val="136"/>
      </rPr>
      <t>臺東縣</t>
    </r>
    <phoneticPr fontId="3" type="noConversion"/>
  </si>
  <si>
    <r>
      <rPr>
        <sz val="9"/>
        <rFont val="標楷體"/>
        <family val="4"/>
        <charset val="136"/>
      </rPr>
      <t>花蓮縣</t>
    </r>
    <phoneticPr fontId="3" type="noConversion"/>
  </si>
  <si>
    <r>
      <rPr>
        <sz val="9"/>
        <rFont val="標楷體"/>
        <family val="4"/>
        <charset val="136"/>
      </rPr>
      <t>基隆市</t>
    </r>
    <phoneticPr fontId="3" type="noConversion"/>
  </si>
  <si>
    <r>
      <rPr>
        <sz val="9"/>
        <rFont val="標楷體"/>
        <family val="4"/>
        <charset val="136"/>
      </rPr>
      <t>金門縣</t>
    </r>
    <phoneticPr fontId="3" type="noConversion"/>
  </si>
  <si>
    <r>
      <rPr>
        <sz val="9"/>
        <rFont val="標楷體"/>
        <family val="4"/>
        <charset val="136"/>
      </rPr>
      <t>連江縣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</si>
  <si>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</si>
  <si>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累計至當季底輔導就業服務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</si>
  <si>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</si>
  <si>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</si>
  <si>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 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</si>
  <si>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</si>
  <si>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</si>
  <si>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</si>
  <si>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</si>
  <si>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參加以工代賑人數總人數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 xml:space="preserve"> 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</si>
  <si>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 xml:space="preserve"> )</t>
    </r>
    <phoneticPr fontId="3" type="noConversion"/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</si>
  <si>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</si>
  <si>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</si>
  <si>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</si>
  <si>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</si>
  <si>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</si>
  <si>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</si>
  <si>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</si>
  <si>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</si>
  <si>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</si>
  <si>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</si>
  <si>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彰化縣</t>
    </r>
    <phoneticPr fontId="3" type="noConversion"/>
  </si>
  <si>
    <r>
      <rPr>
        <sz val="9"/>
        <rFont val="標楷體"/>
        <family val="4"/>
        <charset val="136"/>
      </rPr>
      <t>嘉義縣</t>
    </r>
    <phoneticPr fontId="3" type="noConversion"/>
  </si>
  <si>
    <r>
      <rPr>
        <sz val="9"/>
        <rFont val="標楷體"/>
        <family val="4"/>
        <charset val="136"/>
      </rPr>
      <t>臺東縣</t>
    </r>
    <phoneticPr fontId="3" type="noConversion"/>
  </si>
  <si>
    <r>
      <rPr>
        <sz val="9"/>
        <rFont val="標楷體"/>
        <family val="4"/>
        <charset val="136"/>
      </rPr>
      <t>澎湖縣</t>
    </r>
    <phoneticPr fontId="3" type="noConversion"/>
  </si>
  <si>
    <r>
      <rPr>
        <sz val="9"/>
        <rFont val="標楷體"/>
        <family val="4"/>
        <charset val="136"/>
      </rPr>
      <t>基隆市</t>
    </r>
    <phoneticPr fontId="3" type="noConversion"/>
  </si>
  <si>
    <r>
      <rPr>
        <sz val="9"/>
        <rFont val="標楷體"/>
        <family val="4"/>
        <charset val="136"/>
      </rPr>
      <t>嘉義市</t>
    </r>
    <phoneticPr fontId="3" type="noConversion"/>
  </si>
  <si>
    <r>
      <rPr>
        <sz val="9"/>
        <rFont val="標楷體"/>
        <family val="4"/>
        <charset val="136"/>
      </rPr>
      <t>金門縣</t>
    </r>
    <phoneticPr fontId="3" type="noConversion"/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</si>
  <si>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</si>
  <si>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sz val="8"/>
        <rFont val="標楷體"/>
        <family val="4"/>
        <charset val="136"/>
      </rPr>
      <t>教育補助</t>
    </r>
    <phoneticPr fontId="3" type="noConversion"/>
  </si>
  <si>
    <r>
      <rPr>
        <sz val="8"/>
        <rFont val="標楷體"/>
        <family val="4"/>
        <charset val="136"/>
      </rPr>
      <t>喪葬補助</t>
    </r>
    <phoneticPr fontId="3" type="noConversion"/>
  </si>
  <si>
    <r>
      <rPr>
        <sz val="8"/>
        <rFont val="標楷體"/>
        <family val="4"/>
        <charset val="136"/>
      </rPr>
      <t>低收入戶及民眾節日慰問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</si>
  <si>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</si>
  <si>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</si>
  <si>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職業訓練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</si>
  <si>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</si>
  <si>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</si>
  <si>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</si>
  <si>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</si>
  <si>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</si>
  <si>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</si>
  <si>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</si>
  <si>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</si>
  <si>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</si>
  <si>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</si>
  <si>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</si>
  <si>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</si>
  <si>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</si>
  <si>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</si>
  <si>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8"/>
        <rFont val="標楷體"/>
        <family val="4"/>
        <charset val="136"/>
      </rPr>
      <t>就學生活補助</t>
    </r>
    <phoneticPr fontId="3" type="noConversion"/>
  </si>
  <si>
    <r>
      <rPr>
        <sz val="8"/>
        <rFont val="標楷體"/>
        <family val="4"/>
        <charset val="136"/>
      </rPr>
      <t>其他補助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</si>
  <si>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</si>
  <si>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 xml:space="preserve">) </t>
    </r>
    <phoneticPr fontId="3" type="noConversion"/>
  </si>
  <si>
    <r>
      <rPr>
        <sz val="8"/>
        <rFont val="標楷體"/>
        <family val="4"/>
        <charset val="136"/>
      </rPr>
      <t>就業服務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</si>
  <si>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</si>
  <si>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</si>
  <si>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</si>
  <si>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</si>
  <si>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</si>
  <si>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</si>
  <si>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</si>
  <si>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</si>
  <si>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</si>
  <si>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</si>
  <si>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sz val="8"/>
        <rFont val="標楷體"/>
        <family val="4"/>
        <charset val="136"/>
      </rPr>
      <t>家庭生活扶助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</si>
  <si>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</si>
  <si>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</si>
  <si>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</si>
  <si>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</si>
  <si>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</si>
  <si>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</si>
  <si>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</si>
  <si>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</si>
  <si>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職業訓練
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</si>
  <si>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以工代賑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</si>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</sst>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-#,##0;&quot;－&quot;"/>
    <numFmt numFmtId="177" formatCode="#,##0_ "/>
    <numFmt numFmtId="178" formatCode="#,##0.00_ "/>
  </numFmts>
  <fonts count="40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b/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新細明體"/>
      <family val="1"/>
      <charset val="136"/>
    </font>
    <font>
      <sz val="9"/>
      <color indexed="81"/>
      <name val="細明體"/>
      <family val="3"/>
      <charset val="136"/>
    </font>
    <font>
      <sz val="8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9"/>
      <color rgb="FF3333FF"/>
      <name val="Times New Roman"/>
      <family val="1"/>
    </font>
    <font>
      <sz val="9"/>
      <color rgb="FF0000FF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color rgb="FFFF0000"/>
      <name val="Times New Roman"/>
      <family val="1"/>
    </font>
    <font>
      <sz val="8"/>
      <name val="Times New Roman"/>
      <family val="4"/>
      <charset val="136"/>
    </font>
    <font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0" borderId="0"/>
    <xf numFmtId="0" fontId="24" fillId="0" borderId="0"/>
    <xf numFmtId="41" fontId="2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2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08">
    <xf numFmtId="0" fontId="0" fillId="0" borderId="0" xfId="0"/>
    <xf numFmtId="176" fontId="0" fillId="0" borderId="0" xfId="0" applyNumberFormat="1" applyFont="1" applyFill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176" fontId="0" fillId="0" borderId="15" xfId="0" applyNumberFormat="1" applyFont="1" applyFill="1" applyBorder="1" applyAlignment="1">
      <alignment horizontal="right"/>
    </xf>
    <xf numFmtId="176" fontId="0" fillId="0" borderId="15" xfId="0" applyNumberFormat="1" applyFont="1" applyBorder="1" applyAlignment="1">
      <alignment horizontal="right"/>
    </xf>
    <xf numFmtId="0" fontId="31" fillId="0" borderId="0" xfId="0" applyFont="1" applyFill="1"/>
    <xf numFmtId="0" fontId="0" fillId="0" borderId="0" xfId="0" applyFont="1" applyFill="1"/>
    <xf numFmtId="0" fontId="32" fillId="0" borderId="0" xfId="0" applyFont="1" applyFill="1"/>
    <xf numFmtId="0" fontId="0" fillId="0" borderId="0" xfId="0" applyFont="1" applyFill="1" applyBorder="1" applyAlignment="1"/>
    <xf numFmtId="3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6" fillId="0" borderId="21" xfId="0" applyFont="1" applyFill="1" applyBorder="1" applyAlignment="1">
      <alignment horizontal="centerContinuous" vertical="center" wrapText="1"/>
    </xf>
    <xf numFmtId="0" fontId="26" fillId="0" borderId="22" xfId="0" applyFont="1" applyFill="1" applyBorder="1" applyAlignment="1">
      <alignment horizontal="centerContinuous" vertical="center" wrapText="1"/>
    </xf>
    <xf numFmtId="0" fontId="26" fillId="0" borderId="19" xfId="0" applyFont="1" applyFill="1" applyBorder="1" applyAlignment="1">
      <alignment horizontal="centerContinuous" vertical="center" wrapText="1"/>
    </xf>
    <xf numFmtId="0" fontId="0" fillId="0" borderId="0" xfId="0" applyFont="1"/>
    <xf numFmtId="49" fontId="0" fillId="0" borderId="18" xfId="0" applyNumberFormat="1" applyFont="1" applyFill="1" applyBorder="1" applyAlignment="1"/>
    <xf numFmtId="3" fontId="0" fillId="0" borderId="0" xfId="0" applyNumberFormat="1" applyFont="1"/>
    <xf numFmtId="176" fontId="0" fillId="0" borderId="0" xfId="0" applyNumberFormat="1" applyFont="1"/>
    <xf numFmtId="0" fontId="32" fillId="0" borderId="0" xfId="0" applyFont="1" applyFill="1" applyBorder="1"/>
    <xf numFmtId="0" fontId="26" fillId="0" borderId="20" xfId="0" applyFont="1" applyFill="1" applyBorder="1" applyAlignment="1">
      <alignment horizontal="centerContinuous" vertical="center" wrapText="1"/>
    </xf>
    <xf numFmtId="0" fontId="0" fillId="0" borderId="18" xfId="0" applyFont="1" applyFill="1" applyBorder="1" applyAlignment="1">
      <alignment horizontal="left"/>
    </xf>
    <xf numFmtId="4" fontId="0" fillId="0" borderId="0" xfId="0" applyNumberFormat="1" applyFont="1" applyFill="1"/>
    <xf numFmtId="178" fontId="4" fillId="0" borderId="0" xfId="0" applyNumberFormat="1" applyFont="1" applyFill="1"/>
    <xf numFmtId="3" fontId="0" fillId="0" borderId="0" xfId="0" applyNumberFormat="1" applyFont="1" applyFill="1" applyBorder="1"/>
    <xf numFmtId="0" fontId="0" fillId="0" borderId="0" xfId="0" applyFont="1" applyFill="1" applyAlignment="1">
      <alignment horizontal="left"/>
    </xf>
    <xf numFmtId="49" fontId="0" fillId="0" borderId="12" xfId="0" applyNumberFormat="1" applyFont="1" applyFill="1" applyBorder="1" applyAlignment="1">
      <alignment horizontal="left" indent="2"/>
    </xf>
    <xf numFmtId="49" fontId="0" fillId="0" borderId="16" xfId="0" applyNumberFormat="1" applyFont="1" applyFill="1" applyBorder="1" applyAlignment="1">
      <alignment horizontal="left" indent="2"/>
    </xf>
    <xf numFmtId="0" fontId="33" fillId="0" borderId="0" xfId="0" applyFont="1"/>
    <xf numFmtId="176" fontId="34" fillId="0" borderId="18" xfId="0" applyNumberFormat="1" applyFont="1" applyBorder="1" applyAlignment="1">
      <alignment horizontal="right"/>
    </xf>
    <xf numFmtId="176" fontId="34" fillId="0" borderId="0" xfId="0" applyNumberFormat="1" applyFont="1"/>
    <xf numFmtId="0" fontId="34" fillId="0" borderId="0" xfId="0" applyFont="1"/>
    <xf numFmtId="176" fontId="34" fillId="0" borderId="0" xfId="0" applyNumberFormat="1" applyFont="1" applyBorder="1" applyAlignment="1">
      <alignment horizontal="right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176" fontId="0" fillId="0" borderId="18" xfId="0" applyNumberFormat="1" applyFont="1" applyFill="1" applyBorder="1" applyAlignment="1">
      <alignment horizontal="right"/>
    </xf>
    <xf numFmtId="49" fontId="36" fillId="0" borderId="12" xfId="0" applyNumberFormat="1" applyFont="1" applyFill="1" applyBorder="1" applyAlignment="1">
      <alignment horizontal="center" vertical="center"/>
    </xf>
    <xf numFmtId="49" fontId="36" fillId="0" borderId="16" xfId="0" applyNumberFormat="1" applyFont="1" applyFill="1" applyBorder="1" applyAlignment="1">
      <alignment horizontal="center" vertical="center"/>
    </xf>
    <xf numFmtId="176" fontId="0" fillId="0" borderId="13" xfId="21" applyNumberFormat="1" applyFont="1" applyFill="1" applyBorder="1" applyAlignment="1" applyProtection="1">
      <alignment horizontal="right"/>
    </xf>
    <xf numFmtId="176" fontId="0" fillId="0" borderId="0" xfId="21" applyNumberFormat="1" applyFont="1" applyFill="1" applyBorder="1" applyAlignment="1" applyProtection="1">
      <alignment horizontal="right"/>
    </xf>
    <xf numFmtId="176" fontId="0" fillId="0" borderId="14" xfId="21" applyNumberFormat="1" applyFont="1" applyFill="1" applyBorder="1" applyAlignment="1" applyProtection="1">
      <alignment horizontal="right"/>
    </xf>
    <xf numFmtId="176" fontId="0" fillId="0" borderId="15" xfId="21" applyNumberFormat="1" applyFont="1" applyFill="1" applyBorder="1" applyAlignment="1" applyProtection="1">
      <alignment horizontal="right"/>
    </xf>
    <xf numFmtId="49" fontId="35" fillId="0" borderId="12" xfId="0" applyNumberFormat="1" applyFont="1" applyFill="1" applyBorder="1" applyAlignment="1">
      <alignment horizontal="center" vertical="center"/>
    </xf>
    <xf numFmtId="0" fontId="28" fillId="0" borderId="12" xfId="19" applyFont="1" applyFill="1" applyBorder="1" applyAlignment="1">
      <alignment horizontal="center" vertical="center"/>
    </xf>
    <xf numFmtId="176" fontId="0" fillId="0" borderId="17" xfId="0" applyNumberFormat="1" applyFont="1" applyFill="1" applyBorder="1" applyAlignment="1">
      <alignment horizontal="right"/>
    </xf>
    <xf numFmtId="177" fontId="36" fillId="0" borderId="12" xfId="20" applyNumberFormat="1" applyFont="1" applyFill="1" applyBorder="1" applyAlignment="1" applyProtection="1">
      <alignment horizontal="center" vertical="center"/>
      <protection locked="0"/>
    </xf>
    <xf numFmtId="176" fontId="0" fillId="0" borderId="13" xfId="0" applyNumberFormat="1" applyFont="1" applyFill="1" applyBorder="1" applyAlignment="1">
      <alignment horizontal="right"/>
    </xf>
    <xf numFmtId="176" fontId="0" fillId="0" borderId="14" xfId="0" applyNumberFormat="1" applyFont="1" applyFill="1" applyBorder="1" applyAlignment="1">
      <alignment horizontal="right"/>
    </xf>
    <xf numFmtId="176" fontId="0" fillId="0" borderId="13" xfId="0" applyNumberFormat="1" applyFont="1" applyFill="1" applyBorder="1"/>
    <xf numFmtId="176" fontId="0" fillId="0" borderId="0" xfId="0" applyNumberFormat="1" applyFont="1" applyFill="1" applyBorder="1"/>
    <xf numFmtId="0" fontId="0" fillId="0" borderId="12" xfId="19" applyFont="1" applyFill="1" applyBorder="1" applyAlignment="1">
      <alignment horizontal="left" vertical="center"/>
    </xf>
    <xf numFmtId="177" fontId="0" fillId="0" borderId="12" xfId="20" applyNumberFormat="1" applyFont="1" applyFill="1" applyBorder="1" applyAlignment="1" applyProtection="1">
      <alignment horizontal="left" vertical="center"/>
      <protection locked="0"/>
    </xf>
    <xf numFmtId="0" fontId="28" fillId="0" borderId="12" xfId="19" applyFont="1" applyFill="1" applyBorder="1" applyAlignment="1">
      <alignment horizontal="left" vertical="center"/>
    </xf>
    <xf numFmtId="177" fontId="0" fillId="0" borderId="12" xfId="20" applyNumberFormat="1" applyFont="1" applyFill="1" applyBorder="1" applyAlignment="1" applyProtection="1">
      <alignment horizontal="left" vertical="center" indent="1"/>
      <protection locked="0"/>
    </xf>
    <xf numFmtId="177" fontId="0" fillId="0" borderId="16" xfId="20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Font="1" applyFill="1" applyBorder="1"/>
    <xf numFmtId="177" fontId="0" fillId="0" borderId="12" xfId="2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/>
    </xf>
    <xf numFmtId="176" fontId="37" fillId="0" borderId="0" xfId="0" applyNumberFormat="1" applyFont="1" applyFill="1" applyBorder="1" applyAlignment="1">
      <alignment horizontal="right"/>
    </xf>
    <xf numFmtId="0" fontId="34" fillId="0" borderId="0" xfId="0" applyFont="1" applyBorder="1"/>
    <xf numFmtId="0" fontId="37" fillId="0" borderId="0" xfId="0" applyFont="1" applyFill="1" applyBorder="1"/>
    <xf numFmtId="3" fontId="37" fillId="0" borderId="0" xfId="0" applyNumberFormat="1" applyFont="1" applyFill="1" applyBorder="1"/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26" fillId="0" borderId="24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176" fontId="26" fillId="0" borderId="21" xfId="0" applyNumberFormat="1" applyFont="1" applyFill="1" applyBorder="1" applyAlignment="1">
      <alignment horizontal="center" vertical="center" wrapText="1"/>
    </xf>
  </cellXfs>
  <cellStyles count="45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Sheet1" xfId="19" xr:uid="{00000000-0005-0000-0000-000013000000}"/>
    <cellStyle name="一般_Sheet2" xfId="20" xr:uid="{00000000-0005-0000-0000-000014000000}"/>
    <cellStyle name="千分位[0]" xfId="21" builtinId="6"/>
    <cellStyle name="中等" xfId="22" builtinId="28" customBuiltin="1"/>
    <cellStyle name="合計" xfId="23" builtinId="25" customBuiltin="1"/>
    <cellStyle name="好" xfId="24" builtinId="26" customBuiltin="1"/>
    <cellStyle name="計算方式" xfId="25" builtinId="22" customBuiltin="1"/>
    <cellStyle name="連結的儲存格" xfId="26" builtinId="24" customBuiltin="1"/>
    <cellStyle name="備註" xfId="27" builtinId="10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2008'!A71"/><Relationship Id="rId3" Type="http://schemas.openxmlformats.org/officeDocument/2006/relationships/hyperlink" Target="#'2008&#21312;&#22495;&#21029;(&#23395;) '!A156"/><Relationship Id="rId7" Type="http://schemas.openxmlformats.org/officeDocument/2006/relationships/hyperlink" Target="#'2008'!A195"/><Relationship Id="rId2" Type="http://schemas.openxmlformats.org/officeDocument/2006/relationships/hyperlink" Target="#'2008&#21312;&#22495;&#21029;(&#23395;) '!A114"/><Relationship Id="rId1" Type="http://schemas.openxmlformats.org/officeDocument/2006/relationships/hyperlink" Target="#'2008&#21312;&#22495;&#21029;(&#23395;) '!A72"/><Relationship Id="rId6" Type="http://schemas.openxmlformats.org/officeDocument/2006/relationships/hyperlink" Target="#'2008'!A153"/><Relationship Id="rId5" Type="http://schemas.openxmlformats.org/officeDocument/2006/relationships/hyperlink" Target="#'2008'!A111"/><Relationship Id="rId4" Type="http://schemas.openxmlformats.org/officeDocument/2006/relationships/hyperlink" Target="#'2008&#21312;&#22495;&#21029;(&#23395;) '!A2"/><Relationship Id="rId9" Type="http://schemas.openxmlformats.org/officeDocument/2006/relationships/hyperlink" Target="#'2008'!A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2007&#21312;&#22495;&#21029;(&#23395;)'!A2"/><Relationship Id="rId13" Type="http://schemas.openxmlformats.org/officeDocument/2006/relationships/hyperlink" Target="#'2007'!A2"/><Relationship Id="rId3" Type="http://schemas.openxmlformats.org/officeDocument/2006/relationships/hyperlink" Target="#'2008&#21312;&#22495;&#21029;(&#23395;) '!A156"/><Relationship Id="rId7" Type="http://schemas.openxmlformats.org/officeDocument/2006/relationships/hyperlink" Target="#'2007&#21312;&#22495;&#21029;(&#23395;)'!A144"/><Relationship Id="rId12" Type="http://schemas.openxmlformats.org/officeDocument/2006/relationships/hyperlink" Target="#'2007'!A71"/><Relationship Id="rId2" Type="http://schemas.openxmlformats.org/officeDocument/2006/relationships/hyperlink" Target="#'2008&#21312;&#22495;&#21029;(&#23395;) '!A114"/><Relationship Id="rId1" Type="http://schemas.openxmlformats.org/officeDocument/2006/relationships/hyperlink" Target="#'2008&#21312;&#22495;&#21029;(&#23395;) '!A72"/><Relationship Id="rId6" Type="http://schemas.openxmlformats.org/officeDocument/2006/relationships/hyperlink" Target="#'2007&#21312;&#22495;&#21029;(&#23395;)'!A106"/><Relationship Id="rId11" Type="http://schemas.openxmlformats.org/officeDocument/2006/relationships/hyperlink" Target="#'2007'!A183"/><Relationship Id="rId5" Type="http://schemas.openxmlformats.org/officeDocument/2006/relationships/hyperlink" Target="#'2007&#21312;&#22495;&#21029;(&#23395;)'!A68"/><Relationship Id="rId10" Type="http://schemas.openxmlformats.org/officeDocument/2006/relationships/hyperlink" Target="#'2007'!A145"/><Relationship Id="rId4" Type="http://schemas.openxmlformats.org/officeDocument/2006/relationships/hyperlink" Target="#'2008&#21312;&#22495;&#21029;(&#23395;) '!A2"/><Relationship Id="rId9" Type="http://schemas.openxmlformats.org/officeDocument/2006/relationships/hyperlink" Target="#'2007'!A107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2006&#21312;&#22495;&#21029;(&#23395;)'!A2"/><Relationship Id="rId13" Type="http://schemas.openxmlformats.org/officeDocument/2006/relationships/hyperlink" Target="#'2006'!A2"/><Relationship Id="rId3" Type="http://schemas.openxmlformats.org/officeDocument/2006/relationships/hyperlink" Target="#'2008&#21312;&#22495;&#21029;(&#23395;) '!A156"/><Relationship Id="rId7" Type="http://schemas.openxmlformats.org/officeDocument/2006/relationships/hyperlink" Target="#'2006&#21312;&#22495;&#21029;(&#23395;)'!A144"/><Relationship Id="rId12" Type="http://schemas.openxmlformats.org/officeDocument/2006/relationships/hyperlink" Target="#'2006'!A71"/><Relationship Id="rId2" Type="http://schemas.openxmlformats.org/officeDocument/2006/relationships/hyperlink" Target="#'2008&#21312;&#22495;&#21029;(&#23395;) '!A114"/><Relationship Id="rId1" Type="http://schemas.openxmlformats.org/officeDocument/2006/relationships/hyperlink" Target="#'2008&#21312;&#22495;&#21029;(&#23395;) '!A72"/><Relationship Id="rId6" Type="http://schemas.openxmlformats.org/officeDocument/2006/relationships/hyperlink" Target="#'2006&#21312;&#22495;&#21029;(&#23395;)'!A106"/><Relationship Id="rId11" Type="http://schemas.openxmlformats.org/officeDocument/2006/relationships/hyperlink" Target="#'2006'!A183"/><Relationship Id="rId5" Type="http://schemas.openxmlformats.org/officeDocument/2006/relationships/hyperlink" Target="#'2006&#21312;&#22495;&#21029;(&#23395;)'!A68"/><Relationship Id="rId10" Type="http://schemas.openxmlformats.org/officeDocument/2006/relationships/hyperlink" Target="#'2006'!A145"/><Relationship Id="rId4" Type="http://schemas.openxmlformats.org/officeDocument/2006/relationships/hyperlink" Target="#'2008&#21312;&#22495;&#21029;(&#23395;) '!A2"/><Relationship Id="rId9" Type="http://schemas.openxmlformats.org/officeDocument/2006/relationships/hyperlink" Target="#'2006'!A107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414655</xdr:colOff>
      <xdr:row>0</xdr:row>
      <xdr:rowOff>0</xdr:rowOff>
    </xdr:from>
    <xdr:to>
      <xdr:col>5</xdr:col>
      <xdr:colOff>417810</xdr:colOff>
      <xdr:row>0</xdr:row>
      <xdr:rowOff>0</xdr:rowOff>
    </xdr:to>
    <xdr:sp macro="" textlink="">
      <xdr:nvSpPr>
        <xdr:cNvPr id="12323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23300000}"/>
            </a:ext>
          </a:extLst>
        </xdr:cNvPr>
        <xdr:cNvSpPr txBox="1">
          <a:spLocks noChangeArrowheads="1"/>
        </xdr:cNvSpPr>
      </xdr:nvSpPr>
      <xdr:spPr bwMode="auto">
        <a:xfrm>
          <a:off x="3038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124460</xdr:colOff>
      <xdr:row>0</xdr:row>
      <xdr:rowOff>0</xdr:rowOff>
    </xdr:from>
    <xdr:to>
      <xdr:col>8</xdr:col>
      <xdr:colOff>155623</xdr:colOff>
      <xdr:row>0</xdr:row>
      <xdr:rowOff>0</xdr:rowOff>
    </xdr:to>
    <xdr:sp macro="" textlink="">
      <xdr:nvSpPr>
        <xdr:cNvPr id="12324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24300000}"/>
            </a:ext>
          </a:extLst>
        </xdr:cNvPr>
        <xdr:cNvSpPr txBox="1">
          <a:spLocks noChangeArrowheads="1"/>
        </xdr:cNvSpPr>
      </xdr:nvSpPr>
      <xdr:spPr bwMode="auto">
        <a:xfrm>
          <a:off x="4686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452755</xdr:colOff>
      <xdr:row>0</xdr:row>
      <xdr:rowOff>0</xdr:rowOff>
    </xdr:from>
    <xdr:to>
      <xdr:col>11</xdr:col>
      <xdr:colOff>38036</xdr:colOff>
      <xdr:row>0</xdr:row>
      <xdr:rowOff>0</xdr:rowOff>
    </xdr:to>
    <xdr:sp macro="" textlink="">
      <xdr:nvSpPr>
        <xdr:cNvPr id="12325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5300000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86404</xdr:colOff>
      <xdr:row>0</xdr:row>
      <xdr:rowOff>0</xdr:rowOff>
    </xdr:to>
    <xdr:sp macro="" textlink="">
      <xdr:nvSpPr>
        <xdr:cNvPr id="12326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C00-000026300000}"/>
            </a:ext>
          </a:extLst>
        </xdr:cNvPr>
        <xdr:cNvSpPr txBox="1">
          <a:spLocks noChangeArrowheads="1"/>
        </xdr:cNvSpPr>
      </xdr:nvSpPr>
      <xdr:spPr bwMode="auto">
        <a:xfrm>
          <a:off x="138112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4</xdr:col>
      <xdr:colOff>600075</xdr:colOff>
      <xdr:row>0</xdr:row>
      <xdr:rowOff>0</xdr:rowOff>
    </xdr:from>
    <xdr:to>
      <xdr:col>6</xdr:col>
      <xdr:colOff>122574</xdr:colOff>
      <xdr:row>0</xdr:row>
      <xdr:rowOff>0</xdr:rowOff>
    </xdr:to>
    <xdr:sp macro="" textlink="">
      <xdr:nvSpPr>
        <xdr:cNvPr id="1232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27300000}"/>
            </a:ext>
          </a:extLst>
        </xdr:cNvPr>
        <xdr:cNvSpPr txBox="1">
          <a:spLocks noChangeArrowheads="1"/>
        </xdr:cNvSpPr>
      </xdr:nvSpPr>
      <xdr:spPr bwMode="auto">
        <a:xfrm>
          <a:off x="3781425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436880</xdr:colOff>
      <xdr:row>0</xdr:row>
      <xdr:rowOff>0</xdr:rowOff>
    </xdr:from>
    <xdr:to>
      <xdr:col>8</xdr:col>
      <xdr:colOff>10217</xdr:colOff>
      <xdr:row>0</xdr:row>
      <xdr:rowOff>0</xdr:rowOff>
    </xdr:to>
    <xdr:sp macro="" textlink="">
      <xdr:nvSpPr>
        <xdr:cNvPr id="1232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C00-000028300000}"/>
            </a:ext>
          </a:extLst>
        </xdr:cNvPr>
        <xdr:cNvSpPr txBox="1">
          <a:spLocks noChangeArrowheads="1"/>
        </xdr:cNvSpPr>
      </xdr:nvSpPr>
      <xdr:spPr bwMode="auto">
        <a:xfrm>
          <a:off x="4981575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322580</xdr:colOff>
      <xdr:row>0</xdr:row>
      <xdr:rowOff>0</xdr:rowOff>
    </xdr:from>
    <xdr:to>
      <xdr:col>9</xdr:col>
      <xdr:colOff>460454</xdr:colOff>
      <xdr:row>0</xdr:row>
      <xdr:rowOff>0</xdr:rowOff>
    </xdr:to>
    <xdr:sp macro="" textlink="">
      <xdr:nvSpPr>
        <xdr:cNvPr id="1232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C00-000029300000}"/>
            </a:ext>
          </a:extLst>
        </xdr:cNvPr>
        <xdr:cNvSpPr txBox="1">
          <a:spLocks noChangeArrowheads="1"/>
        </xdr:cNvSpPr>
      </xdr:nvSpPr>
      <xdr:spPr bwMode="auto">
        <a:xfrm>
          <a:off x="619125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318552</xdr:colOff>
      <xdr:row>0</xdr:row>
      <xdr:rowOff>0</xdr:rowOff>
    </xdr:to>
    <xdr:sp macro="" textlink="">
      <xdr:nvSpPr>
        <xdr:cNvPr id="12330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C00-00002A300000}"/>
            </a:ext>
          </a:extLst>
        </xdr:cNvPr>
        <xdr:cNvSpPr txBox="1">
          <a:spLocks noChangeArrowheads="1"/>
        </xdr:cNvSpPr>
      </xdr:nvSpPr>
      <xdr:spPr bwMode="auto">
        <a:xfrm>
          <a:off x="1381125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2008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</a:t>
          </a:r>
        </a:p>
      </xdr:txBody>
    </xdr:sp>
    <xdr:clientData/>
  </xdr:twoCellAnchor>
  <xdr:twoCellAnchor>
    <xdr:from>
      <xdr:col>2</xdr:col>
      <xdr:colOff>617855</xdr:colOff>
      <xdr:row>0</xdr:row>
      <xdr:rowOff>0</xdr:rowOff>
    </xdr:from>
    <xdr:to>
      <xdr:col>4</xdr:col>
      <xdr:colOff>276322</xdr:colOff>
      <xdr:row>0</xdr:row>
      <xdr:rowOff>0</xdr:rowOff>
    </xdr:to>
    <xdr:sp macro="" textlink="">
      <xdr:nvSpPr>
        <xdr:cNvPr id="12331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C00-00002B300000}"/>
            </a:ext>
          </a:extLst>
        </xdr:cNvPr>
        <xdr:cNvSpPr txBox="1">
          <a:spLocks noChangeArrowheads="1"/>
        </xdr:cNvSpPr>
      </xdr:nvSpPr>
      <xdr:spPr bwMode="auto">
        <a:xfrm>
          <a:off x="2562225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373890</xdr:colOff>
      <xdr:row>0</xdr:row>
      <xdr:rowOff>0</xdr:rowOff>
    </xdr:to>
    <xdr:sp macro="" textlink="">
      <xdr:nvSpPr>
        <xdr:cNvPr id="12332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C00-00002C300000}"/>
            </a:ext>
          </a:extLst>
        </xdr:cNvPr>
        <xdr:cNvSpPr txBox="1">
          <a:spLocks noChangeArrowheads="1"/>
        </xdr:cNvSpPr>
      </xdr:nvSpPr>
      <xdr:spPr bwMode="auto">
        <a:xfrm>
          <a:off x="1381125" y="28575"/>
          <a:ext cx="94297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414655</xdr:colOff>
      <xdr:row>0</xdr:row>
      <xdr:rowOff>0</xdr:rowOff>
    </xdr:from>
    <xdr:to>
      <xdr:col>5</xdr:col>
      <xdr:colOff>417810</xdr:colOff>
      <xdr:row>0</xdr:row>
      <xdr:rowOff>0</xdr:rowOff>
    </xdr:to>
    <xdr:sp macro="" textlink="">
      <xdr:nvSpPr>
        <xdr:cNvPr id="11277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D2C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124460</xdr:colOff>
      <xdr:row>0</xdr:row>
      <xdr:rowOff>0</xdr:rowOff>
    </xdr:from>
    <xdr:to>
      <xdr:col>8</xdr:col>
      <xdr:colOff>155623</xdr:colOff>
      <xdr:row>0</xdr:row>
      <xdr:rowOff>0</xdr:rowOff>
    </xdr:to>
    <xdr:sp macro="" textlink="">
      <xdr:nvSpPr>
        <xdr:cNvPr id="11278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E2C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452755</xdr:colOff>
      <xdr:row>0</xdr:row>
      <xdr:rowOff>0</xdr:rowOff>
    </xdr:from>
    <xdr:to>
      <xdr:col>11</xdr:col>
      <xdr:colOff>38036</xdr:colOff>
      <xdr:row>0</xdr:row>
      <xdr:rowOff>0</xdr:rowOff>
    </xdr:to>
    <xdr:sp macro="" textlink="">
      <xdr:nvSpPr>
        <xdr:cNvPr id="11279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0F2C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86404</xdr:colOff>
      <xdr:row>0</xdr:row>
      <xdr:rowOff>0</xdr:rowOff>
    </xdr:to>
    <xdr:sp macro="" textlink="">
      <xdr:nvSpPr>
        <xdr:cNvPr id="11280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D00-0000102C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3</xdr:col>
      <xdr:colOff>414655</xdr:colOff>
      <xdr:row>0</xdr:row>
      <xdr:rowOff>0</xdr:rowOff>
    </xdr:from>
    <xdr:to>
      <xdr:col>5</xdr:col>
      <xdr:colOff>417810</xdr:colOff>
      <xdr:row>0</xdr:row>
      <xdr:rowOff>0</xdr:rowOff>
    </xdr:to>
    <xdr:sp macro="" textlink="">
      <xdr:nvSpPr>
        <xdr:cNvPr id="11281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D00-0000112C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124460</xdr:colOff>
      <xdr:row>0</xdr:row>
      <xdr:rowOff>0</xdr:rowOff>
    </xdr:from>
    <xdr:to>
      <xdr:col>8</xdr:col>
      <xdr:colOff>155623</xdr:colOff>
      <xdr:row>0</xdr:row>
      <xdr:rowOff>0</xdr:rowOff>
    </xdr:to>
    <xdr:sp macro="" textlink="">
      <xdr:nvSpPr>
        <xdr:cNvPr id="11282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D00-0000122C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452755</xdr:colOff>
      <xdr:row>0</xdr:row>
      <xdr:rowOff>0</xdr:rowOff>
    </xdr:from>
    <xdr:to>
      <xdr:col>11</xdr:col>
      <xdr:colOff>38036</xdr:colOff>
      <xdr:row>0</xdr:row>
      <xdr:rowOff>0</xdr:rowOff>
    </xdr:to>
    <xdr:sp macro="" textlink="">
      <xdr:nvSpPr>
        <xdr:cNvPr id="11283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D00-0000132C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86404</xdr:colOff>
      <xdr:row>0</xdr:row>
      <xdr:rowOff>0</xdr:rowOff>
    </xdr:to>
    <xdr:sp macro="" textlink="">
      <xdr:nvSpPr>
        <xdr:cNvPr id="11284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D00-0000142C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4</xdr:col>
      <xdr:colOff>600075</xdr:colOff>
      <xdr:row>0</xdr:row>
      <xdr:rowOff>0</xdr:rowOff>
    </xdr:from>
    <xdr:to>
      <xdr:col>6</xdr:col>
      <xdr:colOff>122575</xdr:colOff>
      <xdr:row>0</xdr:row>
      <xdr:rowOff>0</xdr:rowOff>
    </xdr:to>
    <xdr:sp macro="" textlink="">
      <xdr:nvSpPr>
        <xdr:cNvPr id="11285" name="Text Box 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D00-0000152C0000}"/>
            </a:ext>
          </a:extLst>
        </xdr:cNvPr>
        <xdr:cNvSpPr txBox="1">
          <a:spLocks noChangeArrowheads="1"/>
        </xdr:cNvSpPr>
      </xdr:nvSpPr>
      <xdr:spPr bwMode="auto">
        <a:xfrm>
          <a:off x="365760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436880</xdr:colOff>
      <xdr:row>0</xdr:row>
      <xdr:rowOff>0</xdr:rowOff>
    </xdr:from>
    <xdr:to>
      <xdr:col>8</xdr:col>
      <xdr:colOff>10217</xdr:colOff>
      <xdr:row>0</xdr:row>
      <xdr:rowOff>0</xdr:rowOff>
    </xdr:to>
    <xdr:sp macro="" textlink="">
      <xdr:nvSpPr>
        <xdr:cNvPr id="11286" name="Text Box 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D00-0000162C0000}"/>
            </a:ext>
          </a:extLst>
        </xdr:cNvPr>
        <xdr:cNvSpPr txBox="1">
          <a:spLocks noChangeArrowheads="1"/>
        </xdr:cNvSpPr>
      </xdr:nvSpPr>
      <xdr:spPr bwMode="auto">
        <a:xfrm>
          <a:off x="485775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322580</xdr:colOff>
      <xdr:row>0</xdr:row>
      <xdr:rowOff>0</xdr:rowOff>
    </xdr:from>
    <xdr:to>
      <xdr:col>9</xdr:col>
      <xdr:colOff>460454</xdr:colOff>
      <xdr:row>0</xdr:row>
      <xdr:rowOff>0</xdr:rowOff>
    </xdr:to>
    <xdr:sp macro="" textlink="">
      <xdr:nvSpPr>
        <xdr:cNvPr id="11287" name="Text Box 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D00-0000172C0000}"/>
            </a:ext>
          </a:extLst>
        </xdr:cNvPr>
        <xdr:cNvSpPr txBox="1">
          <a:spLocks noChangeArrowheads="1"/>
        </xdr:cNvSpPr>
      </xdr:nvSpPr>
      <xdr:spPr bwMode="auto">
        <a:xfrm>
          <a:off x="6067425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617855</xdr:colOff>
      <xdr:row>0</xdr:row>
      <xdr:rowOff>0</xdr:rowOff>
    </xdr:from>
    <xdr:to>
      <xdr:col>4</xdr:col>
      <xdr:colOff>276322</xdr:colOff>
      <xdr:row>0</xdr:row>
      <xdr:rowOff>0</xdr:rowOff>
    </xdr:to>
    <xdr:sp macro="" textlink="">
      <xdr:nvSpPr>
        <xdr:cNvPr id="11289" name="Text Box 4">
          <a:hlinkClick xmlns:r="http://schemas.openxmlformats.org/officeDocument/2006/relationships" r:id="rId12" tooltip="低收入戶戶數及人數"/>
          <a:extLst>
            <a:ext uri="{FF2B5EF4-FFF2-40B4-BE49-F238E27FC236}">
              <a16:creationId xmlns:a16="http://schemas.microsoft.com/office/drawing/2014/main" id="{00000000-0008-0000-0D00-0000192C0000}"/>
            </a:ext>
          </a:extLst>
        </xdr:cNvPr>
        <xdr:cNvSpPr txBox="1">
          <a:spLocks noChangeArrowheads="1"/>
        </xdr:cNvSpPr>
      </xdr:nvSpPr>
      <xdr:spPr bwMode="auto">
        <a:xfrm>
          <a:off x="243840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361036</xdr:colOff>
      <xdr:row>0</xdr:row>
      <xdr:rowOff>0</xdr:rowOff>
    </xdr:to>
    <xdr:sp macro="" textlink="">
      <xdr:nvSpPr>
        <xdr:cNvPr id="11290" name="Text Box 4">
          <a:hlinkClick xmlns:r="http://schemas.openxmlformats.org/officeDocument/2006/relationships" r:id="rId13" tooltip="低收入戶戶數及人數"/>
          <a:extLst>
            <a:ext uri="{FF2B5EF4-FFF2-40B4-BE49-F238E27FC236}">
              <a16:creationId xmlns:a16="http://schemas.microsoft.com/office/drawing/2014/main" id="{00000000-0008-0000-0D00-00001A2C0000}"/>
            </a:ext>
          </a:extLst>
        </xdr:cNvPr>
        <xdr:cNvSpPr txBox="1">
          <a:spLocks noChangeArrowheads="1"/>
        </xdr:cNvSpPr>
      </xdr:nvSpPr>
      <xdr:spPr bwMode="auto">
        <a:xfrm>
          <a:off x="1247775" y="28575"/>
          <a:ext cx="94297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414655</xdr:colOff>
      <xdr:row>0</xdr:row>
      <xdr:rowOff>0</xdr:rowOff>
    </xdr:from>
    <xdr:to>
      <xdr:col>5</xdr:col>
      <xdr:colOff>417810</xdr:colOff>
      <xdr:row>0</xdr:row>
      <xdr:rowOff>0</xdr:rowOff>
    </xdr:to>
    <xdr:sp macro="" textlink="">
      <xdr:nvSpPr>
        <xdr:cNvPr id="10254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E28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124460</xdr:colOff>
      <xdr:row>0</xdr:row>
      <xdr:rowOff>0</xdr:rowOff>
    </xdr:from>
    <xdr:to>
      <xdr:col>8</xdr:col>
      <xdr:colOff>155623</xdr:colOff>
      <xdr:row>0</xdr:row>
      <xdr:rowOff>0</xdr:rowOff>
    </xdr:to>
    <xdr:sp macro="" textlink="">
      <xdr:nvSpPr>
        <xdr:cNvPr id="10255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F28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452755</xdr:colOff>
      <xdr:row>0</xdr:row>
      <xdr:rowOff>0</xdr:rowOff>
    </xdr:from>
    <xdr:to>
      <xdr:col>11</xdr:col>
      <xdr:colOff>38036</xdr:colOff>
      <xdr:row>0</xdr:row>
      <xdr:rowOff>0</xdr:rowOff>
    </xdr:to>
    <xdr:sp macro="" textlink="">
      <xdr:nvSpPr>
        <xdr:cNvPr id="10256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1028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86404</xdr:colOff>
      <xdr:row>0</xdr:row>
      <xdr:rowOff>0</xdr:rowOff>
    </xdr:to>
    <xdr:sp macro="" textlink="">
      <xdr:nvSpPr>
        <xdr:cNvPr id="10257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E00-00001128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3</xdr:col>
      <xdr:colOff>414655</xdr:colOff>
      <xdr:row>0</xdr:row>
      <xdr:rowOff>0</xdr:rowOff>
    </xdr:from>
    <xdr:to>
      <xdr:col>5</xdr:col>
      <xdr:colOff>417810</xdr:colOff>
      <xdr:row>0</xdr:row>
      <xdr:rowOff>0</xdr:rowOff>
    </xdr:to>
    <xdr:sp macro="" textlink="">
      <xdr:nvSpPr>
        <xdr:cNvPr id="10258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12280000}"/>
            </a:ext>
          </a:extLst>
        </xdr:cNvPr>
        <xdr:cNvSpPr txBox="1">
          <a:spLocks noChangeArrowheads="1"/>
        </xdr:cNvSpPr>
      </xdr:nvSpPr>
      <xdr:spPr bwMode="auto">
        <a:xfrm>
          <a:off x="291465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124460</xdr:colOff>
      <xdr:row>0</xdr:row>
      <xdr:rowOff>0</xdr:rowOff>
    </xdr:from>
    <xdr:to>
      <xdr:col>8</xdr:col>
      <xdr:colOff>155623</xdr:colOff>
      <xdr:row>0</xdr:row>
      <xdr:rowOff>0</xdr:rowOff>
    </xdr:to>
    <xdr:sp macro="" textlink="">
      <xdr:nvSpPr>
        <xdr:cNvPr id="10259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13280000}"/>
            </a:ext>
          </a:extLst>
        </xdr:cNvPr>
        <xdr:cNvSpPr txBox="1">
          <a:spLocks noChangeArrowheads="1"/>
        </xdr:cNvSpPr>
      </xdr:nvSpPr>
      <xdr:spPr bwMode="auto">
        <a:xfrm>
          <a:off x="45624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452755</xdr:colOff>
      <xdr:row>0</xdr:row>
      <xdr:rowOff>0</xdr:rowOff>
    </xdr:from>
    <xdr:to>
      <xdr:col>11</xdr:col>
      <xdr:colOff>38036</xdr:colOff>
      <xdr:row>0</xdr:row>
      <xdr:rowOff>0</xdr:rowOff>
    </xdr:to>
    <xdr:sp macro="" textlink="">
      <xdr:nvSpPr>
        <xdr:cNvPr id="10260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E00-000014280000}"/>
            </a:ext>
          </a:extLst>
        </xdr:cNvPr>
        <xdr:cNvSpPr txBox="1">
          <a:spLocks noChangeArrowheads="1"/>
        </xdr:cNvSpPr>
      </xdr:nvSpPr>
      <xdr:spPr bwMode="auto">
        <a:xfrm>
          <a:off x="6200775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86404</xdr:colOff>
      <xdr:row>0</xdr:row>
      <xdr:rowOff>0</xdr:rowOff>
    </xdr:to>
    <xdr:sp macro="" textlink="">
      <xdr:nvSpPr>
        <xdr:cNvPr id="10261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E00-000015280000}"/>
            </a:ext>
          </a:extLst>
        </xdr:cNvPr>
        <xdr:cNvSpPr txBox="1">
          <a:spLocks noChangeArrowheads="1"/>
        </xdr:cNvSpPr>
      </xdr:nvSpPr>
      <xdr:spPr bwMode="auto">
        <a:xfrm>
          <a:off x="1257300" y="0"/>
          <a:ext cx="133350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4</xdr:col>
      <xdr:colOff>600075</xdr:colOff>
      <xdr:row>0</xdr:row>
      <xdr:rowOff>0</xdr:rowOff>
    </xdr:from>
    <xdr:to>
      <xdr:col>6</xdr:col>
      <xdr:colOff>122575</xdr:colOff>
      <xdr:row>0</xdr:row>
      <xdr:rowOff>0</xdr:rowOff>
    </xdr:to>
    <xdr:sp macro="" textlink="">
      <xdr:nvSpPr>
        <xdr:cNvPr id="10262" name="Text Box 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E00-000016280000}"/>
            </a:ext>
          </a:extLst>
        </xdr:cNvPr>
        <xdr:cNvSpPr txBox="1">
          <a:spLocks noChangeArrowheads="1"/>
        </xdr:cNvSpPr>
      </xdr:nvSpPr>
      <xdr:spPr bwMode="auto">
        <a:xfrm>
          <a:off x="365760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6</xdr:col>
      <xdr:colOff>436880</xdr:colOff>
      <xdr:row>0</xdr:row>
      <xdr:rowOff>0</xdr:rowOff>
    </xdr:from>
    <xdr:to>
      <xdr:col>8</xdr:col>
      <xdr:colOff>10217</xdr:colOff>
      <xdr:row>0</xdr:row>
      <xdr:rowOff>0</xdr:rowOff>
    </xdr:to>
    <xdr:sp macro="" textlink="">
      <xdr:nvSpPr>
        <xdr:cNvPr id="10263" name="Text Box 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E00-000017280000}"/>
            </a:ext>
          </a:extLst>
        </xdr:cNvPr>
        <xdr:cNvSpPr txBox="1">
          <a:spLocks noChangeArrowheads="1"/>
        </xdr:cNvSpPr>
      </xdr:nvSpPr>
      <xdr:spPr bwMode="auto">
        <a:xfrm>
          <a:off x="485775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8</xdr:col>
      <xdr:colOff>322580</xdr:colOff>
      <xdr:row>0</xdr:row>
      <xdr:rowOff>0</xdr:rowOff>
    </xdr:from>
    <xdr:to>
      <xdr:col>9</xdr:col>
      <xdr:colOff>460454</xdr:colOff>
      <xdr:row>0</xdr:row>
      <xdr:rowOff>0</xdr:rowOff>
    </xdr:to>
    <xdr:sp macro="" textlink="">
      <xdr:nvSpPr>
        <xdr:cNvPr id="10264" name="Text Box 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E00-000018280000}"/>
            </a:ext>
          </a:extLst>
        </xdr:cNvPr>
        <xdr:cNvSpPr txBox="1">
          <a:spLocks noChangeArrowheads="1"/>
        </xdr:cNvSpPr>
      </xdr:nvSpPr>
      <xdr:spPr bwMode="auto">
        <a:xfrm>
          <a:off x="6067425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617855</xdr:colOff>
      <xdr:row>0</xdr:row>
      <xdr:rowOff>0</xdr:rowOff>
    </xdr:from>
    <xdr:to>
      <xdr:col>4</xdr:col>
      <xdr:colOff>276322</xdr:colOff>
      <xdr:row>0</xdr:row>
      <xdr:rowOff>0</xdr:rowOff>
    </xdr:to>
    <xdr:sp macro="" textlink="">
      <xdr:nvSpPr>
        <xdr:cNvPr id="10266" name="Text Box 4">
          <a:hlinkClick xmlns:r="http://schemas.openxmlformats.org/officeDocument/2006/relationships" r:id="rId12" tooltip="低收入戶戶數及人數"/>
          <a:extLst>
            <a:ext uri="{FF2B5EF4-FFF2-40B4-BE49-F238E27FC236}">
              <a16:creationId xmlns:a16="http://schemas.microsoft.com/office/drawing/2014/main" id="{00000000-0008-0000-0E00-00001A280000}"/>
            </a:ext>
          </a:extLst>
        </xdr:cNvPr>
        <xdr:cNvSpPr txBox="1">
          <a:spLocks noChangeArrowheads="1"/>
        </xdr:cNvSpPr>
      </xdr:nvSpPr>
      <xdr:spPr bwMode="auto">
        <a:xfrm>
          <a:off x="2438400" y="28575"/>
          <a:ext cx="89535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373890</xdr:colOff>
      <xdr:row>0</xdr:row>
      <xdr:rowOff>0</xdr:rowOff>
    </xdr:to>
    <xdr:sp macro="" textlink="">
      <xdr:nvSpPr>
        <xdr:cNvPr id="10267" name="Text Box 4">
          <a:hlinkClick xmlns:r="http://schemas.openxmlformats.org/officeDocument/2006/relationships" r:id="rId13" tooltip="低收入戶戶數及人數"/>
          <a:extLst>
            <a:ext uri="{FF2B5EF4-FFF2-40B4-BE49-F238E27FC236}">
              <a16:creationId xmlns:a16="http://schemas.microsoft.com/office/drawing/2014/main" id="{00000000-0008-0000-0E00-00001B280000}"/>
            </a:ext>
          </a:extLst>
        </xdr:cNvPr>
        <xdr:cNvSpPr txBox="1">
          <a:spLocks noChangeArrowheads="1"/>
        </xdr:cNvSpPr>
      </xdr:nvSpPr>
      <xdr:spPr bwMode="auto">
        <a:xfrm>
          <a:off x="1257300" y="28575"/>
          <a:ext cx="94297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2623-CFCE-4E9E-95AB-E26F1BC83C01}">
  <dimension ref="A1:AC61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Y63" sqref="Y63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443</v>
      </c>
    </row>
    <row r="3" spans="1:29" ht="12" customHeight="1"/>
    <row r="4" spans="1:29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4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7</v>
      </c>
      <c r="X4" s="82"/>
      <c r="Y4" s="83"/>
      <c r="Z4" s="90" t="s">
        <v>8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16</v>
      </c>
      <c r="X5" s="79" t="s">
        <v>17</v>
      </c>
      <c r="Y5" s="79" t="s">
        <v>10</v>
      </c>
      <c r="Z5" s="79" t="s">
        <v>14</v>
      </c>
      <c r="AA5" s="87" t="s">
        <v>10</v>
      </c>
    </row>
    <row r="6" spans="1:29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81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76" t="s">
        <v>18</v>
      </c>
      <c r="M7" s="76" t="s">
        <v>29</v>
      </c>
      <c r="N7" s="76" t="s">
        <v>30</v>
      </c>
      <c r="O7" s="85"/>
      <c r="P7" s="75" t="s">
        <v>18</v>
      </c>
      <c r="Q7" s="76" t="s">
        <v>29</v>
      </c>
      <c r="R7" s="76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40675</v>
      </c>
      <c r="C8" s="36">
        <v>615584238</v>
      </c>
      <c r="D8" s="36">
        <v>374980</v>
      </c>
      <c r="E8" s="36">
        <v>2610213863</v>
      </c>
      <c r="F8" s="36">
        <v>754127</v>
      </c>
      <c r="G8" s="36">
        <v>2589601660</v>
      </c>
      <c r="H8" s="36">
        <v>375916</v>
      </c>
      <c r="I8" s="36">
        <v>2551852527</v>
      </c>
      <c r="J8" s="6">
        <v>694</v>
      </c>
      <c r="K8" s="6">
        <v>2</v>
      </c>
      <c r="L8" s="9">
        <v>14942</v>
      </c>
      <c r="M8" s="6">
        <v>4015</v>
      </c>
      <c r="N8" s="9">
        <v>10927</v>
      </c>
      <c r="O8" s="36">
        <v>326205336</v>
      </c>
      <c r="P8" s="36">
        <v>1043</v>
      </c>
      <c r="Q8" s="36">
        <v>140</v>
      </c>
      <c r="R8" s="36">
        <v>903</v>
      </c>
      <c r="S8" s="36">
        <v>7750</v>
      </c>
      <c r="T8" s="36">
        <v>26525761</v>
      </c>
      <c r="U8" s="36">
        <v>3425</v>
      </c>
      <c r="V8" s="36">
        <v>85887595</v>
      </c>
      <c r="W8" s="36">
        <v>424632</v>
      </c>
      <c r="X8" s="36">
        <v>512991</v>
      </c>
      <c r="Y8" s="36">
        <v>593695229</v>
      </c>
      <c r="Z8" s="36">
        <v>86501</v>
      </c>
      <c r="AA8" s="36">
        <v>137745511</v>
      </c>
      <c r="AB8" s="31"/>
      <c r="AC8" s="31"/>
    </row>
    <row r="9" spans="1:29" s="32" customFormat="1" ht="15" customHeight="1">
      <c r="A9" s="46" t="s">
        <v>97</v>
      </c>
      <c r="B9" s="47">
        <v>916</v>
      </c>
      <c r="C9" s="1">
        <v>11999545</v>
      </c>
      <c r="D9" s="1">
        <v>16732</v>
      </c>
      <c r="E9" s="1">
        <v>114156562</v>
      </c>
      <c r="F9" s="1">
        <v>73160</v>
      </c>
      <c r="G9" s="1">
        <v>219942182</v>
      </c>
      <c r="H9" s="1">
        <v>49219</v>
      </c>
      <c r="I9" s="1">
        <v>330951423</v>
      </c>
      <c r="J9" s="6">
        <v>89</v>
      </c>
      <c r="K9" s="6">
        <v>0</v>
      </c>
      <c r="L9" s="9">
        <v>706</v>
      </c>
      <c r="M9" s="6">
        <v>99</v>
      </c>
      <c r="N9" s="6">
        <v>607</v>
      </c>
      <c r="O9" s="1">
        <v>18847562</v>
      </c>
      <c r="P9" s="1">
        <v>73</v>
      </c>
      <c r="Q9" s="1">
        <v>0</v>
      </c>
      <c r="R9" s="1">
        <v>73</v>
      </c>
      <c r="S9" s="1">
        <v>0</v>
      </c>
      <c r="T9" s="1">
        <v>0</v>
      </c>
      <c r="U9" s="1">
        <v>167</v>
      </c>
      <c r="V9" s="1">
        <v>4728131</v>
      </c>
      <c r="W9" s="1">
        <v>49674</v>
      </c>
      <c r="X9" s="1">
        <v>100049</v>
      </c>
      <c r="Y9" s="1">
        <v>39315215</v>
      </c>
      <c r="Z9" s="1">
        <v>58</v>
      </c>
      <c r="AA9" s="1">
        <v>1183200</v>
      </c>
    </row>
    <row r="10" spans="1:29" s="32" customFormat="1" ht="15" customHeight="1">
      <c r="A10" s="46" t="s">
        <v>98</v>
      </c>
      <c r="B10" s="47">
        <v>30109</v>
      </c>
      <c r="C10" s="1">
        <v>486914372</v>
      </c>
      <c r="D10" s="1">
        <v>49784</v>
      </c>
      <c r="E10" s="1">
        <v>391150190</v>
      </c>
      <c r="F10" s="1">
        <v>116611</v>
      </c>
      <c r="G10" s="1">
        <v>672918123</v>
      </c>
      <c r="H10" s="1">
        <v>33242</v>
      </c>
      <c r="I10" s="1">
        <v>224984168</v>
      </c>
      <c r="J10" s="6">
        <v>240</v>
      </c>
      <c r="K10" s="6">
        <v>0</v>
      </c>
      <c r="L10" s="9">
        <v>9360</v>
      </c>
      <c r="M10" s="6">
        <v>3141</v>
      </c>
      <c r="N10" s="6">
        <v>6219</v>
      </c>
      <c r="O10" s="1">
        <v>187053316</v>
      </c>
      <c r="P10" s="1">
        <v>288</v>
      </c>
      <c r="Q10" s="1">
        <v>68</v>
      </c>
      <c r="R10" s="1">
        <v>220</v>
      </c>
      <c r="S10" s="1">
        <v>0</v>
      </c>
      <c r="T10" s="1">
        <v>0</v>
      </c>
      <c r="U10" s="1">
        <v>616</v>
      </c>
      <c r="V10" s="1">
        <v>23830000</v>
      </c>
      <c r="W10" s="1">
        <v>62514</v>
      </c>
      <c r="X10" s="1">
        <v>62514</v>
      </c>
      <c r="Y10" s="1">
        <v>132592133</v>
      </c>
      <c r="Z10" s="1">
        <v>15585</v>
      </c>
      <c r="AA10" s="1">
        <v>22817140</v>
      </c>
    </row>
    <row r="11" spans="1:29" s="32" customFormat="1" ht="15" customHeight="1">
      <c r="A11" s="46" t="s">
        <v>99</v>
      </c>
      <c r="B11" s="47">
        <v>840</v>
      </c>
      <c r="C11" s="1">
        <v>10975650</v>
      </c>
      <c r="D11" s="1">
        <v>18476</v>
      </c>
      <c r="E11" s="1">
        <v>126098700</v>
      </c>
      <c r="F11" s="1">
        <v>118721</v>
      </c>
      <c r="G11" s="1">
        <v>357106588</v>
      </c>
      <c r="H11" s="1">
        <v>46289</v>
      </c>
      <c r="I11" s="1">
        <v>313720871</v>
      </c>
      <c r="J11" s="6">
        <v>21</v>
      </c>
      <c r="K11" s="6">
        <v>0</v>
      </c>
      <c r="L11" s="9">
        <v>1599</v>
      </c>
      <c r="M11" s="6">
        <v>209</v>
      </c>
      <c r="N11" s="6">
        <v>1390</v>
      </c>
      <c r="O11" s="1">
        <v>37614913</v>
      </c>
      <c r="P11" s="1">
        <v>381</v>
      </c>
      <c r="Q11" s="1">
        <v>44</v>
      </c>
      <c r="R11" s="1">
        <v>337</v>
      </c>
      <c r="S11" s="1">
        <v>0</v>
      </c>
      <c r="T11" s="1">
        <v>0</v>
      </c>
      <c r="U11" s="1">
        <v>738</v>
      </c>
      <c r="V11" s="1">
        <v>22130000</v>
      </c>
      <c r="W11" s="1">
        <v>59145</v>
      </c>
      <c r="X11" s="1">
        <v>0</v>
      </c>
      <c r="Y11" s="1">
        <v>108403500</v>
      </c>
      <c r="Z11" s="1">
        <v>27124</v>
      </c>
      <c r="AA11" s="1">
        <v>87491500</v>
      </c>
    </row>
    <row r="12" spans="1:29" s="32" customFormat="1" ht="15" customHeight="1">
      <c r="A12" s="46" t="s">
        <v>100</v>
      </c>
      <c r="B12" s="47">
        <v>5215</v>
      </c>
      <c r="C12" s="1">
        <v>61915446</v>
      </c>
      <c r="D12" s="1">
        <v>80066</v>
      </c>
      <c r="E12" s="1">
        <v>546363689</v>
      </c>
      <c r="F12" s="1">
        <v>122555</v>
      </c>
      <c r="G12" s="1">
        <v>368624635</v>
      </c>
      <c r="H12" s="1">
        <v>64773</v>
      </c>
      <c r="I12" s="1">
        <v>438502997</v>
      </c>
      <c r="J12" s="6">
        <v>29</v>
      </c>
      <c r="K12" s="6">
        <v>0</v>
      </c>
      <c r="L12" s="9">
        <v>733</v>
      </c>
      <c r="M12" s="6">
        <v>180</v>
      </c>
      <c r="N12" s="6">
        <v>553</v>
      </c>
      <c r="O12" s="1">
        <v>23066777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76</v>
      </c>
      <c r="V12" s="1">
        <v>1520000</v>
      </c>
      <c r="W12" s="1">
        <v>127126</v>
      </c>
      <c r="X12" s="1">
        <v>212140</v>
      </c>
      <c r="Y12" s="1">
        <v>102975408</v>
      </c>
      <c r="Z12" s="1">
        <v>578</v>
      </c>
      <c r="AA12" s="1">
        <v>3135915</v>
      </c>
    </row>
    <row r="13" spans="1:29" s="32" customFormat="1" ht="15" customHeight="1">
      <c r="A13" s="46" t="s">
        <v>101</v>
      </c>
      <c r="B13" s="47">
        <v>1359</v>
      </c>
      <c r="C13" s="1">
        <v>16196562</v>
      </c>
      <c r="D13" s="1">
        <v>27578</v>
      </c>
      <c r="E13" s="1">
        <v>188219850</v>
      </c>
      <c r="F13" s="1">
        <v>26337</v>
      </c>
      <c r="G13" s="1">
        <v>79221696</v>
      </c>
      <c r="H13" s="1">
        <v>18946</v>
      </c>
      <c r="I13" s="1">
        <v>129306450</v>
      </c>
      <c r="J13" s="6">
        <v>29</v>
      </c>
      <c r="K13" s="6">
        <v>0</v>
      </c>
      <c r="L13" s="9">
        <v>219</v>
      </c>
      <c r="M13" s="6">
        <v>27</v>
      </c>
      <c r="N13" s="6">
        <v>192</v>
      </c>
      <c r="O13" s="1">
        <v>4528103</v>
      </c>
      <c r="P13" s="1">
        <v>0</v>
      </c>
      <c r="Q13" s="1">
        <v>0</v>
      </c>
      <c r="R13" s="1">
        <v>0</v>
      </c>
      <c r="S13" s="1">
        <v>13</v>
      </c>
      <c r="T13" s="1">
        <v>145945</v>
      </c>
      <c r="U13" s="1">
        <v>118</v>
      </c>
      <c r="V13" s="1">
        <v>2360000</v>
      </c>
      <c r="W13" s="1">
        <v>12229</v>
      </c>
      <c r="X13" s="1">
        <v>0</v>
      </c>
      <c r="Y13" s="1">
        <v>29293000</v>
      </c>
      <c r="Z13" s="1">
        <v>40415</v>
      </c>
      <c r="AA13" s="1">
        <v>5119295</v>
      </c>
    </row>
    <row r="14" spans="1:29" s="32" customFormat="1" ht="15" customHeight="1">
      <c r="A14" s="46" t="s">
        <v>102</v>
      </c>
      <c r="B14" s="47">
        <v>681</v>
      </c>
      <c r="C14" s="1">
        <v>9365793</v>
      </c>
      <c r="D14" s="1">
        <v>80839</v>
      </c>
      <c r="E14" s="1">
        <v>551726175</v>
      </c>
      <c r="F14" s="1">
        <v>59610</v>
      </c>
      <c r="G14" s="1">
        <v>179306880</v>
      </c>
      <c r="H14" s="1">
        <v>39531</v>
      </c>
      <c r="I14" s="1">
        <v>269799075</v>
      </c>
      <c r="J14" s="6">
        <v>70</v>
      </c>
      <c r="K14" s="6">
        <v>0</v>
      </c>
      <c r="L14" s="9">
        <v>186</v>
      </c>
      <c r="M14" s="6">
        <v>29</v>
      </c>
      <c r="N14" s="6">
        <v>157</v>
      </c>
      <c r="O14" s="1">
        <v>5235081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128</v>
      </c>
      <c r="V14" s="1">
        <v>2030000</v>
      </c>
      <c r="W14" s="1">
        <v>2340</v>
      </c>
      <c r="X14" s="1">
        <v>2340</v>
      </c>
      <c r="Y14" s="1">
        <v>2340000</v>
      </c>
      <c r="Z14" s="1">
        <v>43</v>
      </c>
      <c r="AA14" s="1">
        <v>1168500</v>
      </c>
    </row>
    <row r="15" spans="1:29" ht="15" customHeight="1">
      <c r="A15" s="37" t="s">
        <v>103</v>
      </c>
      <c r="B15" s="47">
        <v>76</v>
      </c>
      <c r="C15" s="1">
        <v>873300</v>
      </c>
      <c r="D15" s="1">
        <v>2787</v>
      </c>
      <c r="E15" s="1">
        <v>19020764</v>
      </c>
      <c r="F15" s="1">
        <v>15883</v>
      </c>
      <c r="G15" s="1">
        <v>47713657</v>
      </c>
      <c r="H15" s="1">
        <v>7169</v>
      </c>
      <c r="I15" s="1">
        <v>48822476</v>
      </c>
      <c r="J15" s="6">
        <v>14</v>
      </c>
      <c r="K15" s="6">
        <v>0</v>
      </c>
      <c r="L15" s="9">
        <v>436</v>
      </c>
      <c r="M15" s="6">
        <v>35</v>
      </c>
      <c r="N15" s="6">
        <v>401</v>
      </c>
      <c r="O15" s="1">
        <v>11774623</v>
      </c>
      <c r="P15" s="1">
        <v>128</v>
      </c>
      <c r="Q15" s="1">
        <v>7</v>
      </c>
      <c r="R15" s="1">
        <v>121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</row>
    <row r="16" spans="1:29" ht="15" customHeight="1">
      <c r="A16" s="37" t="s">
        <v>104</v>
      </c>
      <c r="B16" s="47">
        <v>35</v>
      </c>
      <c r="C16" s="1">
        <v>414750</v>
      </c>
      <c r="D16" s="1">
        <v>3037</v>
      </c>
      <c r="E16" s="1">
        <v>20727525</v>
      </c>
      <c r="F16" s="1">
        <v>14207</v>
      </c>
      <c r="G16" s="1">
        <v>42734656</v>
      </c>
      <c r="H16" s="1">
        <v>6346</v>
      </c>
      <c r="I16" s="1">
        <v>43305434</v>
      </c>
      <c r="J16" s="6">
        <v>3</v>
      </c>
      <c r="K16" s="6">
        <v>0</v>
      </c>
      <c r="L16" s="9">
        <v>33</v>
      </c>
      <c r="M16" s="6">
        <v>21</v>
      </c>
      <c r="N16" s="6">
        <v>12</v>
      </c>
      <c r="O16" s="1">
        <v>1093597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94</v>
      </c>
      <c r="V16" s="1">
        <v>2446800</v>
      </c>
      <c r="W16" s="1">
        <v>4596</v>
      </c>
      <c r="X16" s="1">
        <v>4596</v>
      </c>
      <c r="Y16" s="1">
        <v>6097000</v>
      </c>
      <c r="Z16" s="1">
        <v>0</v>
      </c>
      <c r="AA16" s="1">
        <v>0</v>
      </c>
    </row>
    <row r="17" spans="1:27" ht="15" customHeight="1">
      <c r="A17" s="37" t="s">
        <v>105</v>
      </c>
      <c r="B17" s="47">
        <v>12</v>
      </c>
      <c r="C17" s="1">
        <v>142200</v>
      </c>
      <c r="D17" s="1">
        <v>12123</v>
      </c>
      <c r="E17" s="1">
        <v>82739475</v>
      </c>
      <c r="F17" s="1">
        <v>12497</v>
      </c>
      <c r="G17" s="1">
        <v>37590976</v>
      </c>
      <c r="H17" s="1">
        <v>6279</v>
      </c>
      <c r="I17" s="1">
        <v>42833119</v>
      </c>
      <c r="J17" s="6">
        <v>7</v>
      </c>
      <c r="K17" s="6">
        <v>0</v>
      </c>
      <c r="L17" s="9">
        <v>205</v>
      </c>
      <c r="M17" s="6">
        <v>59</v>
      </c>
      <c r="N17" s="6">
        <v>146</v>
      </c>
      <c r="O17" s="1">
        <v>6214436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121</v>
      </c>
      <c r="V17" s="1">
        <v>2570000</v>
      </c>
      <c r="W17" s="1">
        <v>6953</v>
      </c>
      <c r="X17" s="1">
        <v>10571</v>
      </c>
      <c r="Y17" s="1">
        <v>7555254</v>
      </c>
      <c r="Z17" s="1">
        <v>23</v>
      </c>
      <c r="AA17" s="1">
        <v>115000</v>
      </c>
    </row>
    <row r="18" spans="1:27" ht="15" customHeight="1">
      <c r="A18" s="37" t="s">
        <v>106</v>
      </c>
      <c r="B18" s="47">
        <v>41</v>
      </c>
      <c r="C18" s="1">
        <v>479025</v>
      </c>
      <c r="D18" s="1">
        <v>1212</v>
      </c>
      <c r="E18" s="1">
        <v>8271900</v>
      </c>
      <c r="F18" s="1">
        <v>28236</v>
      </c>
      <c r="G18" s="1">
        <v>84931462</v>
      </c>
      <c r="H18" s="1">
        <v>20804</v>
      </c>
      <c r="I18" s="1">
        <v>142036340</v>
      </c>
      <c r="J18" s="6">
        <v>15</v>
      </c>
      <c r="K18" s="6">
        <v>0</v>
      </c>
      <c r="L18" s="9">
        <v>91</v>
      </c>
      <c r="M18" s="6">
        <v>16</v>
      </c>
      <c r="N18" s="6">
        <v>75</v>
      </c>
      <c r="O18" s="1">
        <v>2122072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239</v>
      </c>
      <c r="V18" s="1">
        <v>4780000</v>
      </c>
      <c r="W18" s="1">
        <v>22705</v>
      </c>
      <c r="X18" s="1">
        <v>22705</v>
      </c>
      <c r="Y18" s="1">
        <v>24714500</v>
      </c>
      <c r="Z18" s="1">
        <v>292</v>
      </c>
      <c r="AA18" s="1">
        <v>703950</v>
      </c>
    </row>
    <row r="19" spans="1:27" ht="15" customHeight="1">
      <c r="A19" s="37" t="s">
        <v>107</v>
      </c>
      <c r="B19" s="47">
        <v>18</v>
      </c>
      <c r="C19" s="1">
        <v>213300</v>
      </c>
      <c r="D19" s="1">
        <v>1539</v>
      </c>
      <c r="E19" s="1">
        <v>10503675</v>
      </c>
      <c r="F19" s="1">
        <v>9586</v>
      </c>
      <c r="G19" s="1">
        <v>28834688</v>
      </c>
      <c r="H19" s="1">
        <v>4651</v>
      </c>
      <c r="I19" s="1">
        <v>31282851</v>
      </c>
      <c r="J19" s="6">
        <v>3</v>
      </c>
      <c r="K19" s="6">
        <v>0</v>
      </c>
      <c r="L19" s="9">
        <v>104</v>
      </c>
      <c r="M19" s="6">
        <v>8</v>
      </c>
      <c r="N19" s="6">
        <v>96</v>
      </c>
      <c r="O19" s="1">
        <v>2856880</v>
      </c>
      <c r="P19" s="1">
        <v>8</v>
      </c>
      <c r="Q19" s="1">
        <v>0</v>
      </c>
      <c r="R19" s="1">
        <v>8</v>
      </c>
      <c r="S19" s="1">
        <v>0</v>
      </c>
      <c r="T19" s="1">
        <v>0</v>
      </c>
      <c r="U19" s="1">
        <v>150</v>
      </c>
      <c r="V19" s="1">
        <v>4500000</v>
      </c>
      <c r="W19" s="1">
        <v>0</v>
      </c>
      <c r="X19" s="1">
        <v>2188</v>
      </c>
      <c r="Y19" s="1">
        <v>2571720</v>
      </c>
      <c r="Z19" s="1">
        <v>207</v>
      </c>
      <c r="AA19" s="1">
        <v>1545105</v>
      </c>
    </row>
    <row r="20" spans="1:27" ht="15" customHeight="1">
      <c r="A20" s="37" t="s">
        <v>108</v>
      </c>
      <c r="B20" s="47">
        <v>53</v>
      </c>
      <c r="C20" s="1">
        <v>628050</v>
      </c>
      <c r="D20" s="1">
        <v>38114</v>
      </c>
      <c r="E20" s="1">
        <v>259847599</v>
      </c>
      <c r="F20" s="1">
        <v>26225</v>
      </c>
      <c r="G20" s="1">
        <v>78664342</v>
      </c>
      <c r="H20" s="1">
        <v>18501</v>
      </c>
      <c r="I20" s="1">
        <v>126217252</v>
      </c>
      <c r="J20" s="6">
        <v>10</v>
      </c>
      <c r="K20" s="6">
        <v>0</v>
      </c>
      <c r="L20" s="9">
        <v>23</v>
      </c>
      <c r="M20" s="6">
        <v>0</v>
      </c>
      <c r="N20" s="6">
        <v>23</v>
      </c>
      <c r="O20" s="1">
        <v>657739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234</v>
      </c>
      <c r="V20" s="1">
        <v>2755000</v>
      </c>
      <c r="W20" s="1">
        <v>7983</v>
      </c>
      <c r="X20" s="1">
        <v>15211</v>
      </c>
      <c r="Y20" s="1">
        <v>9602434</v>
      </c>
      <c r="Z20" s="1">
        <v>85</v>
      </c>
      <c r="AA20" s="1">
        <v>1970946</v>
      </c>
    </row>
    <row r="21" spans="1:27" ht="15" customHeight="1">
      <c r="A21" s="37" t="s">
        <v>109</v>
      </c>
      <c r="B21" s="47">
        <v>31</v>
      </c>
      <c r="C21" s="1">
        <v>367350</v>
      </c>
      <c r="D21" s="1">
        <v>2919</v>
      </c>
      <c r="E21" s="1">
        <v>19922175</v>
      </c>
      <c r="F21" s="1">
        <v>6950</v>
      </c>
      <c r="G21" s="1">
        <v>20905600</v>
      </c>
      <c r="H21" s="1">
        <v>4536</v>
      </c>
      <c r="I21" s="1">
        <v>30921582</v>
      </c>
      <c r="J21" s="6">
        <v>17</v>
      </c>
      <c r="K21" s="6">
        <v>1</v>
      </c>
      <c r="L21" s="9">
        <v>26</v>
      </c>
      <c r="M21" s="6">
        <v>11</v>
      </c>
      <c r="N21" s="6">
        <v>15</v>
      </c>
      <c r="O21" s="1">
        <v>671911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117</v>
      </c>
      <c r="V21" s="1">
        <v>1232000</v>
      </c>
      <c r="W21" s="1">
        <v>1696</v>
      </c>
      <c r="X21" s="1">
        <v>1696</v>
      </c>
      <c r="Y21" s="1">
        <v>1696000</v>
      </c>
      <c r="Z21" s="1">
        <v>14</v>
      </c>
      <c r="AA21" s="1">
        <v>84000</v>
      </c>
    </row>
    <row r="22" spans="1:27" ht="15" customHeight="1">
      <c r="A22" s="37" t="s">
        <v>110</v>
      </c>
      <c r="B22" s="47">
        <v>236</v>
      </c>
      <c r="C22" s="1">
        <v>2796600</v>
      </c>
      <c r="D22" s="1">
        <v>7856</v>
      </c>
      <c r="E22" s="1">
        <v>53617200</v>
      </c>
      <c r="F22" s="1">
        <v>42911</v>
      </c>
      <c r="G22" s="1">
        <v>129076288</v>
      </c>
      <c r="H22" s="1">
        <v>20244</v>
      </c>
      <c r="I22" s="1">
        <v>138165300</v>
      </c>
      <c r="J22" s="6">
        <v>19</v>
      </c>
      <c r="K22" s="6">
        <v>0</v>
      </c>
      <c r="L22" s="9">
        <v>114</v>
      </c>
      <c r="M22" s="6">
        <v>12</v>
      </c>
      <c r="N22" s="6">
        <v>102</v>
      </c>
      <c r="O22" s="1">
        <v>3277085</v>
      </c>
      <c r="P22" s="1">
        <v>0</v>
      </c>
      <c r="Q22" s="1">
        <v>0</v>
      </c>
      <c r="R22" s="1">
        <v>0</v>
      </c>
      <c r="S22" s="1">
        <v>4568</v>
      </c>
      <c r="T22" s="1">
        <v>3019416</v>
      </c>
      <c r="U22" s="1">
        <v>163</v>
      </c>
      <c r="V22" s="1">
        <v>1756600</v>
      </c>
      <c r="W22" s="1">
        <v>7433</v>
      </c>
      <c r="X22" s="1">
        <v>7433</v>
      </c>
      <c r="Y22" s="1">
        <v>11103000</v>
      </c>
      <c r="Z22" s="1">
        <v>1481</v>
      </c>
      <c r="AA22" s="1">
        <v>8419022</v>
      </c>
    </row>
    <row r="23" spans="1:27" ht="15" customHeight="1">
      <c r="A23" s="37" t="s">
        <v>111</v>
      </c>
      <c r="B23" s="47">
        <v>331</v>
      </c>
      <c r="C23" s="1">
        <v>3915525</v>
      </c>
      <c r="D23" s="1">
        <v>6286</v>
      </c>
      <c r="E23" s="1">
        <v>42895147</v>
      </c>
      <c r="F23" s="1">
        <v>20300</v>
      </c>
      <c r="G23" s="1">
        <v>61059402</v>
      </c>
      <c r="H23" s="1">
        <v>7173</v>
      </c>
      <c r="I23" s="1">
        <v>48880525</v>
      </c>
      <c r="J23" s="6">
        <v>25</v>
      </c>
      <c r="K23" s="6">
        <v>0</v>
      </c>
      <c r="L23" s="9">
        <v>192</v>
      </c>
      <c r="M23" s="6">
        <v>81</v>
      </c>
      <c r="N23" s="6">
        <v>111</v>
      </c>
      <c r="O23" s="1">
        <v>3874747</v>
      </c>
      <c r="P23" s="1">
        <v>81</v>
      </c>
      <c r="Q23" s="1">
        <v>9</v>
      </c>
      <c r="R23" s="1">
        <v>72</v>
      </c>
      <c r="S23" s="1">
        <v>0</v>
      </c>
      <c r="T23" s="1">
        <v>0</v>
      </c>
      <c r="U23" s="1">
        <v>61</v>
      </c>
      <c r="V23" s="1">
        <v>540000</v>
      </c>
      <c r="W23" s="1">
        <v>27</v>
      </c>
      <c r="X23" s="1">
        <v>27</v>
      </c>
      <c r="Y23" s="1">
        <v>205000</v>
      </c>
      <c r="Z23" s="1">
        <v>71</v>
      </c>
      <c r="AA23" s="1">
        <v>855500</v>
      </c>
    </row>
    <row r="24" spans="1:27" ht="15" customHeight="1">
      <c r="A24" s="37" t="s">
        <v>112</v>
      </c>
      <c r="B24" s="47">
        <v>26</v>
      </c>
      <c r="C24" s="1">
        <v>308100</v>
      </c>
      <c r="D24" s="1">
        <v>1689</v>
      </c>
      <c r="E24" s="1">
        <v>11520600</v>
      </c>
      <c r="F24" s="1">
        <v>32539</v>
      </c>
      <c r="G24" s="1">
        <v>97748650</v>
      </c>
      <c r="H24" s="1">
        <v>11521</v>
      </c>
      <c r="I24" s="1">
        <v>78428760</v>
      </c>
      <c r="J24" s="6">
        <v>22</v>
      </c>
      <c r="K24" s="6">
        <v>0</v>
      </c>
      <c r="L24" s="9">
        <v>111</v>
      </c>
      <c r="M24" s="6">
        <v>12</v>
      </c>
      <c r="N24" s="6">
        <v>99</v>
      </c>
      <c r="O24" s="1">
        <v>2550982</v>
      </c>
      <c r="P24" s="1">
        <v>72</v>
      </c>
      <c r="Q24" s="1">
        <v>12</v>
      </c>
      <c r="R24" s="1">
        <v>60</v>
      </c>
      <c r="S24" s="1">
        <v>0</v>
      </c>
      <c r="T24" s="1">
        <v>0</v>
      </c>
      <c r="U24" s="1">
        <v>204</v>
      </c>
      <c r="V24" s="1">
        <v>4041964</v>
      </c>
      <c r="W24" s="1">
        <v>10508</v>
      </c>
      <c r="X24" s="1">
        <v>14093</v>
      </c>
      <c r="Y24" s="1">
        <v>8407600</v>
      </c>
      <c r="Z24" s="1">
        <v>100</v>
      </c>
      <c r="AA24" s="1">
        <v>712050</v>
      </c>
    </row>
    <row r="25" spans="1:27" ht="15" customHeight="1">
      <c r="A25" s="37" t="s">
        <v>113</v>
      </c>
      <c r="B25" s="47">
        <v>353</v>
      </c>
      <c r="C25" s="1">
        <v>4183050</v>
      </c>
      <c r="D25" s="1">
        <v>4481</v>
      </c>
      <c r="E25" s="1">
        <v>30582825</v>
      </c>
      <c r="F25" s="1">
        <v>2583</v>
      </c>
      <c r="G25" s="1">
        <v>7769664</v>
      </c>
      <c r="H25" s="1">
        <v>1223</v>
      </c>
      <c r="I25" s="1">
        <v>8346975</v>
      </c>
      <c r="J25" s="6">
        <v>9</v>
      </c>
      <c r="K25" s="6">
        <v>1</v>
      </c>
      <c r="L25" s="9">
        <v>84</v>
      </c>
      <c r="M25" s="6">
        <v>42</v>
      </c>
      <c r="N25" s="6">
        <v>42</v>
      </c>
      <c r="O25" s="1">
        <v>693419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11</v>
      </c>
      <c r="AA25" s="1">
        <v>109800</v>
      </c>
    </row>
    <row r="26" spans="1:27" ht="15" customHeight="1">
      <c r="A26" s="37" t="s">
        <v>114</v>
      </c>
      <c r="B26" s="47">
        <v>108</v>
      </c>
      <c r="C26" s="1">
        <v>1272997</v>
      </c>
      <c r="D26" s="1">
        <v>8880</v>
      </c>
      <c r="E26" s="1">
        <v>60602252</v>
      </c>
      <c r="F26" s="1">
        <v>9221</v>
      </c>
      <c r="G26" s="1">
        <v>27715637</v>
      </c>
      <c r="H26" s="1">
        <v>6255</v>
      </c>
      <c r="I26" s="1">
        <v>42636254</v>
      </c>
      <c r="J26" s="6">
        <v>35</v>
      </c>
      <c r="K26" s="6">
        <v>0</v>
      </c>
      <c r="L26" s="9">
        <v>513</v>
      </c>
      <c r="M26" s="6">
        <v>9</v>
      </c>
      <c r="N26" s="6">
        <v>504</v>
      </c>
      <c r="O26" s="1">
        <v>9806790</v>
      </c>
      <c r="P26" s="1">
        <v>0</v>
      </c>
      <c r="Q26" s="1">
        <v>0</v>
      </c>
      <c r="R26" s="1">
        <v>0</v>
      </c>
      <c r="S26" s="1">
        <v>1113</v>
      </c>
      <c r="T26" s="1">
        <v>2671400</v>
      </c>
      <c r="U26" s="1">
        <v>96</v>
      </c>
      <c r="V26" s="1">
        <v>2388100</v>
      </c>
      <c r="W26" s="1">
        <v>6005</v>
      </c>
      <c r="X26" s="1">
        <v>8098</v>
      </c>
      <c r="Y26" s="1">
        <v>13207400</v>
      </c>
      <c r="Z26" s="1">
        <v>12</v>
      </c>
      <c r="AA26" s="1">
        <v>60000</v>
      </c>
    </row>
    <row r="27" spans="1:27" ht="15" customHeight="1">
      <c r="A27" s="37" t="s">
        <v>115</v>
      </c>
      <c r="B27" s="47">
        <v>51</v>
      </c>
      <c r="C27" s="1">
        <v>604350</v>
      </c>
      <c r="D27" s="1">
        <v>6368</v>
      </c>
      <c r="E27" s="1">
        <v>43461600</v>
      </c>
      <c r="F27" s="1">
        <v>10555</v>
      </c>
      <c r="G27" s="1">
        <v>31737448</v>
      </c>
      <c r="H27" s="1">
        <v>5511</v>
      </c>
      <c r="I27" s="1">
        <v>37592192</v>
      </c>
      <c r="J27" s="6">
        <v>16</v>
      </c>
      <c r="K27" s="6">
        <v>0</v>
      </c>
      <c r="L27" s="9">
        <v>36</v>
      </c>
      <c r="M27" s="6">
        <v>0</v>
      </c>
      <c r="N27" s="6">
        <v>36</v>
      </c>
      <c r="O27" s="1">
        <v>893715</v>
      </c>
      <c r="P27" s="1">
        <v>0</v>
      </c>
      <c r="Q27" s="1">
        <v>0</v>
      </c>
      <c r="R27" s="1">
        <v>0</v>
      </c>
      <c r="S27" s="1">
        <v>2056</v>
      </c>
      <c r="T27" s="1">
        <v>20689000</v>
      </c>
      <c r="U27" s="1">
        <v>61</v>
      </c>
      <c r="V27" s="1">
        <v>1820000</v>
      </c>
      <c r="W27" s="1">
        <v>983</v>
      </c>
      <c r="X27" s="1">
        <v>3209</v>
      </c>
      <c r="Y27" s="1">
        <v>1578565</v>
      </c>
      <c r="Z27" s="1">
        <v>215</v>
      </c>
      <c r="AA27" s="1">
        <v>707000</v>
      </c>
    </row>
    <row r="28" spans="1:27" ht="15" customHeight="1">
      <c r="A28" s="37" t="s">
        <v>116</v>
      </c>
      <c r="B28" s="47">
        <v>131</v>
      </c>
      <c r="C28" s="1">
        <v>1552350</v>
      </c>
      <c r="D28" s="1">
        <v>3570</v>
      </c>
      <c r="E28" s="1">
        <v>24390660</v>
      </c>
      <c r="F28" s="1">
        <v>4915</v>
      </c>
      <c r="G28" s="1">
        <v>14784761</v>
      </c>
      <c r="H28" s="1">
        <v>2950</v>
      </c>
      <c r="I28" s="1">
        <v>19979258</v>
      </c>
      <c r="J28" s="6">
        <v>21</v>
      </c>
      <c r="K28" s="6">
        <v>0</v>
      </c>
      <c r="L28" s="9">
        <v>41</v>
      </c>
      <c r="M28" s="6">
        <v>0</v>
      </c>
      <c r="N28" s="6">
        <v>41</v>
      </c>
      <c r="O28" s="1">
        <v>1084338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42</v>
      </c>
      <c r="V28" s="1">
        <v>459000</v>
      </c>
      <c r="W28" s="1">
        <v>5017</v>
      </c>
      <c r="X28" s="1">
        <v>8423</v>
      </c>
      <c r="Y28" s="1">
        <v>10019000</v>
      </c>
      <c r="Z28" s="1">
        <v>16</v>
      </c>
      <c r="AA28" s="1">
        <v>191550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519</v>
      </c>
      <c r="E29" s="1">
        <v>3542175</v>
      </c>
      <c r="F29" s="1">
        <v>368</v>
      </c>
      <c r="G29" s="1">
        <v>851184</v>
      </c>
      <c r="H29" s="1">
        <v>638</v>
      </c>
      <c r="I29" s="1">
        <v>4354350</v>
      </c>
      <c r="J29" s="6">
        <v>0</v>
      </c>
      <c r="K29" s="6">
        <v>0</v>
      </c>
      <c r="L29" s="9">
        <v>94</v>
      </c>
      <c r="M29" s="6">
        <v>12</v>
      </c>
      <c r="N29" s="6">
        <v>82</v>
      </c>
      <c r="O29" s="1">
        <v>1545650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375</v>
      </c>
      <c r="X29" s="1">
        <v>375</v>
      </c>
      <c r="Y29" s="1">
        <v>1125000</v>
      </c>
      <c r="Z29" s="1">
        <v>0</v>
      </c>
      <c r="AA29" s="1">
        <v>0</v>
      </c>
    </row>
    <row r="30" spans="1:27" ht="15" customHeight="1">
      <c r="A30" s="38" t="s">
        <v>118</v>
      </c>
      <c r="B30" s="48">
        <v>53</v>
      </c>
      <c r="C30" s="3">
        <v>465923</v>
      </c>
      <c r="D30" s="3">
        <v>125</v>
      </c>
      <c r="E30" s="3">
        <v>853125</v>
      </c>
      <c r="F30" s="3">
        <v>157</v>
      </c>
      <c r="G30" s="3">
        <v>363141</v>
      </c>
      <c r="H30" s="3">
        <v>115</v>
      </c>
      <c r="I30" s="3">
        <v>784875</v>
      </c>
      <c r="J30" s="6">
        <v>0</v>
      </c>
      <c r="K30" s="6">
        <v>0</v>
      </c>
      <c r="L30" s="9">
        <v>36</v>
      </c>
      <c r="M30" s="6">
        <v>12</v>
      </c>
      <c r="N30" s="6">
        <v>24</v>
      </c>
      <c r="O30" s="3">
        <v>741600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204</v>
      </c>
      <c r="X30" s="3">
        <v>204</v>
      </c>
      <c r="Y30" s="3">
        <v>549000</v>
      </c>
      <c r="Z30" s="3">
        <v>44</v>
      </c>
      <c r="AA30" s="3">
        <v>86038</v>
      </c>
    </row>
    <row r="31" spans="1:27" ht="11.25" customHeight="1">
      <c r="A31" s="17" t="s">
        <v>119</v>
      </c>
      <c r="B31" s="77"/>
      <c r="C31" s="77"/>
      <c r="D31" s="77"/>
      <c r="E31" s="77"/>
      <c r="F31" s="77"/>
      <c r="G31" s="77"/>
      <c r="H31" s="77"/>
      <c r="I31" s="77"/>
      <c r="J31" s="78"/>
      <c r="K31" s="78"/>
      <c r="L31" s="78"/>
      <c r="M31" s="78"/>
      <c r="N31" s="78"/>
      <c r="O31" s="77"/>
      <c r="Q31" s="23"/>
      <c r="R31" s="24"/>
      <c r="S31" s="78"/>
      <c r="T31" s="78"/>
      <c r="U31" s="78"/>
      <c r="V31" s="78"/>
      <c r="W31" s="78"/>
      <c r="X31" s="78"/>
      <c r="Y31" s="78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#REF!-SUM(#REF!)-#REF!</f>
        <v>#REF!</v>
      </c>
      <c r="K32" s="9" t="e">
        <f>#REF!-SUM(#REF!)-#REF!</f>
        <v>#REF!</v>
      </c>
      <c r="L32" s="9" t="e">
        <f>#REF!-SUM(#REF!)-#REF!</f>
        <v>#REF!</v>
      </c>
      <c r="M32" s="9" t="e">
        <f>#REF!-SUM(#REF!)-#REF!</f>
        <v>#REF!</v>
      </c>
      <c r="N32" s="9" t="e">
        <f>#REF!-SUM(#REF!)-#REF!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-821</v>
      </c>
      <c r="C33" s="9">
        <f t="shared" si="0"/>
        <v>-8385154</v>
      </c>
      <c r="D33" s="9">
        <f t="shared" si="0"/>
        <v>-20022</v>
      </c>
      <c r="E33" s="9">
        <f t="shared" si="0"/>
        <v>-136377222</v>
      </c>
      <c r="F33" s="9">
        <f t="shared" si="0"/>
        <v>-176998</v>
      </c>
      <c r="G33" s="9">
        <f t="shared" si="0"/>
        <v>-531960351</v>
      </c>
      <c r="H33" s="9">
        <f t="shared" si="0"/>
        <v>-83632</v>
      </c>
      <c r="I33" s="9">
        <f t="shared" si="0"/>
        <v>-569649243</v>
      </c>
      <c r="J33" s="9" t="e">
        <f>#REF!-SUM(#REF!)</f>
        <v>#REF!</v>
      </c>
      <c r="K33" s="9" t="e">
        <f>#REF!-SUM(#REF!)</f>
        <v>#REF!</v>
      </c>
      <c r="L33" s="9" t="e">
        <f>#REF!-SUM(#REF!)</f>
        <v>#REF!</v>
      </c>
      <c r="M33" s="9" t="e">
        <f>#REF!-SUM(#REF!)</f>
        <v>#REF!</v>
      </c>
      <c r="N33" s="9" t="e">
        <f>#REF!-SUM(#REF!)</f>
        <v>#REF!</v>
      </c>
      <c r="O33" s="9">
        <f t="shared" si="0"/>
        <v>-42337253</v>
      </c>
      <c r="P33" s="9">
        <f>P14-SUM(P15:P28)</f>
        <v>-289</v>
      </c>
      <c r="Q33" s="9">
        <f t="shared" si="0"/>
        <v>-28</v>
      </c>
      <c r="R33" s="9">
        <f t="shared" si="0"/>
        <v>-261</v>
      </c>
      <c r="S33" s="9">
        <f t="shared" si="0"/>
        <v>-7737</v>
      </c>
      <c r="T33" s="9">
        <f t="shared" si="0"/>
        <v>-26379816</v>
      </c>
      <c r="U33" s="9">
        <f t="shared" si="0"/>
        <v>-1454</v>
      </c>
      <c r="V33" s="9">
        <f t="shared" si="0"/>
        <v>-27259464</v>
      </c>
      <c r="W33" s="9">
        <f t="shared" si="0"/>
        <v>-71566</v>
      </c>
      <c r="X33" s="9">
        <f t="shared" si="0"/>
        <v>-95910</v>
      </c>
      <c r="Y33" s="9">
        <f t="shared" si="0"/>
        <v>-94417473</v>
      </c>
      <c r="Z33" s="9">
        <f t="shared" si="0"/>
        <v>-2484</v>
      </c>
      <c r="AA33" s="9">
        <f t="shared" si="0"/>
        <v>-14305423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#REF!-#REF!-#REF!</f>
        <v>#REF!</v>
      </c>
      <c r="K34" s="9" t="e">
        <f>#REF!-#REF!-#REF!</f>
        <v>#REF!</v>
      </c>
      <c r="L34" s="9" t="e">
        <f>#REF!-#REF!-#REF!</f>
        <v>#REF!</v>
      </c>
      <c r="M34" s="9" t="e">
        <f>#REF!-#REF!-#REF!</f>
        <v>#REF!</v>
      </c>
      <c r="N34" s="9" t="e">
        <f>#REF!-#REF!-#REF!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#REF!-#REF!</f>
        <v>#REF!</v>
      </c>
      <c r="K35" s="9" t="e">
        <f>#REF!-#REF!</f>
        <v>#REF!</v>
      </c>
      <c r="L35" s="9" t="e">
        <f>#REF!-#REF!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B38" s="10"/>
      <c r="C38" s="10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S39" s="9"/>
      <c r="T39" s="9"/>
      <c r="U39" s="9"/>
      <c r="V39" s="9"/>
      <c r="W39" s="9"/>
      <c r="X39" s="9"/>
      <c r="Y39" s="9"/>
      <c r="Z39" s="9"/>
      <c r="AA39" s="9"/>
    </row>
    <row r="40" spans="1:27">
      <c r="C40" s="9"/>
      <c r="D40" s="9"/>
      <c r="E40" s="9"/>
      <c r="F40" s="9"/>
      <c r="G40" s="9"/>
      <c r="H40" s="9"/>
      <c r="I40" s="9"/>
      <c r="L40" s="9"/>
      <c r="N40" s="9"/>
      <c r="O40" s="9"/>
      <c r="V40" s="9"/>
      <c r="W40" s="9"/>
      <c r="X40" s="9"/>
      <c r="Y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X43" s="9"/>
      <c r="Y43" s="9"/>
      <c r="Z43" s="9"/>
      <c r="AA43" s="9"/>
    </row>
    <row r="44" spans="1:27">
      <c r="C44" s="9"/>
      <c r="D44" s="9"/>
      <c r="E44" s="9"/>
      <c r="F44" s="9"/>
      <c r="G44" s="9"/>
      <c r="H44" s="9"/>
      <c r="I44" s="9"/>
      <c r="O44" s="9"/>
      <c r="T44" s="9"/>
      <c r="V44" s="9"/>
      <c r="W44" s="9"/>
      <c r="X44" s="9"/>
      <c r="Y44" s="9"/>
      <c r="Z44" s="9"/>
      <c r="AA44" s="9"/>
    </row>
    <row r="45" spans="1:27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>
      <c r="C47" s="9"/>
      <c r="D47" s="9"/>
      <c r="E47" s="9"/>
      <c r="F47" s="9"/>
      <c r="G47" s="9"/>
      <c r="H47" s="9"/>
      <c r="I47" s="9"/>
      <c r="O47" s="9"/>
      <c r="T47" s="9"/>
      <c r="V47" s="9"/>
      <c r="W47" s="9"/>
      <c r="X47" s="9"/>
      <c r="Y47" s="9"/>
      <c r="AA47" s="9"/>
    </row>
    <row r="48" spans="1:27">
      <c r="C48" s="9"/>
      <c r="D48" s="9"/>
      <c r="E48" s="9"/>
      <c r="F48" s="9"/>
      <c r="G48" s="9"/>
      <c r="H48" s="9"/>
      <c r="I48" s="9"/>
      <c r="O48" s="9"/>
      <c r="V48" s="9"/>
      <c r="W48" s="9"/>
      <c r="X48" s="9"/>
      <c r="Y48" s="9"/>
      <c r="AA48" s="9"/>
    </row>
    <row r="49" spans="3:27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>
      <c r="C52" s="9"/>
      <c r="D52" s="9"/>
      <c r="E52" s="9"/>
      <c r="F52" s="9"/>
      <c r="G52" s="9"/>
      <c r="H52" s="9"/>
      <c r="I52" s="9"/>
      <c r="O52" s="9"/>
      <c r="V52" s="9"/>
      <c r="W52" s="9"/>
      <c r="X52" s="9"/>
      <c r="Y52" s="9"/>
      <c r="AA52" s="9"/>
    </row>
    <row r="53" spans="3:27">
      <c r="C53" s="9"/>
      <c r="D53" s="9"/>
      <c r="E53" s="9"/>
      <c r="F53" s="9"/>
      <c r="G53" s="9"/>
      <c r="H53" s="9"/>
      <c r="I53" s="9"/>
      <c r="O53" s="9"/>
      <c r="S53" s="9"/>
      <c r="T53" s="9"/>
      <c r="V53" s="9"/>
      <c r="W53" s="9"/>
      <c r="X53" s="9"/>
      <c r="Y53" s="9"/>
      <c r="Z53" s="9"/>
      <c r="AA53" s="9"/>
    </row>
    <row r="54" spans="3:27">
      <c r="C54" s="9"/>
      <c r="D54" s="9"/>
      <c r="E54" s="9"/>
      <c r="F54" s="9"/>
      <c r="G54" s="9"/>
      <c r="H54" s="9"/>
      <c r="I54" s="9"/>
      <c r="O54" s="9"/>
      <c r="S54" s="9"/>
      <c r="T54" s="9"/>
      <c r="V54" s="9"/>
      <c r="W54" s="9"/>
      <c r="X54" s="9"/>
      <c r="Y54" s="9"/>
      <c r="AA54" s="9"/>
    </row>
    <row r="55" spans="3:27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>
      <c r="C56" s="9"/>
      <c r="D56" s="9"/>
      <c r="E56" s="9"/>
      <c r="F56" s="9"/>
      <c r="G56" s="9"/>
      <c r="H56" s="9"/>
      <c r="I56" s="9"/>
      <c r="O56" s="9"/>
      <c r="V56" s="9"/>
      <c r="W56" s="9"/>
      <c r="X56" s="9"/>
      <c r="Y56" s="9"/>
      <c r="AA56" s="9"/>
    </row>
    <row r="57" spans="3:27">
      <c r="C57" s="9"/>
      <c r="D57" s="9"/>
      <c r="E57" s="9"/>
      <c r="F57" s="9"/>
      <c r="G57" s="9"/>
      <c r="H57" s="9"/>
      <c r="I57" s="9"/>
      <c r="O57" s="9"/>
      <c r="S57" s="9"/>
      <c r="T57" s="9"/>
      <c r="V57" s="9"/>
      <c r="W57" s="9"/>
      <c r="X57" s="9"/>
      <c r="Y57" s="9"/>
      <c r="AA57" s="9"/>
    </row>
    <row r="58" spans="3:27">
      <c r="E58" s="9"/>
      <c r="F58" s="9"/>
      <c r="G58" s="9"/>
      <c r="H58" s="9"/>
      <c r="I58" s="9"/>
      <c r="O58" s="9"/>
      <c r="S58" s="9"/>
      <c r="T58" s="9"/>
      <c r="V58" s="9"/>
      <c r="X58" s="9"/>
      <c r="Y58" s="9"/>
      <c r="AA58" s="9"/>
    </row>
    <row r="59" spans="3:27">
      <c r="C59" s="9"/>
      <c r="E59" s="9"/>
      <c r="G59" s="9"/>
      <c r="I59" s="9"/>
      <c r="O59" s="9"/>
      <c r="V59" s="9"/>
      <c r="W59" s="9"/>
      <c r="X59" s="9"/>
      <c r="Y59" s="9"/>
      <c r="AA59" s="9"/>
    </row>
    <row r="60" spans="3:27">
      <c r="Y60" s="9"/>
    </row>
    <row r="61" spans="3:27">
      <c r="Y61" s="9"/>
      <c r="AA61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9"/>
  <sheetViews>
    <sheetView workbookViewId="0">
      <pane xSplit="1" ySplit="7" topLeftCell="B8" activePane="bottomRight" state="frozen"/>
      <selection pane="topRight"/>
      <selection pane="bottomLeft"/>
      <selection pane="bottomRight" activeCell="R22" sqref="R22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442</v>
      </c>
    </row>
    <row r="3" spans="1:29" ht="12" customHeight="1"/>
    <row r="4" spans="1:29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4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7</v>
      </c>
      <c r="X4" s="82"/>
      <c r="Y4" s="83"/>
      <c r="Z4" s="90" t="s">
        <v>8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16</v>
      </c>
      <c r="X5" s="79" t="s">
        <v>17</v>
      </c>
      <c r="Y5" s="79" t="s">
        <v>10</v>
      </c>
      <c r="Z5" s="79" t="s">
        <v>14</v>
      </c>
      <c r="AA5" s="87" t="s">
        <v>10</v>
      </c>
    </row>
    <row r="6" spans="1:29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81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73" t="s">
        <v>18</v>
      </c>
      <c r="M7" s="73" t="s">
        <v>29</v>
      </c>
      <c r="N7" s="73" t="s">
        <v>30</v>
      </c>
      <c r="O7" s="85"/>
      <c r="P7" s="72" t="s">
        <v>18</v>
      </c>
      <c r="Q7" s="73" t="s">
        <v>29</v>
      </c>
      <c r="R7" s="73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39622</v>
      </c>
      <c r="C8" s="36">
        <v>571763560</v>
      </c>
      <c r="D8" s="36">
        <v>356913</v>
      </c>
      <c r="E8" s="36">
        <v>2315011942</v>
      </c>
      <c r="F8" s="36">
        <v>793764</v>
      </c>
      <c r="G8" s="36">
        <v>2519070133</v>
      </c>
      <c r="H8" s="36">
        <v>418714</v>
      </c>
      <c r="I8" s="36">
        <v>2662051287</v>
      </c>
      <c r="J8" s="36">
        <v>1260</v>
      </c>
      <c r="K8" s="36">
        <v>56</v>
      </c>
      <c r="L8" s="36">
        <v>17518</v>
      </c>
      <c r="M8" s="36">
        <v>4790</v>
      </c>
      <c r="N8" s="36">
        <v>12728</v>
      </c>
      <c r="O8" s="36">
        <v>349886097</v>
      </c>
      <c r="P8" s="36">
        <v>978</v>
      </c>
      <c r="Q8" s="36">
        <v>99</v>
      </c>
      <c r="R8" s="36">
        <v>879</v>
      </c>
      <c r="S8" s="36">
        <v>7904</v>
      </c>
      <c r="T8" s="36">
        <v>18826750</v>
      </c>
      <c r="U8" s="36">
        <v>3830</v>
      </c>
      <c r="V8" s="36">
        <v>94360582</v>
      </c>
      <c r="W8" s="36">
        <v>445387</v>
      </c>
      <c r="X8" s="36">
        <v>614009</v>
      </c>
      <c r="Y8" s="36">
        <v>842686427</v>
      </c>
      <c r="Z8" s="36">
        <v>152727</v>
      </c>
      <c r="AA8" s="36">
        <v>210021739</v>
      </c>
      <c r="AB8" s="31"/>
      <c r="AC8" s="31"/>
    </row>
    <row r="9" spans="1:29" s="32" customFormat="1" ht="15" customHeight="1">
      <c r="A9" s="46" t="s">
        <v>97</v>
      </c>
      <c r="B9" s="47">
        <v>867</v>
      </c>
      <c r="C9" s="1">
        <v>10744731</v>
      </c>
      <c r="D9" s="1">
        <v>15595</v>
      </c>
      <c r="E9" s="1">
        <v>99153010</v>
      </c>
      <c r="F9" s="1">
        <v>84012</v>
      </c>
      <c r="G9" s="1">
        <v>235401624</v>
      </c>
      <c r="H9" s="1">
        <v>57277</v>
      </c>
      <c r="I9" s="1">
        <v>364167166</v>
      </c>
      <c r="J9" s="1">
        <v>240</v>
      </c>
      <c r="K9" s="1">
        <v>6</v>
      </c>
      <c r="L9" s="1">
        <v>706</v>
      </c>
      <c r="M9" s="1">
        <v>73</v>
      </c>
      <c r="N9" s="1">
        <v>633</v>
      </c>
      <c r="O9" s="1">
        <v>19541636</v>
      </c>
      <c r="P9" s="1">
        <v>39</v>
      </c>
      <c r="Q9" s="1">
        <v>0</v>
      </c>
      <c r="R9" s="1">
        <v>39</v>
      </c>
      <c r="S9" s="1">
        <v>0</v>
      </c>
      <c r="T9" s="1">
        <v>0</v>
      </c>
      <c r="U9" s="1">
        <v>130</v>
      </c>
      <c r="V9" s="1">
        <v>3800000</v>
      </c>
      <c r="W9" s="1">
        <v>47802</v>
      </c>
      <c r="X9" s="1">
        <v>111402</v>
      </c>
      <c r="Y9" s="1">
        <v>26627730</v>
      </c>
      <c r="Z9" s="1">
        <v>166</v>
      </c>
      <c r="AA9" s="1">
        <v>2227400</v>
      </c>
    </row>
    <row r="10" spans="1:29" s="32" customFormat="1" ht="15" customHeight="1">
      <c r="A10" s="46" t="s">
        <v>98</v>
      </c>
      <c r="B10" s="47">
        <v>29973</v>
      </c>
      <c r="C10" s="1">
        <v>461878897</v>
      </c>
      <c r="D10" s="1">
        <v>47517</v>
      </c>
      <c r="E10" s="1">
        <v>348066083</v>
      </c>
      <c r="F10" s="1">
        <v>125517</v>
      </c>
      <c r="G10" s="1">
        <v>647349155</v>
      </c>
      <c r="H10" s="1">
        <v>36139</v>
      </c>
      <c r="I10" s="1">
        <v>229771762</v>
      </c>
      <c r="J10" s="1">
        <v>317</v>
      </c>
      <c r="K10" s="1">
        <v>0</v>
      </c>
      <c r="L10" s="1">
        <v>11719</v>
      </c>
      <c r="M10" s="1">
        <v>3924</v>
      </c>
      <c r="N10" s="1">
        <v>7795</v>
      </c>
      <c r="O10" s="1">
        <v>206555332</v>
      </c>
      <c r="P10" s="1">
        <v>259</v>
      </c>
      <c r="Q10" s="1">
        <v>55</v>
      </c>
      <c r="R10" s="1">
        <v>204</v>
      </c>
      <c r="S10" s="1">
        <v>0</v>
      </c>
      <c r="T10" s="1">
        <v>0</v>
      </c>
      <c r="U10" s="1">
        <v>729</v>
      </c>
      <c r="V10" s="1">
        <v>27450000</v>
      </c>
      <c r="W10" s="1">
        <v>63054</v>
      </c>
      <c r="X10" s="1">
        <v>63054</v>
      </c>
      <c r="Y10" s="1">
        <v>135684937</v>
      </c>
      <c r="Z10" s="1">
        <v>17196</v>
      </c>
      <c r="AA10" s="1">
        <v>24815995</v>
      </c>
    </row>
    <row r="11" spans="1:29" s="32" customFormat="1" ht="15" customHeight="1">
      <c r="A11" s="46" t="s">
        <v>99</v>
      </c>
      <c r="B11" s="47">
        <v>780</v>
      </c>
      <c r="C11" s="1">
        <v>9530040</v>
      </c>
      <c r="D11" s="1">
        <v>16058</v>
      </c>
      <c r="E11" s="1">
        <v>102096764</v>
      </c>
      <c r="F11" s="1">
        <v>115692</v>
      </c>
      <c r="G11" s="1">
        <v>324168984</v>
      </c>
      <c r="H11" s="1">
        <v>48135</v>
      </c>
      <c r="I11" s="1">
        <v>306042330</v>
      </c>
      <c r="J11" s="1">
        <v>136</v>
      </c>
      <c r="K11" s="1">
        <v>0</v>
      </c>
      <c r="L11" s="1">
        <v>1803</v>
      </c>
      <c r="M11" s="1">
        <v>227</v>
      </c>
      <c r="N11" s="1">
        <v>1576</v>
      </c>
      <c r="O11" s="1">
        <v>41287808</v>
      </c>
      <c r="P11" s="1">
        <v>417</v>
      </c>
      <c r="Q11" s="1">
        <v>44</v>
      </c>
      <c r="R11" s="1">
        <v>373</v>
      </c>
      <c r="S11" s="1">
        <v>0</v>
      </c>
      <c r="T11" s="1">
        <v>0</v>
      </c>
      <c r="U11" s="1">
        <v>0</v>
      </c>
      <c r="V11" s="1">
        <v>0</v>
      </c>
      <c r="W11" s="1">
        <v>36828</v>
      </c>
      <c r="X11" s="1">
        <v>36828</v>
      </c>
      <c r="Y11" s="1">
        <v>79644000</v>
      </c>
      <c r="Z11" s="1">
        <v>137</v>
      </c>
      <c r="AA11" s="1">
        <v>1370000</v>
      </c>
    </row>
    <row r="12" spans="1:29" s="32" customFormat="1" ht="15" customHeight="1">
      <c r="A12" s="46" t="s">
        <v>100</v>
      </c>
      <c r="B12" s="47">
        <v>4055</v>
      </c>
      <c r="C12" s="1">
        <v>45022665</v>
      </c>
      <c r="D12" s="1">
        <v>76827</v>
      </c>
      <c r="E12" s="1">
        <v>488466066</v>
      </c>
      <c r="F12" s="1">
        <v>131445</v>
      </c>
      <c r="G12" s="1">
        <v>368308890</v>
      </c>
      <c r="H12" s="1">
        <v>71608</v>
      </c>
      <c r="I12" s="1">
        <v>455283664</v>
      </c>
      <c r="J12" s="1">
        <v>51</v>
      </c>
      <c r="K12" s="1">
        <v>0</v>
      </c>
      <c r="L12" s="1">
        <v>724</v>
      </c>
      <c r="M12" s="1">
        <v>179</v>
      </c>
      <c r="N12" s="1">
        <v>545</v>
      </c>
      <c r="O12" s="1">
        <v>21896656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881</v>
      </c>
      <c r="V12" s="1">
        <v>25055485</v>
      </c>
      <c r="W12" s="1">
        <v>59908</v>
      </c>
      <c r="X12" s="1">
        <v>39641</v>
      </c>
      <c r="Y12" s="1">
        <v>385399000</v>
      </c>
      <c r="Z12" s="1">
        <v>43065</v>
      </c>
      <c r="AA12" s="1">
        <v>141043700</v>
      </c>
    </row>
    <row r="13" spans="1:29" s="32" customFormat="1" ht="15" customHeight="1">
      <c r="A13" s="46" t="s">
        <v>101</v>
      </c>
      <c r="B13" s="47">
        <v>1568</v>
      </c>
      <c r="C13" s="1">
        <v>17409504</v>
      </c>
      <c r="D13" s="1">
        <v>28871</v>
      </c>
      <c r="E13" s="1">
        <v>183561818</v>
      </c>
      <c r="F13" s="1">
        <v>29813</v>
      </c>
      <c r="G13" s="1">
        <v>83536026</v>
      </c>
      <c r="H13" s="1">
        <v>22634</v>
      </c>
      <c r="I13" s="1">
        <v>143906972</v>
      </c>
      <c r="J13" s="1">
        <v>38</v>
      </c>
      <c r="K13" s="1">
        <v>1</v>
      </c>
      <c r="L13" s="1">
        <v>324</v>
      </c>
      <c r="M13" s="1">
        <v>51</v>
      </c>
      <c r="N13" s="1">
        <v>273</v>
      </c>
      <c r="O13" s="1">
        <v>5676389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81</v>
      </c>
      <c r="V13" s="1">
        <v>1620000</v>
      </c>
      <c r="W13" s="1">
        <v>136588</v>
      </c>
      <c r="X13" s="1">
        <v>262998</v>
      </c>
      <c r="Y13" s="1">
        <v>89103120</v>
      </c>
      <c r="Z13" s="1">
        <v>1384</v>
      </c>
      <c r="AA13" s="1">
        <v>4449285</v>
      </c>
    </row>
    <row r="14" spans="1:29" s="32" customFormat="1" ht="15" customHeight="1">
      <c r="A14" s="46" t="s">
        <v>102</v>
      </c>
      <c r="B14" s="47">
        <v>631</v>
      </c>
      <c r="C14" s="1">
        <v>8085003</v>
      </c>
      <c r="D14" s="1">
        <v>72025</v>
      </c>
      <c r="E14" s="1">
        <v>457934950</v>
      </c>
      <c r="F14" s="1">
        <v>60862</v>
      </c>
      <c r="G14" s="1">
        <v>170535324</v>
      </c>
      <c r="H14" s="1">
        <v>43129</v>
      </c>
      <c r="I14" s="1">
        <v>274214182</v>
      </c>
      <c r="J14" s="1">
        <v>77</v>
      </c>
      <c r="K14" s="1">
        <v>0</v>
      </c>
      <c r="L14" s="1">
        <v>150</v>
      </c>
      <c r="M14" s="1">
        <v>47</v>
      </c>
      <c r="N14" s="1">
        <v>103</v>
      </c>
      <c r="O14" s="1">
        <v>3965632</v>
      </c>
      <c r="P14" s="1">
        <v>0</v>
      </c>
      <c r="Q14" s="1">
        <v>0</v>
      </c>
      <c r="R14" s="1">
        <v>0</v>
      </c>
      <c r="S14" s="1">
        <v>17</v>
      </c>
      <c r="T14" s="1">
        <v>173966</v>
      </c>
      <c r="U14" s="1">
        <v>144</v>
      </c>
      <c r="V14" s="1">
        <v>2880000</v>
      </c>
      <c r="W14" s="1">
        <v>25697</v>
      </c>
      <c r="X14" s="1">
        <v>0</v>
      </c>
      <c r="Y14" s="1">
        <v>30842800</v>
      </c>
      <c r="Z14" s="1">
        <v>87800</v>
      </c>
      <c r="AA14" s="1">
        <v>6643742</v>
      </c>
    </row>
    <row r="15" spans="1:29" ht="15" customHeight="1">
      <c r="A15" s="37" t="s">
        <v>103</v>
      </c>
      <c r="B15" s="47">
        <v>74</v>
      </c>
      <c r="C15" s="1">
        <v>816960</v>
      </c>
      <c r="D15" s="1">
        <v>2978</v>
      </c>
      <c r="E15" s="1">
        <v>18934124</v>
      </c>
      <c r="F15" s="1">
        <v>15685</v>
      </c>
      <c r="G15" s="1">
        <v>43732057</v>
      </c>
      <c r="H15" s="1">
        <v>7939</v>
      </c>
      <c r="I15" s="1">
        <v>50426219</v>
      </c>
      <c r="J15" s="1">
        <v>38</v>
      </c>
      <c r="K15" s="1">
        <v>0</v>
      </c>
      <c r="L15" s="1">
        <v>501</v>
      </c>
      <c r="M15" s="1">
        <v>76</v>
      </c>
      <c r="N15" s="1">
        <v>425</v>
      </c>
      <c r="O15" s="1">
        <v>12422038</v>
      </c>
      <c r="P15" s="1">
        <v>90</v>
      </c>
      <c r="Q15" s="1">
        <v>0</v>
      </c>
      <c r="R15" s="1">
        <v>90</v>
      </c>
      <c r="S15" s="1">
        <v>0</v>
      </c>
      <c r="T15" s="1">
        <v>0</v>
      </c>
      <c r="U15" s="1">
        <v>199</v>
      </c>
      <c r="V15" s="1">
        <v>3090000</v>
      </c>
      <c r="W15" s="1">
        <v>2265</v>
      </c>
      <c r="X15" s="1">
        <v>2265</v>
      </c>
      <c r="Y15" s="1">
        <v>2265000</v>
      </c>
      <c r="Z15" s="1">
        <v>98</v>
      </c>
      <c r="AA15" s="1">
        <v>1299944</v>
      </c>
    </row>
    <row r="16" spans="1:29" ht="15" customHeight="1">
      <c r="A16" s="37" t="s">
        <v>104</v>
      </c>
      <c r="B16" s="47">
        <v>42</v>
      </c>
      <c r="C16" s="1">
        <v>463680</v>
      </c>
      <c r="D16" s="1">
        <v>2828</v>
      </c>
      <c r="E16" s="1">
        <v>17980424</v>
      </c>
      <c r="F16" s="1">
        <v>13009</v>
      </c>
      <c r="G16" s="1">
        <v>36451218</v>
      </c>
      <c r="H16" s="1">
        <v>6161</v>
      </c>
      <c r="I16" s="1">
        <v>39171638</v>
      </c>
      <c r="J16" s="1">
        <v>6</v>
      </c>
      <c r="K16" s="1">
        <v>0</v>
      </c>
      <c r="L16" s="1">
        <v>53</v>
      </c>
      <c r="M16" s="1">
        <v>12</v>
      </c>
      <c r="N16" s="1">
        <v>41</v>
      </c>
      <c r="O16" s="1">
        <v>1561667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114</v>
      </c>
      <c r="V16" s="1">
        <v>2410000</v>
      </c>
      <c r="W16" s="1">
        <v>4515</v>
      </c>
      <c r="X16" s="1">
        <v>4515</v>
      </c>
      <c r="Y16" s="1">
        <v>5988000</v>
      </c>
      <c r="Z16" s="1">
        <v>0</v>
      </c>
      <c r="AA16" s="1">
        <v>0</v>
      </c>
    </row>
    <row r="17" spans="1:27" ht="15" customHeight="1">
      <c r="A17" s="37" t="s">
        <v>105</v>
      </c>
      <c r="B17" s="47">
        <v>12</v>
      </c>
      <c r="C17" s="1">
        <v>132480</v>
      </c>
      <c r="D17" s="1">
        <v>13074</v>
      </c>
      <c r="E17" s="1">
        <v>83124492</v>
      </c>
      <c r="F17" s="1">
        <v>13888</v>
      </c>
      <c r="G17" s="1">
        <v>38914176</v>
      </c>
      <c r="H17" s="1">
        <v>7549</v>
      </c>
      <c r="I17" s="1">
        <v>47996542</v>
      </c>
      <c r="J17" s="1">
        <v>10</v>
      </c>
      <c r="K17" s="1">
        <v>0</v>
      </c>
      <c r="L17" s="1">
        <v>150</v>
      </c>
      <c r="M17" s="1">
        <v>37</v>
      </c>
      <c r="N17" s="1">
        <v>113</v>
      </c>
      <c r="O17" s="1">
        <v>4119648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156</v>
      </c>
      <c r="V17" s="1">
        <v>3345000</v>
      </c>
      <c r="W17" s="1">
        <v>7983</v>
      </c>
      <c r="X17" s="1">
        <v>12612</v>
      </c>
      <c r="Y17" s="1">
        <v>6631482</v>
      </c>
      <c r="Z17" s="1">
        <v>16</v>
      </c>
      <c r="AA17" s="1">
        <v>115000</v>
      </c>
    </row>
    <row r="18" spans="1:27" ht="15" customHeight="1">
      <c r="A18" s="37" t="s">
        <v>106</v>
      </c>
      <c r="B18" s="47">
        <v>45</v>
      </c>
      <c r="C18" s="1">
        <v>496800</v>
      </c>
      <c r="D18" s="1">
        <v>1152</v>
      </c>
      <c r="E18" s="1">
        <v>7324416</v>
      </c>
      <c r="F18" s="1">
        <v>28715</v>
      </c>
      <c r="G18" s="1">
        <v>80459430</v>
      </c>
      <c r="H18" s="1">
        <v>22529</v>
      </c>
      <c r="I18" s="1">
        <v>143239382</v>
      </c>
      <c r="J18" s="1">
        <v>30</v>
      </c>
      <c r="K18" s="1">
        <v>7</v>
      </c>
      <c r="L18" s="1">
        <v>62</v>
      </c>
      <c r="M18" s="1">
        <v>5</v>
      </c>
      <c r="N18" s="1">
        <v>57</v>
      </c>
      <c r="O18" s="1">
        <v>1518664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216</v>
      </c>
      <c r="V18" s="1">
        <v>4289525</v>
      </c>
      <c r="W18" s="1">
        <v>18286</v>
      </c>
      <c r="X18" s="1">
        <v>18286</v>
      </c>
      <c r="Y18" s="1">
        <v>18286000</v>
      </c>
      <c r="Z18" s="1">
        <v>214</v>
      </c>
      <c r="AA18" s="1">
        <v>872000</v>
      </c>
    </row>
    <row r="19" spans="1:27" ht="15" customHeight="1">
      <c r="A19" s="37" t="s">
        <v>107</v>
      </c>
      <c r="B19" s="47">
        <v>22</v>
      </c>
      <c r="C19" s="1">
        <v>242880</v>
      </c>
      <c r="D19" s="1">
        <v>1245</v>
      </c>
      <c r="E19" s="1">
        <v>7915710</v>
      </c>
      <c r="F19" s="1">
        <v>8748</v>
      </c>
      <c r="G19" s="1">
        <v>24511896</v>
      </c>
      <c r="H19" s="1">
        <v>4119</v>
      </c>
      <c r="I19" s="1">
        <v>26188602</v>
      </c>
      <c r="J19" s="1">
        <v>2</v>
      </c>
      <c r="K19" s="1">
        <v>8</v>
      </c>
      <c r="L19" s="1">
        <v>333</v>
      </c>
      <c r="M19" s="1">
        <v>24</v>
      </c>
      <c r="N19" s="1">
        <v>309</v>
      </c>
      <c r="O19" s="1">
        <v>8764800</v>
      </c>
      <c r="P19" s="1">
        <v>56</v>
      </c>
      <c r="Q19" s="1">
        <v>0</v>
      </c>
      <c r="R19" s="1">
        <v>56</v>
      </c>
      <c r="S19" s="1">
        <v>0</v>
      </c>
      <c r="T19" s="1">
        <v>0</v>
      </c>
      <c r="U19" s="1">
        <v>149</v>
      </c>
      <c r="V19" s="1">
        <v>4445600</v>
      </c>
      <c r="W19" s="1">
        <v>0</v>
      </c>
      <c r="X19" s="1">
        <v>2934</v>
      </c>
      <c r="Y19" s="1">
        <v>3204860</v>
      </c>
      <c r="Z19" s="1">
        <v>169</v>
      </c>
      <c r="AA19" s="1">
        <v>2104210</v>
      </c>
    </row>
    <row r="20" spans="1:27" ht="15" customHeight="1">
      <c r="A20" s="37" t="s">
        <v>108</v>
      </c>
      <c r="B20" s="47">
        <v>38</v>
      </c>
      <c r="C20" s="1">
        <v>419520</v>
      </c>
      <c r="D20" s="1">
        <v>37371</v>
      </c>
      <c r="E20" s="1">
        <v>237455415</v>
      </c>
      <c r="F20" s="1">
        <v>27518</v>
      </c>
      <c r="G20" s="1">
        <v>77104249</v>
      </c>
      <c r="H20" s="1">
        <v>21843</v>
      </c>
      <c r="I20" s="1">
        <v>138816316</v>
      </c>
      <c r="J20" s="1">
        <v>8</v>
      </c>
      <c r="K20" s="1">
        <v>0</v>
      </c>
      <c r="L20" s="1">
        <v>44</v>
      </c>
      <c r="M20" s="1">
        <v>12</v>
      </c>
      <c r="N20" s="1">
        <v>32</v>
      </c>
      <c r="O20" s="1">
        <v>968332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251</v>
      </c>
      <c r="V20" s="1">
        <v>3070000</v>
      </c>
      <c r="W20" s="1">
        <v>9750</v>
      </c>
      <c r="X20" s="1">
        <v>18888</v>
      </c>
      <c r="Y20" s="1">
        <v>7949270</v>
      </c>
      <c r="Z20" s="1">
        <v>80</v>
      </c>
      <c r="AA20" s="1">
        <v>2577495</v>
      </c>
    </row>
    <row r="21" spans="1:27" ht="15" customHeight="1">
      <c r="A21" s="37" t="s">
        <v>109</v>
      </c>
      <c r="B21" s="47">
        <v>22</v>
      </c>
      <c r="C21" s="1">
        <v>242880</v>
      </c>
      <c r="D21" s="1">
        <v>2372</v>
      </c>
      <c r="E21" s="1">
        <v>15081176</v>
      </c>
      <c r="F21" s="1">
        <v>7606</v>
      </c>
      <c r="G21" s="1">
        <v>21312012</v>
      </c>
      <c r="H21" s="1">
        <v>5231</v>
      </c>
      <c r="I21" s="1">
        <v>33258698</v>
      </c>
      <c r="J21" s="1">
        <v>16</v>
      </c>
      <c r="K21" s="1">
        <v>2</v>
      </c>
      <c r="L21" s="1">
        <v>33</v>
      </c>
      <c r="M21" s="1">
        <v>0</v>
      </c>
      <c r="N21" s="1">
        <v>33</v>
      </c>
      <c r="O21" s="1">
        <v>575285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124</v>
      </c>
      <c r="V21" s="1">
        <v>1293000</v>
      </c>
      <c r="W21" s="1">
        <v>1706</v>
      </c>
      <c r="X21" s="1">
        <v>1706</v>
      </c>
      <c r="Y21" s="1">
        <v>1706000</v>
      </c>
      <c r="Z21" s="1">
        <v>11</v>
      </c>
      <c r="AA21" s="1">
        <v>66000</v>
      </c>
    </row>
    <row r="22" spans="1:27" ht="15" customHeight="1">
      <c r="A22" s="37" t="s">
        <v>110</v>
      </c>
      <c r="B22" s="47">
        <v>342</v>
      </c>
      <c r="C22" s="1">
        <v>3775680</v>
      </c>
      <c r="D22" s="1">
        <v>8091</v>
      </c>
      <c r="E22" s="1">
        <v>51442578</v>
      </c>
      <c r="F22" s="1">
        <v>44561</v>
      </c>
      <c r="G22" s="1">
        <v>124859922</v>
      </c>
      <c r="H22" s="1">
        <v>23148</v>
      </c>
      <c r="I22" s="1">
        <v>147174984</v>
      </c>
      <c r="J22" s="1">
        <v>9</v>
      </c>
      <c r="K22" s="1">
        <v>0</v>
      </c>
      <c r="L22" s="1">
        <v>80</v>
      </c>
      <c r="M22" s="1">
        <v>2</v>
      </c>
      <c r="N22" s="1">
        <v>78</v>
      </c>
      <c r="O22" s="1">
        <v>2268393</v>
      </c>
      <c r="P22" s="1">
        <v>0</v>
      </c>
      <c r="Q22" s="1">
        <v>0</v>
      </c>
      <c r="R22" s="1">
        <v>0</v>
      </c>
      <c r="S22" s="1">
        <v>4371</v>
      </c>
      <c r="T22" s="1">
        <v>3267384</v>
      </c>
      <c r="U22" s="1">
        <v>196</v>
      </c>
      <c r="V22" s="1">
        <v>1698000</v>
      </c>
      <c r="W22" s="1">
        <v>7348</v>
      </c>
      <c r="X22" s="1">
        <v>7348</v>
      </c>
      <c r="Y22" s="1">
        <v>11333000</v>
      </c>
      <c r="Z22" s="1">
        <v>1614</v>
      </c>
      <c r="AA22" s="1">
        <v>19289168</v>
      </c>
    </row>
    <row r="23" spans="1:27" ht="15" customHeight="1">
      <c r="A23" s="37" t="s">
        <v>111</v>
      </c>
      <c r="B23" s="47">
        <v>413</v>
      </c>
      <c r="C23" s="1">
        <v>4559520</v>
      </c>
      <c r="D23" s="1">
        <v>6829</v>
      </c>
      <c r="E23" s="1">
        <v>43418782</v>
      </c>
      <c r="F23" s="1">
        <v>22334</v>
      </c>
      <c r="G23" s="1">
        <v>62579868</v>
      </c>
      <c r="H23" s="1">
        <v>8687</v>
      </c>
      <c r="I23" s="1">
        <v>55231946</v>
      </c>
      <c r="J23" s="1">
        <v>109</v>
      </c>
      <c r="K23" s="1">
        <v>20</v>
      </c>
      <c r="L23" s="1">
        <v>156</v>
      </c>
      <c r="M23" s="1">
        <v>48</v>
      </c>
      <c r="N23" s="1">
        <v>108</v>
      </c>
      <c r="O23" s="1">
        <v>3758747</v>
      </c>
      <c r="P23" s="1">
        <v>48</v>
      </c>
      <c r="Q23" s="1">
        <v>0</v>
      </c>
      <c r="R23" s="1">
        <v>48</v>
      </c>
      <c r="S23" s="1">
        <v>0</v>
      </c>
      <c r="T23" s="1">
        <v>0</v>
      </c>
      <c r="U23" s="1">
        <v>33</v>
      </c>
      <c r="V23" s="1">
        <v>810000</v>
      </c>
      <c r="W23" s="1">
        <v>37</v>
      </c>
      <c r="X23" s="1">
        <v>37</v>
      </c>
      <c r="Y23" s="1">
        <v>208016</v>
      </c>
      <c r="Z23" s="1">
        <v>369</v>
      </c>
      <c r="AA23" s="1">
        <v>1392500</v>
      </c>
    </row>
    <row r="24" spans="1:27" ht="15" customHeight="1">
      <c r="A24" s="37" t="s">
        <v>112</v>
      </c>
      <c r="B24" s="47">
        <v>24</v>
      </c>
      <c r="C24" s="1">
        <v>264960</v>
      </c>
      <c r="D24" s="1">
        <v>1870</v>
      </c>
      <c r="E24" s="1">
        <v>11889460</v>
      </c>
      <c r="F24" s="1">
        <v>34250</v>
      </c>
      <c r="G24" s="1">
        <v>95968500</v>
      </c>
      <c r="H24" s="1">
        <v>13096</v>
      </c>
      <c r="I24" s="1">
        <v>83264368</v>
      </c>
      <c r="J24" s="1">
        <v>52</v>
      </c>
      <c r="K24" s="1">
        <v>0</v>
      </c>
      <c r="L24" s="1">
        <v>76</v>
      </c>
      <c r="M24" s="1">
        <v>0</v>
      </c>
      <c r="N24" s="1">
        <v>76</v>
      </c>
      <c r="O24" s="1">
        <v>1617122</v>
      </c>
      <c r="P24" s="1">
        <v>57</v>
      </c>
      <c r="Q24" s="1">
        <v>0</v>
      </c>
      <c r="R24" s="1">
        <v>57</v>
      </c>
      <c r="S24" s="1">
        <v>0</v>
      </c>
      <c r="T24" s="1">
        <v>0</v>
      </c>
      <c r="U24" s="1">
        <v>209</v>
      </c>
      <c r="V24" s="1">
        <v>4180000</v>
      </c>
      <c r="W24" s="1">
        <v>10645</v>
      </c>
      <c r="X24" s="1">
        <v>10645</v>
      </c>
      <c r="Y24" s="1">
        <v>8517200</v>
      </c>
      <c r="Z24" s="1">
        <v>55</v>
      </c>
      <c r="AA24" s="1">
        <v>668350</v>
      </c>
    </row>
    <row r="25" spans="1:27" ht="15" customHeight="1">
      <c r="A25" s="37" t="s">
        <v>113</v>
      </c>
      <c r="B25" s="47">
        <v>387</v>
      </c>
      <c r="C25" s="1">
        <v>4272480</v>
      </c>
      <c r="D25" s="1">
        <v>3817</v>
      </c>
      <c r="E25" s="1">
        <v>24268486</v>
      </c>
      <c r="F25" s="1">
        <v>2668</v>
      </c>
      <c r="G25" s="1">
        <v>7475736</v>
      </c>
      <c r="H25" s="1">
        <v>1589</v>
      </c>
      <c r="I25" s="1">
        <v>10102862</v>
      </c>
      <c r="J25" s="1">
        <v>8</v>
      </c>
      <c r="K25" s="1">
        <v>3</v>
      </c>
      <c r="L25" s="1">
        <v>42</v>
      </c>
      <c r="M25" s="1">
        <v>31</v>
      </c>
      <c r="N25" s="1">
        <v>11</v>
      </c>
      <c r="O25" s="1">
        <v>161006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7</v>
      </c>
      <c r="AA25" s="1">
        <v>59950</v>
      </c>
    </row>
    <row r="26" spans="1:27" ht="15" customHeight="1">
      <c r="A26" s="37" t="s">
        <v>114</v>
      </c>
      <c r="B26" s="47">
        <v>30</v>
      </c>
      <c r="C26" s="1">
        <v>331200</v>
      </c>
      <c r="D26" s="1">
        <v>8415</v>
      </c>
      <c r="E26" s="1">
        <v>53502570</v>
      </c>
      <c r="F26" s="1">
        <v>10820</v>
      </c>
      <c r="G26" s="1">
        <v>30317640</v>
      </c>
      <c r="H26" s="1">
        <v>7607</v>
      </c>
      <c r="I26" s="1">
        <v>48365306</v>
      </c>
      <c r="J26" s="1">
        <v>19</v>
      </c>
      <c r="K26" s="1">
        <v>9</v>
      </c>
      <c r="L26" s="1">
        <v>336</v>
      </c>
      <c r="M26" s="1">
        <v>12</v>
      </c>
      <c r="N26" s="1">
        <v>324</v>
      </c>
      <c r="O26" s="1">
        <v>8870400</v>
      </c>
      <c r="P26" s="1">
        <v>0</v>
      </c>
      <c r="Q26" s="1">
        <v>0</v>
      </c>
      <c r="R26" s="1">
        <v>0</v>
      </c>
      <c r="S26" s="1">
        <v>1316</v>
      </c>
      <c r="T26" s="1">
        <v>3167400</v>
      </c>
      <c r="U26" s="1">
        <v>116</v>
      </c>
      <c r="V26" s="1">
        <v>2892848</v>
      </c>
      <c r="W26" s="1">
        <v>6351</v>
      </c>
      <c r="X26" s="1">
        <v>8725</v>
      </c>
      <c r="Y26" s="1">
        <v>13920900</v>
      </c>
      <c r="Z26" s="1">
        <v>8</v>
      </c>
      <c r="AA26" s="1">
        <v>50000</v>
      </c>
    </row>
    <row r="27" spans="1:27" ht="15" customHeight="1">
      <c r="A27" s="37" t="s">
        <v>115</v>
      </c>
      <c r="B27" s="47">
        <v>65</v>
      </c>
      <c r="C27" s="1">
        <v>717600</v>
      </c>
      <c r="D27" s="1">
        <v>5767</v>
      </c>
      <c r="E27" s="1">
        <v>36666586</v>
      </c>
      <c r="F27" s="1">
        <v>10614</v>
      </c>
      <c r="G27" s="1">
        <v>29740428</v>
      </c>
      <c r="H27" s="1">
        <v>5749</v>
      </c>
      <c r="I27" s="1">
        <v>36552142</v>
      </c>
      <c r="J27" s="1">
        <v>26</v>
      </c>
      <c r="K27" s="1">
        <v>0</v>
      </c>
      <c r="L27" s="1">
        <v>33</v>
      </c>
      <c r="M27" s="1">
        <v>0</v>
      </c>
      <c r="N27" s="1">
        <v>33</v>
      </c>
      <c r="O27" s="1">
        <v>809692</v>
      </c>
      <c r="P27" s="1">
        <v>0</v>
      </c>
      <c r="Q27" s="1">
        <v>0</v>
      </c>
      <c r="R27" s="1">
        <v>0</v>
      </c>
      <c r="S27" s="1">
        <v>2200</v>
      </c>
      <c r="T27" s="1">
        <v>12218000</v>
      </c>
      <c r="U27" s="1">
        <v>49</v>
      </c>
      <c r="V27" s="1">
        <v>1467124</v>
      </c>
      <c r="W27" s="1">
        <v>661</v>
      </c>
      <c r="X27" s="1">
        <v>2276</v>
      </c>
      <c r="Y27" s="1">
        <v>1324812</v>
      </c>
      <c r="Z27" s="1">
        <v>251</v>
      </c>
      <c r="AA27" s="1">
        <v>747000</v>
      </c>
    </row>
    <row r="28" spans="1:27" ht="15" customHeight="1">
      <c r="A28" s="37" t="s">
        <v>116</v>
      </c>
      <c r="B28" s="47">
        <v>160</v>
      </c>
      <c r="C28" s="1">
        <v>1766400</v>
      </c>
      <c r="D28" s="1">
        <v>3450</v>
      </c>
      <c r="E28" s="1">
        <v>21890594</v>
      </c>
      <c r="F28" s="1">
        <v>5310</v>
      </c>
      <c r="G28" s="1">
        <v>14840963</v>
      </c>
      <c r="H28" s="1">
        <v>3709</v>
      </c>
      <c r="I28" s="1">
        <v>23560918</v>
      </c>
      <c r="J28" s="1">
        <v>68</v>
      </c>
      <c r="K28" s="1">
        <v>0</v>
      </c>
      <c r="L28" s="1">
        <v>27</v>
      </c>
      <c r="M28" s="1">
        <v>0</v>
      </c>
      <c r="N28" s="1">
        <v>27</v>
      </c>
      <c r="O28" s="1">
        <v>613022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53</v>
      </c>
      <c r="V28" s="1">
        <v>564000</v>
      </c>
      <c r="W28" s="1">
        <v>5284</v>
      </c>
      <c r="X28" s="1">
        <v>9170</v>
      </c>
      <c r="Y28" s="1">
        <v>12293800</v>
      </c>
      <c r="Z28" s="1">
        <v>12</v>
      </c>
      <c r="AA28" s="1">
        <v>72000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631</v>
      </c>
      <c r="E29" s="1">
        <v>4011898</v>
      </c>
      <c r="F29" s="1">
        <v>513</v>
      </c>
      <c r="G29" s="1">
        <v>1105515</v>
      </c>
      <c r="H29" s="1">
        <v>723</v>
      </c>
      <c r="I29" s="1">
        <v>4596834</v>
      </c>
      <c r="J29" s="1">
        <v>0</v>
      </c>
      <c r="K29" s="1">
        <v>0</v>
      </c>
      <c r="L29" s="1">
        <v>124</v>
      </c>
      <c r="M29" s="1">
        <v>12</v>
      </c>
      <c r="N29" s="1">
        <v>112</v>
      </c>
      <c r="O29" s="1">
        <v>2068628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397</v>
      </c>
      <c r="X29" s="1">
        <v>397</v>
      </c>
      <c r="Y29" s="1">
        <v>1191000</v>
      </c>
      <c r="Z29" s="1">
        <v>1</v>
      </c>
      <c r="AA29" s="1">
        <v>10000</v>
      </c>
    </row>
    <row r="30" spans="1:27" ht="15" customHeight="1">
      <c r="A30" s="38" t="s">
        <v>118</v>
      </c>
      <c r="B30" s="48">
        <v>72</v>
      </c>
      <c r="C30" s="3">
        <v>589680</v>
      </c>
      <c r="D30" s="3">
        <v>130</v>
      </c>
      <c r="E30" s="3">
        <v>826540</v>
      </c>
      <c r="F30" s="3">
        <v>184</v>
      </c>
      <c r="G30" s="3">
        <v>396520</v>
      </c>
      <c r="H30" s="3">
        <v>113</v>
      </c>
      <c r="I30" s="3">
        <v>718454</v>
      </c>
      <c r="J30" s="3">
        <v>0</v>
      </c>
      <c r="K30" s="3">
        <v>0</v>
      </c>
      <c r="L30" s="3">
        <v>42</v>
      </c>
      <c r="M30" s="3">
        <v>18</v>
      </c>
      <c r="N30" s="3">
        <v>24</v>
      </c>
      <c r="O30" s="3">
        <v>865200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282</v>
      </c>
      <c r="X30" s="3">
        <v>282</v>
      </c>
      <c r="Y30" s="3">
        <v>565500</v>
      </c>
      <c r="Z30" s="3">
        <v>74</v>
      </c>
      <c r="AA30" s="3">
        <v>148000</v>
      </c>
    </row>
    <row r="31" spans="1:27" ht="11.25" customHeight="1">
      <c r="A31" s="17" t="s">
        <v>119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Q31" s="23"/>
      <c r="R31" s="24"/>
      <c r="S31" s="74"/>
      <c r="T31" s="74"/>
      <c r="U31" s="74"/>
      <c r="V31" s="74"/>
      <c r="W31" s="74"/>
      <c r="X31" s="74"/>
      <c r="Y31" s="74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-1045</v>
      </c>
      <c r="C33" s="9">
        <f t="shared" si="0"/>
        <v>-10418037</v>
      </c>
      <c r="D33" s="9">
        <f t="shared" si="0"/>
        <v>-27234</v>
      </c>
      <c r="E33" s="9">
        <f t="shared" si="0"/>
        <v>-172959863</v>
      </c>
      <c r="F33" s="9">
        <f t="shared" si="0"/>
        <v>-184864</v>
      </c>
      <c r="G33" s="9">
        <f t="shared" si="0"/>
        <v>-517732771</v>
      </c>
      <c r="H33" s="9">
        <f t="shared" si="0"/>
        <v>-95827</v>
      </c>
      <c r="I33" s="9">
        <f t="shared" si="0"/>
        <v>-609135741</v>
      </c>
      <c r="J33" s="9">
        <f t="shared" si="0"/>
        <v>-324</v>
      </c>
      <c r="K33" s="9">
        <f t="shared" si="0"/>
        <v>-49</v>
      </c>
      <c r="L33" s="9">
        <f t="shared" si="0"/>
        <v>-1776</v>
      </c>
      <c r="M33" s="9">
        <f t="shared" si="0"/>
        <v>-212</v>
      </c>
      <c r="N33" s="9">
        <f t="shared" si="0"/>
        <v>-1564</v>
      </c>
      <c r="O33" s="9">
        <f t="shared" si="0"/>
        <v>-44063184</v>
      </c>
      <c r="P33" s="9">
        <f>P14-SUM(P15:P28)</f>
        <v>-251</v>
      </c>
      <c r="Q33" s="9">
        <f t="shared" si="0"/>
        <v>0</v>
      </c>
      <c r="R33" s="9">
        <f t="shared" si="0"/>
        <v>-251</v>
      </c>
      <c r="S33" s="9">
        <f t="shared" si="0"/>
        <v>-7870</v>
      </c>
      <c r="T33" s="9">
        <f t="shared" si="0"/>
        <v>-18478818</v>
      </c>
      <c r="U33" s="9">
        <f t="shared" si="0"/>
        <v>-1721</v>
      </c>
      <c r="V33" s="9">
        <f t="shared" si="0"/>
        <v>-30675097</v>
      </c>
      <c r="W33" s="9">
        <f t="shared" si="0"/>
        <v>-49134</v>
      </c>
      <c r="X33" s="9">
        <f t="shared" si="0"/>
        <v>-99407</v>
      </c>
      <c r="Y33" s="9">
        <f t="shared" si="0"/>
        <v>-62785540</v>
      </c>
      <c r="Z33" s="9">
        <f t="shared" si="0"/>
        <v>84896</v>
      </c>
      <c r="AA33" s="9">
        <f t="shared" si="0"/>
        <v>-22669875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B38" s="10"/>
      <c r="C38" s="10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>
      <c r="C54" s="9"/>
      <c r="D54" s="9"/>
      <c r="E54" s="9"/>
      <c r="F54" s="9"/>
      <c r="G54" s="9"/>
      <c r="H54" s="9"/>
      <c r="I54" s="9"/>
      <c r="O54" s="9"/>
      <c r="AA54" s="9"/>
    </row>
    <row r="55" spans="3:27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>
      <c r="E58" s="9"/>
      <c r="F58" s="9"/>
      <c r="G58" s="9"/>
      <c r="H58" s="9"/>
      <c r="I58" s="9"/>
      <c r="O58" s="9"/>
      <c r="Y58" s="9"/>
    </row>
    <row r="59" spans="3:27">
      <c r="C59" s="9"/>
      <c r="E59" s="9"/>
      <c r="G59" s="9"/>
      <c r="I59" s="9"/>
      <c r="O59" s="9"/>
      <c r="Y59" s="9"/>
      <c r="AA59" s="9"/>
    </row>
  </sheetData>
  <mergeCells count="34"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4:A7"/>
    <mergeCell ref="B4:G4"/>
    <mergeCell ref="H4:I4"/>
    <mergeCell ref="J4:R4"/>
    <mergeCell ref="S4:T4"/>
    <mergeCell ref="S5:S7"/>
    <mergeCell ref="T5:T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59"/>
  <sheetViews>
    <sheetView workbookViewId="0">
      <pane xSplit="1" ySplit="7" topLeftCell="B8" activePane="bottomRight" state="frozen"/>
      <selection pane="topRight"/>
      <selection pane="bottomLeft"/>
      <selection pane="bottomRight" activeCell="A36" sqref="A36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441</v>
      </c>
    </row>
    <row r="3" spans="1:29" ht="12" customHeight="1"/>
    <row r="4" spans="1:29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4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7</v>
      </c>
      <c r="X4" s="82"/>
      <c r="Y4" s="83"/>
      <c r="Z4" s="90" t="s">
        <v>8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16</v>
      </c>
      <c r="X5" s="79" t="s">
        <v>17</v>
      </c>
      <c r="Y5" s="79" t="s">
        <v>10</v>
      </c>
      <c r="Z5" s="79" t="s">
        <v>14</v>
      </c>
      <c r="AA5" s="87" t="s">
        <v>10</v>
      </c>
    </row>
    <row r="6" spans="1:29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81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70" t="s">
        <v>18</v>
      </c>
      <c r="M7" s="70" t="s">
        <v>29</v>
      </c>
      <c r="N7" s="70" t="s">
        <v>30</v>
      </c>
      <c r="O7" s="85"/>
      <c r="P7" s="69" t="s">
        <v>18</v>
      </c>
      <c r="Q7" s="70" t="s">
        <v>29</v>
      </c>
      <c r="R7" s="70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40734</v>
      </c>
      <c r="C8" s="36">
        <v>572071071</v>
      </c>
      <c r="D8" s="36">
        <v>361601</v>
      </c>
      <c r="E8" s="36">
        <v>2344898798</v>
      </c>
      <c r="F8" s="36">
        <v>845689</v>
      </c>
      <c r="G8" s="36">
        <v>2695094089</v>
      </c>
      <c r="H8" s="36">
        <v>455927</v>
      </c>
      <c r="I8" s="36">
        <v>2898044070</v>
      </c>
      <c r="J8" s="36">
        <v>1089</v>
      </c>
      <c r="K8" s="36">
        <v>21</v>
      </c>
      <c r="L8" s="36">
        <v>18982</v>
      </c>
      <c r="M8" s="36">
        <v>5371</v>
      </c>
      <c r="N8" s="36">
        <v>13611</v>
      </c>
      <c r="O8" s="36">
        <v>354552481</v>
      </c>
      <c r="P8" s="36">
        <v>907</v>
      </c>
      <c r="Q8" s="36">
        <v>108</v>
      </c>
      <c r="R8" s="36">
        <v>799</v>
      </c>
      <c r="S8" s="36">
        <v>10490</v>
      </c>
      <c r="T8" s="36">
        <v>35652426</v>
      </c>
      <c r="U8" s="36">
        <v>3449</v>
      </c>
      <c r="V8" s="36">
        <v>85893246</v>
      </c>
      <c r="W8" s="36">
        <v>469005</v>
      </c>
      <c r="X8" s="36">
        <v>570954</v>
      </c>
      <c r="Y8" s="36">
        <v>754012407</v>
      </c>
      <c r="Z8" s="36">
        <v>136632</v>
      </c>
      <c r="AA8" s="36">
        <v>208747966</v>
      </c>
      <c r="AB8" s="31"/>
      <c r="AC8" s="31"/>
    </row>
    <row r="9" spans="1:29" s="32" customFormat="1" ht="15" customHeight="1">
      <c r="A9" s="46" t="s">
        <v>97</v>
      </c>
      <c r="B9" s="47">
        <v>897</v>
      </c>
      <c r="C9" s="1">
        <v>11116521</v>
      </c>
      <c r="D9" s="1">
        <v>15706</v>
      </c>
      <c r="E9" s="1">
        <v>99858748</v>
      </c>
      <c r="F9" s="1">
        <v>90568</v>
      </c>
      <c r="G9" s="1">
        <v>253771536</v>
      </c>
      <c r="H9" s="1">
        <v>54979</v>
      </c>
      <c r="I9" s="1">
        <v>349556482</v>
      </c>
      <c r="J9" s="1">
        <v>12</v>
      </c>
      <c r="K9" s="1">
        <v>0</v>
      </c>
      <c r="L9" s="1">
        <v>823</v>
      </c>
      <c r="M9" s="1">
        <v>125</v>
      </c>
      <c r="N9" s="1">
        <v>698</v>
      </c>
      <c r="O9" s="1">
        <v>23231230</v>
      </c>
      <c r="P9" s="1">
        <v>30</v>
      </c>
      <c r="Q9" s="1">
        <v>0</v>
      </c>
      <c r="R9" s="1">
        <v>30</v>
      </c>
      <c r="S9" s="1">
        <v>0</v>
      </c>
      <c r="T9" s="1">
        <v>0</v>
      </c>
      <c r="U9" s="1">
        <v>137</v>
      </c>
      <c r="V9" s="1">
        <v>3805000</v>
      </c>
      <c r="W9" s="1">
        <v>38371</v>
      </c>
      <c r="X9" s="1">
        <v>83780</v>
      </c>
      <c r="Y9" s="1">
        <v>31413504</v>
      </c>
      <c r="Z9" s="1">
        <v>96</v>
      </c>
      <c r="AA9" s="1">
        <v>669200</v>
      </c>
    </row>
    <row r="10" spans="1:29" s="32" customFormat="1" ht="15" customHeight="1">
      <c r="A10" s="46" t="s">
        <v>98</v>
      </c>
      <c r="B10" s="47">
        <v>30345</v>
      </c>
      <c r="C10" s="1">
        <v>453859250</v>
      </c>
      <c r="D10" s="1">
        <v>48524</v>
      </c>
      <c r="E10" s="1">
        <v>355206936</v>
      </c>
      <c r="F10" s="1">
        <v>133441</v>
      </c>
      <c r="G10" s="1">
        <v>700280338</v>
      </c>
      <c r="H10" s="1">
        <v>39944</v>
      </c>
      <c r="I10" s="1">
        <v>253963952</v>
      </c>
      <c r="J10" s="1">
        <v>393</v>
      </c>
      <c r="K10" s="1">
        <v>0</v>
      </c>
      <c r="L10" s="1">
        <v>13005</v>
      </c>
      <c r="M10" s="1">
        <v>4493</v>
      </c>
      <c r="N10" s="1">
        <v>8512</v>
      </c>
      <c r="O10" s="1">
        <v>213654804</v>
      </c>
      <c r="P10" s="1">
        <v>244</v>
      </c>
      <c r="Q10" s="1">
        <v>60</v>
      </c>
      <c r="R10" s="1">
        <v>184</v>
      </c>
      <c r="S10" s="1">
        <v>0</v>
      </c>
      <c r="T10" s="1">
        <v>0</v>
      </c>
      <c r="U10" s="1">
        <v>681</v>
      </c>
      <c r="V10" s="1">
        <v>26190000</v>
      </c>
      <c r="W10" s="1">
        <v>63647</v>
      </c>
      <c r="X10" s="1">
        <v>63647</v>
      </c>
      <c r="Y10" s="1">
        <v>138536872</v>
      </c>
      <c r="Z10" s="1">
        <v>18746</v>
      </c>
      <c r="AA10" s="1">
        <v>28077098</v>
      </c>
    </row>
    <row r="11" spans="1:29" s="32" customFormat="1" ht="15" customHeight="1">
      <c r="A11" s="46" t="s">
        <v>99</v>
      </c>
      <c r="B11" s="47">
        <v>848</v>
      </c>
      <c r="C11" s="1">
        <v>10360864</v>
      </c>
      <c r="D11" s="1">
        <v>17182</v>
      </c>
      <c r="E11" s="1">
        <v>109243156</v>
      </c>
      <c r="F11" s="1">
        <v>123963</v>
      </c>
      <c r="G11" s="1">
        <v>347344326</v>
      </c>
      <c r="H11" s="1">
        <v>54003</v>
      </c>
      <c r="I11" s="1">
        <v>343351074</v>
      </c>
      <c r="J11" s="1">
        <v>96</v>
      </c>
      <c r="K11" s="1">
        <v>1</v>
      </c>
      <c r="L11" s="1">
        <v>1783</v>
      </c>
      <c r="M11" s="1">
        <v>239</v>
      </c>
      <c r="N11" s="1">
        <v>1544</v>
      </c>
      <c r="O11" s="1">
        <v>39393954</v>
      </c>
      <c r="P11" s="1">
        <v>438</v>
      </c>
      <c r="Q11" s="1">
        <v>48</v>
      </c>
      <c r="R11" s="1">
        <v>390</v>
      </c>
      <c r="S11" s="1">
        <v>0</v>
      </c>
      <c r="T11" s="1">
        <v>0</v>
      </c>
      <c r="U11" s="1">
        <v>0</v>
      </c>
      <c r="V11" s="1">
        <v>0</v>
      </c>
      <c r="W11" s="1">
        <v>35624</v>
      </c>
      <c r="X11" s="1">
        <v>35624</v>
      </c>
      <c r="Y11" s="1">
        <v>77030000</v>
      </c>
      <c r="Z11" s="1">
        <v>139</v>
      </c>
      <c r="AA11" s="1">
        <v>1390000</v>
      </c>
    </row>
    <row r="12" spans="1:29" s="32" customFormat="1" ht="15" customHeight="1">
      <c r="A12" s="46" t="s">
        <v>100</v>
      </c>
      <c r="B12" s="47">
        <v>4192</v>
      </c>
      <c r="C12" s="1">
        <v>46543776</v>
      </c>
      <c r="D12" s="1">
        <v>73876</v>
      </c>
      <c r="E12" s="1">
        <v>469703608</v>
      </c>
      <c r="F12" s="1">
        <v>137319</v>
      </c>
      <c r="G12" s="1">
        <v>384767838</v>
      </c>
      <c r="H12" s="1">
        <v>77033</v>
      </c>
      <c r="I12" s="1">
        <v>489775814</v>
      </c>
      <c r="J12" s="1">
        <v>123</v>
      </c>
      <c r="K12" s="1">
        <v>2</v>
      </c>
      <c r="L12" s="1">
        <v>624</v>
      </c>
      <c r="M12" s="1">
        <v>104</v>
      </c>
      <c r="N12" s="1">
        <v>520</v>
      </c>
      <c r="O12" s="1">
        <v>17991792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736</v>
      </c>
      <c r="V12" s="1">
        <v>21775204</v>
      </c>
      <c r="W12" s="1">
        <v>99701</v>
      </c>
      <c r="X12" s="1">
        <v>39709</v>
      </c>
      <c r="Y12" s="1">
        <v>266724000</v>
      </c>
      <c r="Z12" s="1">
        <v>38519</v>
      </c>
      <c r="AA12" s="1">
        <v>123286000</v>
      </c>
    </row>
    <row r="13" spans="1:29" s="32" customFormat="1" ht="15" customHeight="1">
      <c r="A13" s="46" t="s">
        <v>101</v>
      </c>
      <c r="B13" s="47">
        <v>1721</v>
      </c>
      <c r="C13" s="1">
        <v>19108263</v>
      </c>
      <c r="D13" s="1">
        <v>29700</v>
      </c>
      <c r="E13" s="1">
        <v>188832600</v>
      </c>
      <c r="F13" s="1">
        <v>34302</v>
      </c>
      <c r="G13" s="1">
        <v>96114204</v>
      </c>
      <c r="H13" s="1">
        <v>26832</v>
      </c>
      <c r="I13" s="1">
        <v>170598156</v>
      </c>
      <c r="J13" s="1">
        <v>60</v>
      </c>
      <c r="K13" s="1">
        <v>0</v>
      </c>
      <c r="L13" s="1">
        <v>372</v>
      </c>
      <c r="M13" s="1">
        <v>60</v>
      </c>
      <c r="N13" s="1">
        <v>312</v>
      </c>
      <c r="O13" s="1">
        <v>4215877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98</v>
      </c>
      <c r="V13" s="1">
        <v>1960000</v>
      </c>
      <c r="W13" s="1">
        <v>144061</v>
      </c>
      <c r="X13" s="1">
        <v>245330</v>
      </c>
      <c r="Y13" s="1">
        <v>101829113</v>
      </c>
      <c r="Z13" s="1">
        <v>3614</v>
      </c>
      <c r="AA13" s="1">
        <v>5403208</v>
      </c>
    </row>
    <row r="14" spans="1:29" s="32" customFormat="1" ht="15" customHeight="1">
      <c r="A14" s="46" t="s">
        <v>102</v>
      </c>
      <c r="B14" s="47">
        <v>687</v>
      </c>
      <c r="C14" s="1">
        <v>8802531</v>
      </c>
      <c r="D14" s="1">
        <v>76615</v>
      </c>
      <c r="E14" s="1">
        <v>487118170</v>
      </c>
      <c r="F14" s="1">
        <v>65419</v>
      </c>
      <c r="G14" s="1">
        <v>183304038</v>
      </c>
      <c r="H14" s="1">
        <v>48906</v>
      </c>
      <c r="I14" s="1">
        <v>310944348</v>
      </c>
      <c r="J14" s="1">
        <v>54</v>
      </c>
      <c r="K14" s="1">
        <v>0</v>
      </c>
      <c r="L14" s="1">
        <v>127</v>
      </c>
      <c r="M14" s="1">
        <v>16</v>
      </c>
      <c r="N14" s="1">
        <v>111</v>
      </c>
      <c r="O14" s="1">
        <v>3150834</v>
      </c>
      <c r="P14" s="1">
        <v>0</v>
      </c>
      <c r="Q14" s="1">
        <v>0</v>
      </c>
      <c r="R14" s="1">
        <v>0</v>
      </c>
      <c r="S14" s="1">
        <v>25</v>
      </c>
      <c r="T14" s="1">
        <v>278851</v>
      </c>
      <c r="U14" s="1">
        <v>180</v>
      </c>
      <c r="V14" s="1">
        <v>3570000</v>
      </c>
      <c r="W14" s="1">
        <v>12886</v>
      </c>
      <c r="X14" s="1">
        <v>0</v>
      </c>
      <c r="Y14" s="1">
        <v>31512893</v>
      </c>
      <c r="Z14" s="1">
        <v>68700</v>
      </c>
      <c r="AA14" s="1">
        <v>11740514</v>
      </c>
    </row>
    <row r="15" spans="1:29" ht="15" customHeight="1">
      <c r="A15" s="37" t="s">
        <v>103</v>
      </c>
      <c r="B15" s="47">
        <v>101</v>
      </c>
      <c r="C15" s="1">
        <v>1115040</v>
      </c>
      <c r="D15" s="1">
        <v>3107</v>
      </c>
      <c r="E15" s="1">
        <v>19754306</v>
      </c>
      <c r="F15" s="1">
        <v>15465</v>
      </c>
      <c r="G15" s="1">
        <v>43162600</v>
      </c>
      <c r="H15" s="1">
        <v>8105</v>
      </c>
      <c r="I15" s="1">
        <v>51424557</v>
      </c>
      <c r="J15" s="1">
        <v>42</v>
      </c>
      <c r="K15" s="1">
        <v>1</v>
      </c>
      <c r="L15" s="1">
        <v>477</v>
      </c>
      <c r="M15" s="1">
        <v>88</v>
      </c>
      <c r="N15" s="1">
        <v>389</v>
      </c>
      <c r="O15" s="1">
        <v>11988666</v>
      </c>
      <c r="P15" s="1">
        <v>69</v>
      </c>
      <c r="Q15" s="1">
        <v>0</v>
      </c>
      <c r="R15" s="1">
        <v>69</v>
      </c>
      <c r="S15" s="1">
        <v>0</v>
      </c>
      <c r="T15" s="1">
        <v>0</v>
      </c>
      <c r="U15" s="1">
        <v>127</v>
      </c>
      <c r="V15" s="1">
        <v>1855000</v>
      </c>
      <c r="W15" s="1">
        <v>2444</v>
      </c>
      <c r="X15" s="1">
        <v>2444</v>
      </c>
      <c r="Y15" s="1">
        <v>2444000</v>
      </c>
      <c r="Z15" s="1">
        <v>135</v>
      </c>
      <c r="AA15" s="1">
        <v>1086500</v>
      </c>
    </row>
    <row r="16" spans="1:29" ht="15" customHeight="1">
      <c r="A16" s="37" t="s">
        <v>104</v>
      </c>
      <c r="B16" s="47">
        <v>94</v>
      </c>
      <c r="C16" s="1">
        <v>1037760</v>
      </c>
      <c r="D16" s="1">
        <v>3147</v>
      </c>
      <c r="E16" s="1">
        <v>20008626</v>
      </c>
      <c r="F16" s="1">
        <v>14240</v>
      </c>
      <c r="G16" s="1">
        <v>39900480</v>
      </c>
      <c r="H16" s="1">
        <v>6942</v>
      </c>
      <c r="I16" s="1">
        <v>44137235</v>
      </c>
      <c r="J16" s="1">
        <v>6</v>
      </c>
      <c r="K16" s="1">
        <v>0</v>
      </c>
      <c r="L16" s="1">
        <v>45</v>
      </c>
      <c r="M16" s="1">
        <v>12</v>
      </c>
      <c r="N16" s="1">
        <v>33</v>
      </c>
      <c r="O16" s="1">
        <v>1321817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103</v>
      </c>
      <c r="V16" s="1">
        <v>2134000</v>
      </c>
      <c r="W16" s="1">
        <v>7876</v>
      </c>
      <c r="X16" s="1">
        <v>7876</v>
      </c>
      <c r="Y16" s="1">
        <v>11008000</v>
      </c>
      <c r="Z16" s="1">
        <v>62</v>
      </c>
      <c r="AA16" s="1">
        <v>428498</v>
      </c>
    </row>
    <row r="17" spans="1:27" ht="15" customHeight="1">
      <c r="A17" s="37" t="s">
        <v>105</v>
      </c>
      <c r="B17" s="47">
        <v>12</v>
      </c>
      <c r="C17" s="1">
        <v>132480</v>
      </c>
      <c r="D17" s="1">
        <v>13826</v>
      </c>
      <c r="E17" s="1">
        <v>87905708</v>
      </c>
      <c r="F17" s="1">
        <v>15154</v>
      </c>
      <c r="G17" s="1">
        <v>42461508</v>
      </c>
      <c r="H17" s="1">
        <v>8490</v>
      </c>
      <c r="I17" s="1">
        <v>53979420</v>
      </c>
      <c r="J17" s="1">
        <v>2</v>
      </c>
      <c r="K17" s="1">
        <v>0</v>
      </c>
      <c r="L17" s="1">
        <v>166</v>
      </c>
      <c r="M17" s="1">
        <v>34</v>
      </c>
      <c r="N17" s="1">
        <v>132</v>
      </c>
      <c r="O17" s="1">
        <v>4581442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136</v>
      </c>
      <c r="V17" s="1">
        <v>2833800</v>
      </c>
      <c r="W17" s="1">
        <v>6987</v>
      </c>
      <c r="X17" s="1">
        <v>10742</v>
      </c>
      <c r="Y17" s="1">
        <v>7759167</v>
      </c>
      <c r="Z17" s="1">
        <v>11</v>
      </c>
      <c r="AA17" s="1">
        <v>55000</v>
      </c>
    </row>
    <row r="18" spans="1:27" ht="15" customHeight="1">
      <c r="A18" s="37" t="s">
        <v>106</v>
      </c>
      <c r="B18" s="47">
        <v>42</v>
      </c>
      <c r="C18" s="1">
        <v>463680</v>
      </c>
      <c r="D18" s="1">
        <v>1034</v>
      </c>
      <c r="E18" s="1">
        <v>6574172</v>
      </c>
      <c r="F18" s="1">
        <v>26765</v>
      </c>
      <c r="G18" s="1">
        <v>74995530</v>
      </c>
      <c r="H18" s="1">
        <v>22463</v>
      </c>
      <c r="I18" s="1">
        <v>142819754</v>
      </c>
      <c r="J18" s="1">
        <v>22</v>
      </c>
      <c r="K18" s="1">
        <v>9</v>
      </c>
      <c r="L18" s="1">
        <v>59</v>
      </c>
      <c r="M18" s="1">
        <v>13</v>
      </c>
      <c r="N18" s="1">
        <v>46</v>
      </c>
      <c r="O18" s="1">
        <v>1283829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169</v>
      </c>
      <c r="V18" s="1">
        <v>3380000</v>
      </c>
      <c r="W18" s="1">
        <v>18015</v>
      </c>
      <c r="X18" s="1">
        <v>18015</v>
      </c>
      <c r="Y18" s="1">
        <v>18015000</v>
      </c>
      <c r="Z18" s="1">
        <v>249</v>
      </c>
      <c r="AA18" s="1">
        <v>923863</v>
      </c>
    </row>
    <row r="19" spans="1:27" ht="15" customHeight="1">
      <c r="A19" s="37" t="s">
        <v>107</v>
      </c>
      <c r="B19" s="47">
        <v>62</v>
      </c>
      <c r="C19" s="1">
        <v>684480</v>
      </c>
      <c r="D19" s="1">
        <v>1416</v>
      </c>
      <c r="E19" s="1">
        <v>9002928</v>
      </c>
      <c r="F19" s="1">
        <v>9261</v>
      </c>
      <c r="G19" s="1">
        <v>25949322</v>
      </c>
      <c r="H19" s="1">
        <v>4909</v>
      </c>
      <c r="I19" s="1">
        <v>31211422</v>
      </c>
      <c r="J19" s="1">
        <v>4</v>
      </c>
      <c r="K19" s="1">
        <v>0</v>
      </c>
      <c r="L19" s="1">
        <v>265</v>
      </c>
      <c r="M19" s="1">
        <v>24</v>
      </c>
      <c r="N19" s="1">
        <v>241</v>
      </c>
      <c r="O19" s="1">
        <v>6307000</v>
      </c>
      <c r="P19" s="1">
        <v>36</v>
      </c>
      <c r="Q19" s="1">
        <v>0</v>
      </c>
      <c r="R19" s="1">
        <v>36</v>
      </c>
      <c r="S19" s="1">
        <v>6</v>
      </c>
      <c r="T19" s="1">
        <v>9000</v>
      </c>
      <c r="U19" s="1">
        <v>133</v>
      </c>
      <c r="V19" s="1">
        <v>3052791</v>
      </c>
      <c r="W19" s="1">
        <v>0</v>
      </c>
      <c r="X19" s="1">
        <v>4873</v>
      </c>
      <c r="Y19" s="1">
        <v>5087074</v>
      </c>
      <c r="Z19" s="1">
        <v>231</v>
      </c>
      <c r="AA19" s="1">
        <v>2130121</v>
      </c>
    </row>
    <row r="20" spans="1:27" ht="15" customHeight="1">
      <c r="A20" s="37" t="s">
        <v>108</v>
      </c>
      <c r="B20" s="47">
        <v>27</v>
      </c>
      <c r="C20" s="1">
        <v>291722</v>
      </c>
      <c r="D20" s="1">
        <v>35934</v>
      </c>
      <c r="E20" s="1">
        <v>228223022</v>
      </c>
      <c r="F20" s="1">
        <v>28864</v>
      </c>
      <c r="G20" s="1">
        <v>80869602</v>
      </c>
      <c r="H20" s="1">
        <v>23378</v>
      </c>
      <c r="I20" s="1">
        <v>148515270</v>
      </c>
      <c r="J20" s="1">
        <v>12</v>
      </c>
      <c r="K20" s="1">
        <v>2</v>
      </c>
      <c r="L20" s="1">
        <v>110</v>
      </c>
      <c r="M20" s="1">
        <v>36</v>
      </c>
      <c r="N20" s="1">
        <v>74</v>
      </c>
      <c r="O20" s="1">
        <v>2442942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222</v>
      </c>
      <c r="V20" s="1">
        <v>2740320</v>
      </c>
      <c r="W20" s="1">
        <v>7090</v>
      </c>
      <c r="X20" s="1">
        <v>13912</v>
      </c>
      <c r="Y20" s="1">
        <v>7809235</v>
      </c>
      <c r="Z20" s="1">
        <v>79</v>
      </c>
      <c r="AA20" s="1">
        <v>2200794</v>
      </c>
    </row>
    <row r="21" spans="1:27" ht="15" customHeight="1">
      <c r="A21" s="37" t="s">
        <v>109</v>
      </c>
      <c r="B21" s="47">
        <v>38</v>
      </c>
      <c r="C21" s="1">
        <v>419520</v>
      </c>
      <c r="D21" s="1">
        <v>2048</v>
      </c>
      <c r="E21" s="1">
        <v>13021184</v>
      </c>
      <c r="F21" s="1">
        <v>8350</v>
      </c>
      <c r="G21" s="1">
        <v>23396700</v>
      </c>
      <c r="H21" s="1">
        <v>6020</v>
      </c>
      <c r="I21" s="1">
        <v>38275160</v>
      </c>
      <c r="J21" s="1">
        <v>13</v>
      </c>
      <c r="K21" s="1">
        <v>0</v>
      </c>
      <c r="L21" s="1">
        <v>52</v>
      </c>
      <c r="M21" s="1">
        <v>0</v>
      </c>
      <c r="N21" s="1">
        <v>52</v>
      </c>
      <c r="O21" s="1">
        <v>748562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127</v>
      </c>
      <c r="V21" s="1">
        <v>1319000</v>
      </c>
      <c r="W21" s="1">
        <v>1763</v>
      </c>
      <c r="X21" s="1">
        <v>1763</v>
      </c>
      <c r="Y21" s="1">
        <v>1763000</v>
      </c>
      <c r="Z21" s="1">
        <v>9</v>
      </c>
      <c r="AA21" s="1">
        <v>54000</v>
      </c>
    </row>
    <row r="22" spans="1:27" ht="15" customHeight="1">
      <c r="A22" s="37" t="s">
        <v>110</v>
      </c>
      <c r="B22" s="47">
        <v>348</v>
      </c>
      <c r="C22" s="1">
        <v>3841920</v>
      </c>
      <c r="D22" s="1">
        <v>8763</v>
      </c>
      <c r="E22" s="1">
        <v>55715154</v>
      </c>
      <c r="F22" s="1">
        <v>47770</v>
      </c>
      <c r="G22" s="1">
        <v>133851540</v>
      </c>
      <c r="H22" s="1">
        <v>26432</v>
      </c>
      <c r="I22" s="1">
        <v>168054656</v>
      </c>
      <c r="J22" s="1">
        <v>14</v>
      </c>
      <c r="K22" s="1">
        <v>0</v>
      </c>
      <c r="L22" s="1">
        <v>104</v>
      </c>
      <c r="M22" s="1">
        <v>0</v>
      </c>
      <c r="N22" s="1">
        <v>104</v>
      </c>
      <c r="O22" s="1">
        <v>2549544</v>
      </c>
      <c r="P22" s="1">
        <v>4</v>
      </c>
      <c r="Q22" s="1">
        <v>0</v>
      </c>
      <c r="R22" s="1">
        <v>4</v>
      </c>
      <c r="S22" s="1">
        <v>5085</v>
      </c>
      <c r="T22" s="1">
        <v>3376575</v>
      </c>
      <c r="U22" s="1">
        <v>141</v>
      </c>
      <c r="V22" s="1">
        <v>1254000</v>
      </c>
      <c r="W22" s="1">
        <v>7552</v>
      </c>
      <c r="X22" s="1">
        <v>7552</v>
      </c>
      <c r="Y22" s="1">
        <v>13078079</v>
      </c>
      <c r="Z22" s="1">
        <v>5112</v>
      </c>
      <c r="AA22" s="1">
        <v>27539670</v>
      </c>
    </row>
    <row r="23" spans="1:27" ht="15" customHeight="1">
      <c r="A23" s="37" t="s">
        <v>111</v>
      </c>
      <c r="B23" s="47">
        <v>484</v>
      </c>
      <c r="C23" s="1">
        <v>5343360</v>
      </c>
      <c r="D23" s="1">
        <v>7179</v>
      </c>
      <c r="E23" s="1">
        <v>45644082</v>
      </c>
      <c r="F23" s="1">
        <v>23716</v>
      </c>
      <c r="G23" s="1">
        <v>66452232</v>
      </c>
      <c r="H23" s="1">
        <v>10276</v>
      </c>
      <c r="I23" s="1">
        <v>65334808</v>
      </c>
      <c r="J23" s="1">
        <v>100</v>
      </c>
      <c r="K23" s="1">
        <v>0</v>
      </c>
      <c r="L23" s="1">
        <v>230</v>
      </c>
      <c r="M23" s="1">
        <v>40</v>
      </c>
      <c r="N23" s="1">
        <v>190</v>
      </c>
      <c r="O23" s="1">
        <v>6182400</v>
      </c>
      <c r="P23" s="1">
        <v>30</v>
      </c>
      <c r="Q23" s="1">
        <v>0</v>
      </c>
      <c r="R23" s="1">
        <v>30</v>
      </c>
      <c r="S23" s="1">
        <v>0</v>
      </c>
      <c r="T23" s="1">
        <v>0</v>
      </c>
      <c r="U23" s="1">
        <v>42</v>
      </c>
      <c r="V23" s="1">
        <v>995000</v>
      </c>
      <c r="W23" s="1">
        <v>0</v>
      </c>
      <c r="X23" s="1">
        <v>0</v>
      </c>
      <c r="Y23" s="1">
        <v>0</v>
      </c>
      <c r="Z23" s="1">
        <v>400</v>
      </c>
      <c r="AA23" s="1">
        <v>1133000</v>
      </c>
    </row>
    <row r="24" spans="1:27" ht="15" customHeight="1">
      <c r="A24" s="37" t="s">
        <v>112</v>
      </c>
      <c r="B24" s="47">
        <v>24</v>
      </c>
      <c r="C24" s="1">
        <v>264960</v>
      </c>
      <c r="D24" s="1">
        <v>1695</v>
      </c>
      <c r="E24" s="1">
        <v>10214962</v>
      </c>
      <c r="F24" s="1">
        <v>37047</v>
      </c>
      <c r="G24" s="1">
        <v>103770948</v>
      </c>
      <c r="H24" s="1">
        <v>14498</v>
      </c>
      <c r="I24" s="1">
        <v>92077848</v>
      </c>
      <c r="J24" s="1">
        <v>43</v>
      </c>
      <c r="K24" s="1">
        <v>1</v>
      </c>
      <c r="L24" s="1">
        <v>78</v>
      </c>
      <c r="M24" s="1">
        <v>4</v>
      </c>
      <c r="N24" s="1">
        <v>74</v>
      </c>
      <c r="O24" s="1">
        <v>1366606</v>
      </c>
      <c r="P24" s="1">
        <v>44</v>
      </c>
      <c r="Q24" s="1">
        <v>0</v>
      </c>
      <c r="R24" s="1">
        <v>44</v>
      </c>
      <c r="S24" s="1">
        <v>0</v>
      </c>
      <c r="T24" s="1">
        <v>0</v>
      </c>
      <c r="U24" s="1">
        <v>171</v>
      </c>
      <c r="V24" s="1">
        <v>3411631</v>
      </c>
      <c r="W24" s="1">
        <v>11119</v>
      </c>
      <c r="X24" s="1">
        <v>11119</v>
      </c>
      <c r="Y24" s="1">
        <v>8896400</v>
      </c>
      <c r="Z24" s="1">
        <v>119</v>
      </c>
      <c r="AA24" s="1">
        <v>1025300</v>
      </c>
    </row>
    <row r="25" spans="1:27" ht="15" customHeight="1">
      <c r="A25" s="37" t="s">
        <v>113</v>
      </c>
      <c r="B25" s="47">
        <v>413</v>
      </c>
      <c r="C25" s="1">
        <v>4559520</v>
      </c>
      <c r="D25" s="1">
        <v>3641</v>
      </c>
      <c r="E25" s="1">
        <v>23149478</v>
      </c>
      <c r="F25" s="1">
        <v>3070</v>
      </c>
      <c r="G25" s="1">
        <v>8602140</v>
      </c>
      <c r="H25" s="1">
        <v>2121</v>
      </c>
      <c r="I25" s="1">
        <v>13485318</v>
      </c>
      <c r="J25" s="1">
        <v>11</v>
      </c>
      <c r="K25" s="1">
        <v>0</v>
      </c>
      <c r="L25" s="1">
        <v>64</v>
      </c>
      <c r="M25" s="1">
        <v>29</v>
      </c>
      <c r="N25" s="1">
        <v>35</v>
      </c>
      <c r="O25" s="1">
        <v>662047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3</v>
      </c>
      <c r="AA25" s="1">
        <v>130000</v>
      </c>
    </row>
    <row r="26" spans="1:27" ht="15" customHeight="1">
      <c r="A26" s="37" t="s">
        <v>114</v>
      </c>
      <c r="B26" s="47">
        <v>48</v>
      </c>
      <c r="C26" s="1">
        <v>529920</v>
      </c>
      <c r="D26" s="1">
        <v>8204</v>
      </c>
      <c r="E26" s="1">
        <v>52161032</v>
      </c>
      <c r="F26" s="1">
        <v>12276</v>
      </c>
      <c r="G26" s="1">
        <v>34397352</v>
      </c>
      <c r="H26" s="1">
        <v>8837</v>
      </c>
      <c r="I26" s="1">
        <v>56185646</v>
      </c>
      <c r="J26" s="1">
        <v>32</v>
      </c>
      <c r="K26" s="1">
        <v>5</v>
      </c>
      <c r="L26" s="1">
        <v>360</v>
      </c>
      <c r="M26" s="1">
        <v>17</v>
      </c>
      <c r="N26" s="1">
        <v>343</v>
      </c>
      <c r="O26" s="1">
        <v>9014250</v>
      </c>
      <c r="P26" s="1">
        <v>0</v>
      </c>
      <c r="Q26" s="1">
        <v>0</v>
      </c>
      <c r="R26" s="1">
        <v>0</v>
      </c>
      <c r="S26" s="1">
        <v>2918</v>
      </c>
      <c r="T26" s="1">
        <v>6555000</v>
      </c>
      <c r="U26" s="1">
        <v>144</v>
      </c>
      <c r="V26" s="1">
        <v>3595000</v>
      </c>
      <c r="W26" s="1">
        <v>6509</v>
      </c>
      <c r="X26" s="1">
        <v>14186</v>
      </c>
      <c r="Y26" s="1">
        <v>14490900</v>
      </c>
      <c r="Z26" s="1">
        <v>3</v>
      </c>
      <c r="AA26" s="1">
        <v>30000</v>
      </c>
    </row>
    <row r="27" spans="1:27" ht="15" customHeight="1">
      <c r="A27" s="37" t="s">
        <v>115</v>
      </c>
      <c r="B27" s="47">
        <v>81</v>
      </c>
      <c r="C27" s="1">
        <v>894240</v>
      </c>
      <c r="D27" s="1">
        <v>5800</v>
      </c>
      <c r="E27" s="1">
        <v>36876400</v>
      </c>
      <c r="F27" s="1">
        <v>11862</v>
      </c>
      <c r="G27" s="1">
        <v>33237324</v>
      </c>
      <c r="H27" s="1">
        <v>6498</v>
      </c>
      <c r="I27" s="1">
        <v>41314284</v>
      </c>
      <c r="J27" s="1">
        <v>12</v>
      </c>
      <c r="K27" s="1">
        <v>0</v>
      </c>
      <c r="L27" s="1">
        <v>18</v>
      </c>
      <c r="M27" s="1">
        <v>3</v>
      </c>
      <c r="N27" s="1">
        <v>15</v>
      </c>
      <c r="O27" s="1">
        <v>457848</v>
      </c>
      <c r="P27" s="1">
        <v>0</v>
      </c>
      <c r="Q27" s="1">
        <v>0</v>
      </c>
      <c r="R27" s="1">
        <v>0</v>
      </c>
      <c r="S27" s="1">
        <v>2456</v>
      </c>
      <c r="T27" s="1">
        <v>25433000</v>
      </c>
      <c r="U27" s="1">
        <v>54</v>
      </c>
      <c r="V27" s="1">
        <v>1563500</v>
      </c>
      <c r="W27" s="1">
        <v>682</v>
      </c>
      <c r="X27" s="1">
        <v>2276</v>
      </c>
      <c r="Y27" s="1">
        <v>1187270</v>
      </c>
      <c r="Z27" s="1">
        <v>338</v>
      </c>
      <c r="AA27" s="1">
        <v>1241200</v>
      </c>
    </row>
    <row r="28" spans="1:27" ht="15" customHeight="1">
      <c r="A28" s="37" t="s">
        <v>116</v>
      </c>
      <c r="B28" s="47">
        <v>188</v>
      </c>
      <c r="C28" s="1">
        <v>2029684</v>
      </c>
      <c r="D28" s="1">
        <v>3419</v>
      </c>
      <c r="E28" s="1">
        <v>21693496</v>
      </c>
      <c r="F28" s="1">
        <v>5966</v>
      </c>
      <c r="G28" s="1">
        <v>16587526</v>
      </c>
      <c r="H28" s="1">
        <v>4313</v>
      </c>
      <c r="I28" s="1">
        <v>27011482</v>
      </c>
      <c r="J28" s="1">
        <v>38</v>
      </c>
      <c r="K28" s="1">
        <v>0</v>
      </c>
      <c r="L28" s="1">
        <v>26</v>
      </c>
      <c r="M28" s="1">
        <v>0</v>
      </c>
      <c r="N28" s="1">
        <v>26</v>
      </c>
      <c r="O28" s="1">
        <v>556370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48</v>
      </c>
      <c r="V28" s="1">
        <v>459000</v>
      </c>
      <c r="W28" s="1">
        <v>4052</v>
      </c>
      <c r="X28" s="1">
        <v>7480</v>
      </c>
      <c r="Y28" s="1">
        <v>13611400</v>
      </c>
      <c r="Z28" s="1">
        <v>7</v>
      </c>
      <c r="AA28" s="1">
        <v>84000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661</v>
      </c>
      <c r="E29" s="1">
        <v>4202638</v>
      </c>
      <c r="F29" s="1">
        <v>699</v>
      </c>
      <c r="G29" s="1">
        <v>1506345</v>
      </c>
      <c r="H29" s="1">
        <v>866</v>
      </c>
      <c r="I29" s="1">
        <v>5506028</v>
      </c>
      <c r="J29" s="1">
        <v>0</v>
      </c>
      <c r="K29" s="1">
        <v>0</v>
      </c>
      <c r="L29" s="1">
        <v>148</v>
      </c>
      <c r="M29" s="1">
        <v>12</v>
      </c>
      <c r="N29" s="1">
        <v>136</v>
      </c>
      <c r="O29" s="1">
        <v>2517075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423</v>
      </c>
      <c r="X29" s="1">
        <v>423</v>
      </c>
      <c r="Y29" s="1">
        <v>1269000</v>
      </c>
      <c r="Z29" s="1">
        <v>0</v>
      </c>
      <c r="AA29" s="1">
        <v>0</v>
      </c>
    </row>
    <row r="30" spans="1:27" ht="15" customHeight="1">
      <c r="A30" s="38" t="s">
        <v>118</v>
      </c>
      <c r="B30" s="48">
        <v>82</v>
      </c>
      <c r="C30" s="3">
        <v>671580</v>
      </c>
      <c r="D30" s="3">
        <v>124</v>
      </c>
      <c r="E30" s="3">
        <v>788392</v>
      </c>
      <c r="F30" s="3">
        <v>172</v>
      </c>
      <c r="G30" s="3">
        <v>370660</v>
      </c>
      <c r="H30" s="3">
        <v>82</v>
      </c>
      <c r="I30" s="3">
        <v>521356</v>
      </c>
      <c r="J30" s="3">
        <v>0</v>
      </c>
      <c r="K30" s="3">
        <v>0</v>
      </c>
      <c r="L30" s="3">
        <v>46</v>
      </c>
      <c r="M30" s="3">
        <v>22</v>
      </c>
      <c r="N30" s="3">
        <v>24</v>
      </c>
      <c r="O30" s="3">
        <v>933592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203</v>
      </c>
      <c r="X30" s="3">
        <v>203</v>
      </c>
      <c r="Y30" s="3">
        <v>547500</v>
      </c>
      <c r="Z30" s="3">
        <v>60</v>
      </c>
      <c r="AA30" s="3">
        <v>120000</v>
      </c>
    </row>
    <row r="31" spans="1:27" ht="11.25" customHeight="1">
      <c r="A31" s="17" t="s">
        <v>119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Q31" s="23"/>
      <c r="R31" s="24"/>
      <c r="S31" s="71"/>
      <c r="T31" s="71"/>
      <c r="U31" s="71"/>
      <c r="V31" s="71"/>
      <c r="W31" s="71"/>
      <c r="X31" s="71"/>
      <c r="Y31" s="71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-1275</v>
      </c>
      <c r="C33" s="9">
        <f t="shared" si="0"/>
        <v>-12805755</v>
      </c>
      <c r="D33" s="9">
        <f t="shared" si="0"/>
        <v>-22598</v>
      </c>
      <c r="E33" s="9">
        <f t="shared" si="0"/>
        <v>-142826380</v>
      </c>
      <c r="F33" s="9">
        <f t="shared" si="0"/>
        <v>-194387</v>
      </c>
      <c r="G33" s="9">
        <f t="shared" si="0"/>
        <v>-544330766</v>
      </c>
      <c r="H33" s="9">
        <f t="shared" si="0"/>
        <v>-104376</v>
      </c>
      <c r="I33" s="9">
        <f t="shared" si="0"/>
        <v>-662882512</v>
      </c>
      <c r="J33" s="9">
        <f t="shared" si="0"/>
        <v>-297</v>
      </c>
      <c r="K33" s="9">
        <f t="shared" si="0"/>
        <v>-18</v>
      </c>
      <c r="L33" s="9">
        <f t="shared" si="0"/>
        <v>-1927</v>
      </c>
      <c r="M33" s="9">
        <f t="shared" si="0"/>
        <v>-284</v>
      </c>
      <c r="N33" s="9">
        <f t="shared" si="0"/>
        <v>-1643</v>
      </c>
      <c r="O33" s="9">
        <f t="shared" si="0"/>
        <v>-46312489</v>
      </c>
      <c r="P33" s="9">
        <f t="shared" si="0"/>
        <v>-183</v>
      </c>
      <c r="Q33" s="9">
        <f t="shared" si="0"/>
        <v>0</v>
      </c>
      <c r="R33" s="9">
        <f t="shared" si="0"/>
        <v>-183</v>
      </c>
      <c r="S33" s="9">
        <f t="shared" si="0"/>
        <v>-10440</v>
      </c>
      <c r="T33" s="9">
        <f t="shared" si="0"/>
        <v>-35094724</v>
      </c>
      <c r="U33" s="9">
        <f t="shared" si="0"/>
        <v>-1437</v>
      </c>
      <c r="V33" s="9">
        <f t="shared" si="0"/>
        <v>-25023042</v>
      </c>
      <c r="W33" s="9">
        <f t="shared" si="0"/>
        <v>-61203</v>
      </c>
      <c r="X33" s="9">
        <f t="shared" si="0"/>
        <v>-102238</v>
      </c>
      <c r="Y33" s="9">
        <f t="shared" si="0"/>
        <v>-73636632</v>
      </c>
      <c r="Z33" s="9">
        <f t="shared" si="0"/>
        <v>61942</v>
      </c>
      <c r="AA33" s="9">
        <f t="shared" si="0"/>
        <v>-26321432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B38" s="10"/>
      <c r="C38" s="10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>
      <c r="C54" s="9"/>
      <c r="D54" s="9"/>
      <c r="E54" s="9"/>
      <c r="F54" s="9"/>
      <c r="G54" s="9"/>
      <c r="H54" s="9"/>
      <c r="I54" s="9"/>
      <c r="O54" s="9"/>
      <c r="AA54" s="9"/>
    </row>
    <row r="55" spans="3:27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>
      <c r="E58" s="9"/>
      <c r="F58" s="9"/>
      <c r="G58" s="9"/>
      <c r="H58" s="9"/>
      <c r="I58" s="9"/>
      <c r="O58" s="9"/>
      <c r="Y58" s="9"/>
    </row>
    <row r="59" spans="3:27">
      <c r="C59" s="9"/>
      <c r="E59" s="9"/>
      <c r="G59" s="9"/>
      <c r="I59" s="9"/>
      <c r="O59" s="9"/>
      <c r="Y59" s="9"/>
      <c r="AA59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6" type="noConversion"/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59"/>
  <sheetViews>
    <sheetView workbookViewId="0">
      <pane xSplit="1" ySplit="7" topLeftCell="R8" activePane="bottomRight" state="frozen"/>
      <selection pane="topRight"/>
      <selection pane="bottomLeft"/>
      <selection pane="bottomRight" activeCell="I10" sqref="I10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440</v>
      </c>
    </row>
    <row r="3" spans="1:29" ht="12" customHeight="1"/>
    <row r="4" spans="1:29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4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7</v>
      </c>
      <c r="X4" s="82"/>
      <c r="Y4" s="83"/>
      <c r="Z4" s="90" t="s">
        <v>8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16</v>
      </c>
      <c r="X5" s="79" t="s">
        <v>17</v>
      </c>
      <c r="Y5" s="79" t="s">
        <v>10</v>
      </c>
      <c r="Z5" s="79" t="s">
        <v>14</v>
      </c>
      <c r="AA5" s="87" t="s">
        <v>10</v>
      </c>
    </row>
    <row r="6" spans="1:29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81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67" t="s">
        <v>18</v>
      </c>
      <c r="M7" s="67" t="s">
        <v>29</v>
      </c>
      <c r="N7" s="67" t="s">
        <v>30</v>
      </c>
      <c r="O7" s="85"/>
      <c r="P7" s="66" t="s">
        <v>18</v>
      </c>
      <c r="Q7" s="67" t="s">
        <v>29</v>
      </c>
      <c r="R7" s="67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39782</v>
      </c>
      <c r="C8" s="36">
        <v>541954352</v>
      </c>
      <c r="D8" s="36">
        <v>356903</v>
      </c>
      <c r="E8" s="36">
        <v>2313342212</v>
      </c>
      <c r="F8" s="36">
        <v>846278</v>
      </c>
      <c r="G8" s="36">
        <v>2718896754</v>
      </c>
      <c r="H8" s="36">
        <v>463007</v>
      </c>
      <c r="I8" s="36">
        <v>2943299444</v>
      </c>
      <c r="J8" s="36">
        <v>725</v>
      </c>
      <c r="K8" s="36">
        <v>1</v>
      </c>
      <c r="L8" s="36">
        <v>21613</v>
      </c>
      <c r="M8" s="36">
        <v>5931</v>
      </c>
      <c r="N8" s="36">
        <v>15682</v>
      </c>
      <c r="O8" s="36">
        <v>402202289</v>
      </c>
      <c r="P8" s="36">
        <v>901</v>
      </c>
      <c r="Q8" s="36">
        <v>105</v>
      </c>
      <c r="R8" s="36">
        <v>796</v>
      </c>
      <c r="S8" s="36">
        <v>10592</v>
      </c>
      <c r="T8" s="36">
        <v>39546365</v>
      </c>
      <c r="U8" s="36">
        <v>2980</v>
      </c>
      <c r="V8" s="36">
        <v>61345575</v>
      </c>
      <c r="W8" s="36">
        <v>387295</v>
      </c>
      <c r="X8" s="36">
        <v>581469</v>
      </c>
      <c r="Y8" s="36">
        <v>559540264</v>
      </c>
      <c r="Z8" s="36">
        <v>153169</v>
      </c>
      <c r="AA8" s="36">
        <v>205614036</v>
      </c>
      <c r="AB8" s="31"/>
      <c r="AC8" s="31"/>
    </row>
    <row r="9" spans="1:29" s="32" customFormat="1" ht="15" customHeight="1">
      <c r="A9" s="46" t="s">
        <v>97</v>
      </c>
      <c r="B9" s="47">
        <v>800</v>
      </c>
      <c r="C9" s="1">
        <v>9914400</v>
      </c>
      <c r="D9" s="1">
        <v>14998</v>
      </c>
      <c r="E9" s="1">
        <v>95357284</v>
      </c>
      <c r="F9" s="1">
        <v>95281</v>
      </c>
      <c r="G9" s="1">
        <v>266977362</v>
      </c>
      <c r="H9" s="1">
        <v>48936</v>
      </c>
      <c r="I9" s="1">
        <v>311135088</v>
      </c>
      <c r="J9" s="1">
        <v>19</v>
      </c>
      <c r="K9" s="1">
        <v>0</v>
      </c>
      <c r="L9" s="1">
        <v>1133</v>
      </c>
      <c r="M9" s="1">
        <v>257</v>
      </c>
      <c r="N9" s="1">
        <v>876</v>
      </c>
      <c r="O9" s="1">
        <v>27856923</v>
      </c>
      <c r="P9" s="1">
        <v>12</v>
      </c>
      <c r="Q9" s="1">
        <v>0</v>
      </c>
      <c r="R9" s="1">
        <v>12</v>
      </c>
      <c r="S9" s="1">
        <v>0</v>
      </c>
      <c r="T9" s="1">
        <v>0</v>
      </c>
      <c r="U9" s="1">
        <v>147</v>
      </c>
      <c r="V9" s="1">
        <v>4258800</v>
      </c>
      <c r="W9" s="1">
        <v>42416</v>
      </c>
      <c r="X9" s="1">
        <v>112065</v>
      </c>
      <c r="Y9" s="1">
        <v>28572746</v>
      </c>
      <c r="Z9" s="1">
        <v>36</v>
      </c>
      <c r="AA9" s="1">
        <v>734400</v>
      </c>
    </row>
    <row r="10" spans="1:29" s="32" customFormat="1" ht="15" customHeight="1">
      <c r="A10" s="46" t="s">
        <v>98</v>
      </c>
      <c r="B10" s="47">
        <v>29204</v>
      </c>
      <c r="C10" s="1">
        <v>422154616</v>
      </c>
      <c r="D10" s="1">
        <v>47093</v>
      </c>
      <c r="E10" s="1">
        <v>343824964</v>
      </c>
      <c r="F10" s="1">
        <v>137012</v>
      </c>
      <c r="G10" s="1">
        <v>728301304</v>
      </c>
      <c r="H10" s="1">
        <v>40954</v>
      </c>
      <c r="I10" s="1">
        <v>260385532</v>
      </c>
      <c r="J10" s="1">
        <v>159</v>
      </c>
      <c r="K10" s="1">
        <v>0</v>
      </c>
      <c r="L10" s="1">
        <v>15183</v>
      </c>
      <c r="M10" s="1">
        <v>4825</v>
      </c>
      <c r="N10" s="1">
        <v>10358</v>
      </c>
      <c r="O10" s="1">
        <v>251734140</v>
      </c>
      <c r="P10" s="1">
        <v>332</v>
      </c>
      <c r="Q10" s="1">
        <v>69</v>
      </c>
      <c r="R10" s="1">
        <v>263</v>
      </c>
      <c r="S10" s="1">
        <v>0</v>
      </c>
      <c r="T10" s="1">
        <v>0</v>
      </c>
      <c r="U10" s="1">
        <v>653</v>
      </c>
      <c r="V10" s="1">
        <v>14379000</v>
      </c>
      <c r="W10" s="1">
        <v>63281</v>
      </c>
      <c r="X10" s="1">
        <v>63281</v>
      </c>
      <c r="Y10" s="1">
        <v>138053000</v>
      </c>
      <c r="Z10" s="1">
        <v>16702</v>
      </c>
      <c r="AA10" s="1">
        <v>25282364</v>
      </c>
    </row>
    <row r="11" spans="1:29" s="32" customFormat="1" ht="15" customHeight="1">
      <c r="A11" s="46" t="s">
        <v>99</v>
      </c>
      <c r="B11" s="47">
        <v>575</v>
      </c>
      <c r="C11" s="1">
        <v>7025350</v>
      </c>
      <c r="D11" s="1">
        <v>14151</v>
      </c>
      <c r="E11" s="1">
        <v>89972058</v>
      </c>
      <c r="F11" s="1">
        <v>108550</v>
      </c>
      <c r="G11" s="1">
        <v>304157100</v>
      </c>
      <c r="H11" s="1">
        <v>49918</v>
      </c>
      <c r="I11" s="1">
        <v>317378644</v>
      </c>
      <c r="J11" s="1">
        <v>106</v>
      </c>
      <c r="K11" s="1">
        <v>0</v>
      </c>
      <c r="L11" s="1">
        <v>1572</v>
      </c>
      <c r="M11" s="1">
        <v>240</v>
      </c>
      <c r="N11" s="1">
        <v>1332</v>
      </c>
      <c r="O11" s="1">
        <v>34457776</v>
      </c>
      <c r="P11" s="1">
        <v>336</v>
      </c>
      <c r="Q11" s="1">
        <v>34</v>
      </c>
      <c r="R11" s="1">
        <v>302</v>
      </c>
      <c r="S11" s="1">
        <v>0</v>
      </c>
      <c r="T11" s="1">
        <v>0</v>
      </c>
      <c r="U11" s="1">
        <v>0</v>
      </c>
      <c r="V11" s="1">
        <v>0</v>
      </c>
      <c r="W11" s="1">
        <v>33914</v>
      </c>
      <c r="X11" s="1">
        <v>33914</v>
      </c>
      <c r="Y11" s="1">
        <v>73302500</v>
      </c>
      <c r="Z11" s="1">
        <v>175</v>
      </c>
      <c r="AA11" s="1">
        <v>1756775</v>
      </c>
    </row>
    <row r="12" spans="1:29" s="32" customFormat="1" ht="15" customHeight="1">
      <c r="A12" s="46" t="s">
        <v>100</v>
      </c>
      <c r="B12" s="47">
        <v>4102</v>
      </c>
      <c r="C12" s="1">
        <v>45544506</v>
      </c>
      <c r="D12" s="1">
        <v>70934</v>
      </c>
      <c r="E12" s="1">
        <v>450998372</v>
      </c>
      <c r="F12" s="1">
        <v>136363</v>
      </c>
      <c r="G12" s="1">
        <v>382089126</v>
      </c>
      <c r="H12" s="1">
        <v>77734</v>
      </c>
      <c r="I12" s="1">
        <v>494232772</v>
      </c>
      <c r="J12" s="1">
        <v>108</v>
      </c>
      <c r="K12" s="1">
        <v>0</v>
      </c>
      <c r="L12" s="1">
        <v>747</v>
      </c>
      <c r="M12" s="1">
        <v>133</v>
      </c>
      <c r="N12" s="1">
        <v>614</v>
      </c>
      <c r="O12" s="1">
        <v>20472282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595</v>
      </c>
      <c r="V12" s="1">
        <v>17699310</v>
      </c>
      <c r="W12" s="1">
        <v>39616</v>
      </c>
      <c r="X12" s="1">
        <v>39616</v>
      </c>
      <c r="Y12" s="1">
        <v>89767500</v>
      </c>
      <c r="Z12" s="1">
        <v>42254</v>
      </c>
      <c r="AA12" s="1">
        <v>134557300</v>
      </c>
    </row>
    <row r="13" spans="1:29" s="32" customFormat="1" ht="15" customHeight="1">
      <c r="A13" s="46" t="s">
        <v>101</v>
      </c>
      <c r="B13" s="47">
        <v>2058</v>
      </c>
      <c r="C13" s="1">
        <v>22720320</v>
      </c>
      <c r="D13" s="1">
        <v>30373</v>
      </c>
      <c r="E13" s="1">
        <v>193111534</v>
      </c>
      <c r="F13" s="1">
        <v>37731</v>
      </c>
      <c r="G13" s="1">
        <v>105722262</v>
      </c>
      <c r="H13" s="1">
        <v>29963</v>
      </c>
      <c r="I13" s="1">
        <v>190504754</v>
      </c>
      <c r="J13" s="1">
        <v>25</v>
      </c>
      <c r="K13" s="1">
        <v>0</v>
      </c>
      <c r="L13" s="1">
        <v>318</v>
      </c>
      <c r="M13" s="1">
        <v>57</v>
      </c>
      <c r="N13" s="1">
        <v>261</v>
      </c>
      <c r="O13" s="1">
        <v>5037360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90</v>
      </c>
      <c r="V13" s="1">
        <v>1755000</v>
      </c>
      <c r="W13" s="1">
        <v>122596</v>
      </c>
      <c r="X13" s="1">
        <v>218109</v>
      </c>
      <c r="Y13" s="1">
        <v>97647567</v>
      </c>
      <c r="Z13" s="1">
        <v>4263</v>
      </c>
      <c r="AA13" s="1">
        <v>5625004</v>
      </c>
    </row>
    <row r="14" spans="1:29" s="32" customFormat="1" ht="15" customHeight="1">
      <c r="A14" s="46" t="s">
        <v>102</v>
      </c>
      <c r="B14" s="47">
        <v>680</v>
      </c>
      <c r="C14" s="1">
        <v>8712840</v>
      </c>
      <c r="D14" s="1">
        <v>77648</v>
      </c>
      <c r="E14" s="1">
        <v>493685984</v>
      </c>
      <c r="F14" s="1">
        <v>70760</v>
      </c>
      <c r="G14" s="1">
        <v>198269520</v>
      </c>
      <c r="H14" s="1">
        <v>54611</v>
      </c>
      <c r="I14" s="1">
        <v>347216738</v>
      </c>
      <c r="J14" s="1">
        <v>49</v>
      </c>
      <c r="K14" s="1">
        <v>0</v>
      </c>
      <c r="L14" s="1">
        <v>178</v>
      </c>
      <c r="M14" s="1">
        <v>36</v>
      </c>
      <c r="N14" s="1">
        <v>142</v>
      </c>
      <c r="O14" s="1">
        <v>4429616</v>
      </c>
      <c r="P14" s="1">
        <v>0</v>
      </c>
      <c r="Q14" s="1">
        <v>0</v>
      </c>
      <c r="R14" s="1">
        <v>0</v>
      </c>
      <c r="S14" s="1">
        <v>24</v>
      </c>
      <c r="T14" s="1">
        <v>270549</v>
      </c>
      <c r="U14" s="1">
        <v>165</v>
      </c>
      <c r="V14" s="1">
        <v>3270000</v>
      </c>
      <c r="W14" s="1">
        <v>13274</v>
      </c>
      <c r="X14" s="1">
        <v>0</v>
      </c>
      <c r="Y14" s="1">
        <v>32751845</v>
      </c>
      <c r="Z14" s="1">
        <v>85243</v>
      </c>
      <c r="AA14" s="1">
        <v>13484522</v>
      </c>
    </row>
    <row r="15" spans="1:29" ht="15" customHeight="1">
      <c r="A15" s="37" t="s">
        <v>103</v>
      </c>
      <c r="B15" s="47">
        <v>112</v>
      </c>
      <c r="C15" s="1">
        <v>1236480</v>
      </c>
      <c r="D15" s="1">
        <v>3307</v>
      </c>
      <c r="E15" s="1">
        <v>21025906</v>
      </c>
      <c r="F15" s="1">
        <v>13761</v>
      </c>
      <c r="G15" s="1">
        <v>38455146</v>
      </c>
      <c r="H15" s="1">
        <v>7966</v>
      </c>
      <c r="I15" s="1">
        <v>50534353</v>
      </c>
      <c r="J15" s="1">
        <v>17</v>
      </c>
      <c r="K15" s="1">
        <v>0</v>
      </c>
      <c r="L15" s="1">
        <v>458</v>
      </c>
      <c r="M15" s="1">
        <v>89</v>
      </c>
      <c r="N15" s="1">
        <v>369</v>
      </c>
      <c r="O15" s="1">
        <v>10838336</v>
      </c>
      <c r="P15" s="1">
        <v>61</v>
      </c>
      <c r="Q15" s="1">
        <v>0</v>
      </c>
      <c r="R15" s="1">
        <v>61</v>
      </c>
      <c r="S15" s="1">
        <v>0</v>
      </c>
      <c r="T15" s="1">
        <v>0</v>
      </c>
      <c r="U15" s="1">
        <v>111</v>
      </c>
      <c r="V15" s="1">
        <v>1765000</v>
      </c>
      <c r="W15" s="1">
        <v>2034</v>
      </c>
      <c r="X15" s="1">
        <v>2034</v>
      </c>
      <c r="Y15" s="1">
        <v>2034000</v>
      </c>
      <c r="Z15" s="1">
        <v>82</v>
      </c>
      <c r="AA15" s="1">
        <v>1178193</v>
      </c>
    </row>
    <row r="16" spans="1:29" ht="15" customHeight="1">
      <c r="A16" s="37" t="s">
        <v>104</v>
      </c>
      <c r="B16" s="47">
        <v>98</v>
      </c>
      <c r="C16" s="1">
        <v>1081920</v>
      </c>
      <c r="D16" s="1">
        <v>3190</v>
      </c>
      <c r="E16" s="1">
        <v>20282020</v>
      </c>
      <c r="F16" s="1">
        <v>12781</v>
      </c>
      <c r="G16" s="1">
        <v>35812362</v>
      </c>
      <c r="H16" s="1">
        <v>6013</v>
      </c>
      <c r="I16" s="1">
        <v>38230654</v>
      </c>
      <c r="J16" s="1">
        <v>2</v>
      </c>
      <c r="K16" s="1">
        <v>0</v>
      </c>
      <c r="L16" s="1">
        <v>58</v>
      </c>
      <c r="M16" s="1">
        <v>12</v>
      </c>
      <c r="N16" s="1">
        <v>46</v>
      </c>
      <c r="O16" s="1">
        <v>1681074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75</v>
      </c>
      <c r="V16" s="1">
        <v>1510800</v>
      </c>
      <c r="W16" s="1">
        <v>7932</v>
      </c>
      <c r="X16" s="1">
        <v>7932</v>
      </c>
      <c r="Y16" s="1">
        <v>11040000</v>
      </c>
      <c r="Z16" s="1">
        <v>90</v>
      </c>
      <c r="AA16" s="1">
        <v>1004114</v>
      </c>
    </row>
    <row r="17" spans="1:27" ht="15" customHeight="1">
      <c r="A17" s="37" t="s">
        <v>105</v>
      </c>
      <c r="B17" s="47">
        <v>12</v>
      </c>
      <c r="C17" s="1">
        <v>132480</v>
      </c>
      <c r="D17" s="1">
        <v>14737</v>
      </c>
      <c r="E17" s="1">
        <v>93697846</v>
      </c>
      <c r="F17" s="1">
        <v>15417</v>
      </c>
      <c r="G17" s="1">
        <v>43198434</v>
      </c>
      <c r="H17" s="1">
        <v>9212</v>
      </c>
      <c r="I17" s="1">
        <v>58569896</v>
      </c>
      <c r="J17" s="1">
        <v>5</v>
      </c>
      <c r="K17" s="1">
        <v>0</v>
      </c>
      <c r="L17" s="1">
        <v>254</v>
      </c>
      <c r="M17" s="1">
        <v>24</v>
      </c>
      <c r="N17" s="1">
        <v>230</v>
      </c>
      <c r="O17" s="1">
        <v>6725311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137</v>
      </c>
      <c r="V17" s="1">
        <v>2875000</v>
      </c>
      <c r="W17" s="1">
        <v>6243</v>
      </c>
      <c r="X17" s="1">
        <v>8968</v>
      </c>
      <c r="Y17" s="1">
        <v>6656896</v>
      </c>
      <c r="Z17" s="1">
        <v>16</v>
      </c>
      <c r="AA17" s="1">
        <v>80000</v>
      </c>
    </row>
    <row r="18" spans="1:27" ht="15" customHeight="1">
      <c r="A18" s="37" t="s">
        <v>106</v>
      </c>
      <c r="B18" s="47">
        <v>24</v>
      </c>
      <c r="C18" s="1">
        <v>264960</v>
      </c>
      <c r="D18" s="1">
        <v>1003</v>
      </c>
      <c r="E18" s="1">
        <v>6377074</v>
      </c>
      <c r="F18" s="1">
        <v>25394</v>
      </c>
      <c r="G18" s="1">
        <v>71153988</v>
      </c>
      <c r="H18" s="1">
        <v>23525</v>
      </c>
      <c r="I18" s="1">
        <v>149571950</v>
      </c>
      <c r="J18" s="1">
        <v>28</v>
      </c>
      <c r="K18" s="1">
        <v>0</v>
      </c>
      <c r="L18" s="1">
        <v>53</v>
      </c>
      <c r="M18" s="1">
        <v>28</v>
      </c>
      <c r="N18" s="1">
        <v>25</v>
      </c>
      <c r="O18" s="1">
        <v>1400295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153</v>
      </c>
      <c r="V18" s="1">
        <v>3060000</v>
      </c>
      <c r="W18" s="1">
        <v>17286</v>
      </c>
      <c r="X18" s="1">
        <v>17286</v>
      </c>
      <c r="Y18" s="1">
        <v>17286000</v>
      </c>
      <c r="Z18" s="1">
        <v>221</v>
      </c>
      <c r="AA18" s="1">
        <v>1493700</v>
      </c>
    </row>
    <row r="19" spans="1:27" ht="15" customHeight="1">
      <c r="A19" s="37" t="s">
        <v>107</v>
      </c>
      <c r="B19" s="47">
        <v>51</v>
      </c>
      <c r="C19" s="1">
        <v>563040</v>
      </c>
      <c r="D19" s="1">
        <v>1677</v>
      </c>
      <c r="E19" s="1">
        <v>10662366</v>
      </c>
      <c r="F19" s="1">
        <v>10180</v>
      </c>
      <c r="G19" s="1">
        <v>28524360</v>
      </c>
      <c r="H19" s="1">
        <v>5223</v>
      </c>
      <c r="I19" s="1">
        <v>33207834</v>
      </c>
      <c r="J19" s="1">
        <v>5</v>
      </c>
      <c r="K19" s="1">
        <v>0</v>
      </c>
      <c r="L19" s="1">
        <v>299</v>
      </c>
      <c r="M19" s="1">
        <v>35</v>
      </c>
      <c r="N19" s="1">
        <v>264</v>
      </c>
      <c r="O19" s="1">
        <v>6578000</v>
      </c>
      <c r="P19" s="1">
        <v>24</v>
      </c>
      <c r="Q19" s="1">
        <v>0</v>
      </c>
      <c r="R19" s="1">
        <v>24</v>
      </c>
      <c r="S19" s="1">
        <v>0</v>
      </c>
      <c r="T19" s="1">
        <v>0</v>
      </c>
      <c r="U19" s="1">
        <v>149</v>
      </c>
      <c r="V19" s="1">
        <v>2142945</v>
      </c>
      <c r="W19" s="1">
        <v>0</v>
      </c>
      <c r="X19" s="1">
        <v>4854</v>
      </c>
      <c r="Y19" s="1">
        <v>5024175</v>
      </c>
      <c r="Z19" s="1">
        <v>451</v>
      </c>
      <c r="AA19" s="1">
        <v>1958665</v>
      </c>
    </row>
    <row r="20" spans="1:27" ht="15" customHeight="1">
      <c r="A20" s="37" t="s">
        <v>108</v>
      </c>
      <c r="B20" s="47">
        <v>11</v>
      </c>
      <c r="C20" s="1">
        <v>121440</v>
      </c>
      <c r="D20" s="1">
        <v>34717</v>
      </c>
      <c r="E20" s="1">
        <v>220475954</v>
      </c>
      <c r="F20" s="1">
        <v>30308</v>
      </c>
      <c r="G20" s="1">
        <v>84886546</v>
      </c>
      <c r="H20" s="1">
        <v>23470</v>
      </c>
      <c r="I20" s="1">
        <v>149115788</v>
      </c>
      <c r="J20" s="1">
        <v>21</v>
      </c>
      <c r="K20" s="1">
        <v>0</v>
      </c>
      <c r="L20" s="1">
        <v>129</v>
      </c>
      <c r="M20" s="1">
        <v>29</v>
      </c>
      <c r="N20" s="1">
        <v>100</v>
      </c>
      <c r="O20" s="1">
        <v>2950960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192</v>
      </c>
      <c r="V20" s="1">
        <v>2430000</v>
      </c>
      <c r="W20" s="1">
        <v>8010</v>
      </c>
      <c r="X20" s="1">
        <v>17195</v>
      </c>
      <c r="Y20" s="1">
        <v>6813585</v>
      </c>
      <c r="Z20" s="1">
        <v>93</v>
      </c>
      <c r="AA20" s="1">
        <v>2633405</v>
      </c>
    </row>
    <row r="21" spans="1:27" ht="15" customHeight="1">
      <c r="A21" s="37" t="s">
        <v>109</v>
      </c>
      <c r="B21" s="47">
        <v>55</v>
      </c>
      <c r="C21" s="1">
        <v>607200</v>
      </c>
      <c r="D21" s="1">
        <v>2229</v>
      </c>
      <c r="E21" s="1">
        <v>14178340</v>
      </c>
      <c r="F21" s="1">
        <v>8696</v>
      </c>
      <c r="G21" s="1">
        <v>24366192</v>
      </c>
      <c r="H21" s="1">
        <v>6626</v>
      </c>
      <c r="I21" s="1">
        <v>42128108</v>
      </c>
      <c r="J21" s="1">
        <v>9</v>
      </c>
      <c r="K21" s="1">
        <v>0</v>
      </c>
      <c r="L21" s="1">
        <v>60</v>
      </c>
      <c r="M21" s="1">
        <v>6</v>
      </c>
      <c r="N21" s="1">
        <v>54</v>
      </c>
      <c r="O21" s="1">
        <v>1027403</v>
      </c>
      <c r="P21" s="1">
        <v>9</v>
      </c>
      <c r="Q21" s="1">
        <v>0</v>
      </c>
      <c r="R21" s="1">
        <v>9</v>
      </c>
      <c r="S21" s="1">
        <v>0</v>
      </c>
      <c r="T21" s="1">
        <v>0</v>
      </c>
      <c r="U21" s="1">
        <v>110</v>
      </c>
      <c r="V21" s="1">
        <v>1160000</v>
      </c>
      <c r="W21" s="1">
        <v>1736</v>
      </c>
      <c r="X21" s="1">
        <v>1736</v>
      </c>
      <c r="Y21" s="1">
        <v>1736000</v>
      </c>
      <c r="Z21" s="1">
        <v>23</v>
      </c>
      <c r="AA21" s="1">
        <v>138000</v>
      </c>
    </row>
    <row r="22" spans="1:27" ht="15" customHeight="1">
      <c r="A22" s="37" t="s">
        <v>110</v>
      </c>
      <c r="B22" s="47">
        <v>433</v>
      </c>
      <c r="C22" s="1">
        <v>4780320</v>
      </c>
      <c r="D22" s="1">
        <v>8780</v>
      </c>
      <c r="E22" s="1">
        <v>55823240</v>
      </c>
      <c r="F22" s="1">
        <v>47488</v>
      </c>
      <c r="G22" s="1">
        <v>133061376</v>
      </c>
      <c r="H22" s="1">
        <v>27703</v>
      </c>
      <c r="I22" s="1">
        <v>176135674</v>
      </c>
      <c r="J22" s="1">
        <v>14</v>
      </c>
      <c r="K22" s="1">
        <v>0</v>
      </c>
      <c r="L22" s="1">
        <v>99</v>
      </c>
      <c r="M22" s="1">
        <v>0</v>
      </c>
      <c r="N22" s="1">
        <v>99</v>
      </c>
      <c r="O22" s="1">
        <v>2311596</v>
      </c>
      <c r="P22" s="1">
        <v>12</v>
      </c>
      <c r="Q22" s="1">
        <v>0</v>
      </c>
      <c r="R22" s="1">
        <v>12</v>
      </c>
      <c r="S22" s="1">
        <v>4925</v>
      </c>
      <c r="T22" s="1">
        <v>3870816</v>
      </c>
      <c r="U22" s="1">
        <v>140</v>
      </c>
      <c r="V22" s="1">
        <v>1175000</v>
      </c>
      <c r="W22" s="1">
        <v>9481</v>
      </c>
      <c r="X22" s="1">
        <v>18278</v>
      </c>
      <c r="Y22" s="1">
        <v>10514900</v>
      </c>
      <c r="Z22" s="1">
        <v>2426</v>
      </c>
      <c r="AA22" s="1">
        <v>11117800</v>
      </c>
    </row>
    <row r="23" spans="1:27" ht="15" customHeight="1">
      <c r="A23" s="37" t="s">
        <v>111</v>
      </c>
      <c r="B23" s="47">
        <v>638</v>
      </c>
      <c r="C23" s="1">
        <v>7043520</v>
      </c>
      <c r="D23" s="1">
        <v>7683</v>
      </c>
      <c r="E23" s="1">
        <v>48848514</v>
      </c>
      <c r="F23" s="1">
        <v>24627</v>
      </c>
      <c r="G23" s="1">
        <v>69004854</v>
      </c>
      <c r="H23" s="1">
        <v>10809</v>
      </c>
      <c r="I23" s="1">
        <v>68723622</v>
      </c>
      <c r="J23" s="1">
        <v>44</v>
      </c>
      <c r="K23" s="1">
        <v>0</v>
      </c>
      <c r="L23" s="1">
        <v>182</v>
      </c>
      <c r="M23" s="1">
        <v>61</v>
      </c>
      <c r="N23" s="1">
        <v>121</v>
      </c>
      <c r="O23" s="1">
        <v>5104564</v>
      </c>
      <c r="P23" s="1">
        <v>57</v>
      </c>
      <c r="Q23" s="1">
        <v>2</v>
      </c>
      <c r="R23" s="1">
        <v>55</v>
      </c>
      <c r="S23" s="1">
        <v>0</v>
      </c>
      <c r="T23" s="1">
        <v>0</v>
      </c>
      <c r="U23" s="1">
        <v>14</v>
      </c>
      <c r="V23" s="1">
        <v>290000</v>
      </c>
      <c r="W23" s="1">
        <v>0</v>
      </c>
      <c r="X23" s="1">
        <v>0</v>
      </c>
      <c r="Y23" s="1">
        <v>0</v>
      </c>
      <c r="Z23" s="1">
        <v>464</v>
      </c>
      <c r="AA23" s="1">
        <v>2207650</v>
      </c>
    </row>
    <row r="24" spans="1:27" ht="15" customHeight="1">
      <c r="A24" s="37" t="s">
        <v>112</v>
      </c>
      <c r="B24" s="47">
        <v>27</v>
      </c>
      <c r="C24" s="1">
        <v>298080</v>
      </c>
      <c r="D24" s="1">
        <v>2536</v>
      </c>
      <c r="E24" s="1">
        <v>16117530</v>
      </c>
      <c r="F24" s="1">
        <v>37316</v>
      </c>
      <c r="G24" s="1">
        <v>108611193</v>
      </c>
      <c r="H24" s="1">
        <v>15798</v>
      </c>
      <c r="I24" s="1">
        <v>100164569</v>
      </c>
      <c r="J24" s="1">
        <v>18</v>
      </c>
      <c r="K24" s="1">
        <v>1</v>
      </c>
      <c r="L24" s="1">
        <v>72</v>
      </c>
      <c r="M24" s="1">
        <v>1</v>
      </c>
      <c r="N24" s="1">
        <v>71</v>
      </c>
      <c r="O24" s="1">
        <v>1509728</v>
      </c>
      <c r="P24" s="1">
        <v>46</v>
      </c>
      <c r="Q24" s="1">
        <v>0</v>
      </c>
      <c r="R24" s="1">
        <v>46</v>
      </c>
      <c r="S24" s="1">
        <v>0</v>
      </c>
      <c r="T24" s="1">
        <v>0</v>
      </c>
      <c r="U24" s="1">
        <v>127</v>
      </c>
      <c r="V24" s="1">
        <v>763299</v>
      </c>
      <c r="W24" s="1">
        <v>7421</v>
      </c>
      <c r="X24" s="1">
        <v>7421</v>
      </c>
      <c r="Y24" s="1">
        <v>8446000</v>
      </c>
      <c r="Z24" s="1">
        <v>168</v>
      </c>
      <c r="AA24" s="1">
        <v>752330</v>
      </c>
    </row>
    <row r="25" spans="1:27" ht="15" customHeight="1">
      <c r="A25" s="37" t="s">
        <v>113</v>
      </c>
      <c r="B25" s="47">
        <v>488</v>
      </c>
      <c r="C25" s="1">
        <v>5387520</v>
      </c>
      <c r="D25" s="1">
        <v>3537</v>
      </c>
      <c r="E25" s="1">
        <v>22488246</v>
      </c>
      <c r="F25" s="1">
        <v>2644</v>
      </c>
      <c r="G25" s="1">
        <v>7408488</v>
      </c>
      <c r="H25" s="1">
        <v>2107</v>
      </c>
      <c r="I25" s="1">
        <v>13396306</v>
      </c>
      <c r="J25" s="1">
        <v>23</v>
      </c>
      <c r="K25" s="1">
        <v>0</v>
      </c>
      <c r="L25" s="1">
        <v>67</v>
      </c>
      <c r="M25" s="1">
        <v>22</v>
      </c>
      <c r="N25" s="1">
        <v>45</v>
      </c>
      <c r="O25" s="1">
        <v>620880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3</v>
      </c>
      <c r="AA25" s="1">
        <v>30000</v>
      </c>
    </row>
    <row r="26" spans="1:27" ht="15" customHeight="1">
      <c r="A26" s="37" t="s">
        <v>114</v>
      </c>
      <c r="B26" s="47">
        <v>60</v>
      </c>
      <c r="C26" s="1">
        <v>662400</v>
      </c>
      <c r="D26" s="1">
        <v>8157</v>
      </c>
      <c r="E26" s="1">
        <v>51862206</v>
      </c>
      <c r="F26" s="1">
        <v>12719</v>
      </c>
      <c r="G26" s="1">
        <v>35638638</v>
      </c>
      <c r="H26" s="1">
        <v>9470</v>
      </c>
      <c r="I26" s="1">
        <v>60210260</v>
      </c>
      <c r="J26" s="1">
        <v>29</v>
      </c>
      <c r="K26" s="1">
        <v>0</v>
      </c>
      <c r="L26" s="1">
        <v>429</v>
      </c>
      <c r="M26" s="1">
        <v>16</v>
      </c>
      <c r="N26" s="1">
        <v>413</v>
      </c>
      <c r="O26" s="1">
        <v>10725995</v>
      </c>
      <c r="P26" s="1">
        <v>0</v>
      </c>
      <c r="Q26" s="1">
        <v>0</v>
      </c>
      <c r="R26" s="1">
        <v>0</v>
      </c>
      <c r="S26" s="1">
        <v>3039</v>
      </c>
      <c r="T26" s="1">
        <v>7731000</v>
      </c>
      <c r="U26" s="1">
        <v>41</v>
      </c>
      <c r="V26" s="1">
        <v>1022200</v>
      </c>
      <c r="W26" s="1">
        <v>6855</v>
      </c>
      <c r="X26" s="1">
        <v>12023</v>
      </c>
      <c r="Y26" s="1">
        <v>15692500</v>
      </c>
      <c r="Z26" s="1">
        <v>6</v>
      </c>
      <c r="AA26" s="1">
        <v>50000</v>
      </c>
    </row>
    <row r="27" spans="1:27" ht="15" customHeight="1">
      <c r="A27" s="37" t="s">
        <v>115</v>
      </c>
      <c r="B27" s="47">
        <v>120</v>
      </c>
      <c r="C27" s="1">
        <v>1324800</v>
      </c>
      <c r="D27" s="1">
        <v>5770</v>
      </c>
      <c r="E27" s="1">
        <v>36685660</v>
      </c>
      <c r="F27" s="1">
        <v>12197</v>
      </c>
      <c r="G27" s="1">
        <v>34175994</v>
      </c>
      <c r="H27" s="1">
        <v>7185</v>
      </c>
      <c r="I27" s="1">
        <v>45682230</v>
      </c>
      <c r="J27" s="1">
        <v>4</v>
      </c>
      <c r="K27" s="1">
        <v>0</v>
      </c>
      <c r="L27" s="1">
        <v>67</v>
      </c>
      <c r="M27" s="1">
        <v>24</v>
      </c>
      <c r="N27" s="1">
        <v>43</v>
      </c>
      <c r="O27" s="1">
        <v>1691698</v>
      </c>
      <c r="P27" s="1">
        <v>0</v>
      </c>
      <c r="Q27" s="1">
        <v>0</v>
      </c>
      <c r="R27" s="1">
        <v>0</v>
      </c>
      <c r="S27" s="1">
        <v>2604</v>
      </c>
      <c r="T27" s="1">
        <v>27674000</v>
      </c>
      <c r="U27" s="1">
        <v>55</v>
      </c>
      <c r="V27" s="1">
        <v>1596221</v>
      </c>
      <c r="W27" s="1">
        <v>582</v>
      </c>
      <c r="X27" s="1">
        <v>8424</v>
      </c>
      <c r="Y27" s="1">
        <v>1324400</v>
      </c>
      <c r="Z27" s="1">
        <v>364</v>
      </c>
      <c r="AA27" s="1">
        <v>1209500</v>
      </c>
    </row>
    <row r="28" spans="1:27" ht="15" customHeight="1">
      <c r="A28" s="37" t="s">
        <v>116</v>
      </c>
      <c r="B28" s="47">
        <v>162</v>
      </c>
      <c r="C28" s="1">
        <v>1788480</v>
      </c>
      <c r="D28" s="1">
        <v>3438</v>
      </c>
      <c r="E28" s="1">
        <v>21858804</v>
      </c>
      <c r="F28" s="1">
        <v>6002</v>
      </c>
      <c r="G28" s="1">
        <v>16817604</v>
      </c>
      <c r="H28" s="1">
        <v>4767</v>
      </c>
      <c r="I28" s="1">
        <v>30308586</v>
      </c>
      <c r="J28" s="1">
        <v>40</v>
      </c>
      <c r="K28" s="1">
        <v>0</v>
      </c>
      <c r="L28" s="1">
        <v>36</v>
      </c>
      <c r="M28" s="1">
        <v>0</v>
      </c>
      <c r="N28" s="1">
        <v>36</v>
      </c>
      <c r="O28" s="1">
        <v>840856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26</v>
      </c>
      <c r="V28" s="1">
        <v>193000</v>
      </c>
      <c r="W28" s="1">
        <v>3956</v>
      </c>
      <c r="X28" s="1">
        <v>7671</v>
      </c>
      <c r="Y28" s="1">
        <v>10954150</v>
      </c>
      <c r="Z28" s="1">
        <v>20</v>
      </c>
      <c r="AA28" s="1">
        <v>175000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811</v>
      </c>
      <c r="E29" s="1">
        <v>5156338</v>
      </c>
      <c r="F29" s="1">
        <v>850</v>
      </c>
      <c r="G29" s="1">
        <v>1831750</v>
      </c>
      <c r="H29" s="1">
        <v>929</v>
      </c>
      <c r="I29" s="1">
        <v>5906582</v>
      </c>
      <c r="J29" s="1">
        <v>0</v>
      </c>
      <c r="K29" s="1">
        <v>0</v>
      </c>
      <c r="L29" s="1">
        <v>173</v>
      </c>
      <c r="M29" s="1">
        <v>24</v>
      </c>
      <c r="N29" s="1">
        <v>149</v>
      </c>
      <c r="O29" s="1">
        <v>3268960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463</v>
      </c>
      <c r="X29" s="1">
        <v>463</v>
      </c>
      <c r="Y29" s="1">
        <v>1389000</v>
      </c>
      <c r="Z29" s="1">
        <v>1</v>
      </c>
      <c r="AA29" s="1">
        <v>10000</v>
      </c>
    </row>
    <row r="30" spans="1:27" ht="15" customHeight="1">
      <c r="A30" s="38" t="s">
        <v>118</v>
      </c>
      <c r="B30" s="48">
        <v>72</v>
      </c>
      <c r="C30" s="3">
        <v>589680</v>
      </c>
      <c r="D30" s="3">
        <v>134</v>
      </c>
      <c r="E30" s="3">
        <v>851972</v>
      </c>
      <c r="F30" s="3">
        <v>201</v>
      </c>
      <c r="G30" s="3">
        <v>433155</v>
      </c>
      <c r="H30" s="3">
        <v>88</v>
      </c>
      <c r="I30" s="3">
        <v>559504</v>
      </c>
      <c r="J30" s="3">
        <v>0</v>
      </c>
      <c r="K30" s="3">
        <v>0</v>
      </c>
      <c r="L30" s="3">
        <v>46</v>
      </c>
      <c r="M30" s="3">
        <v>12</v>
      </c>
      <c r="N30" s="3">
        <v>34</v>
      </c>
      <c r="O30" s="3">
        <v>938536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199</v>
      </c>
      <c r="X30" s="3">
        <v>199</v>
      </c>
      <c r="Y30" s="3">
        <v>533500</v>
      </c>
      <c r="Z30" s="3">
        <v>68</v>
      </c>
      <c r="AA30" s="3">
        <v>135314</v>
      </c>
    </row>
    <row r="31" spans="1:27" ht="11.25" customHeight="1">
      <c r="A31" s="17" t="s">
        <v>119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Q31" s="23"/>
      <c r="R31" s="24"/>
      <c r="S31" s="68"/>
      <c r="T31" s="68"/>
      <c r="U31" s="68"/>
      <c r="V31" s="68"/>
      <c r="W31" s="68"/>
      <c r="X31" s="68"/>
      <c r="Y31" s="68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-1611</v>
      </c>
      <c r="C33" s="9">
        <f t="shared" si="0"/>
        <v>-16579800</v>
      </c>
      <c r="D33" s="9">
        <f t="shared" si="0"/>
        <v>-23113</v>
      </c>
      <c r="E33" s="9">
        <f t="shared" si="0"/>
        <v>-146697722</v>
      </c>
      <c r="F33" s="9">
        <f t="shared" si="0"/>
        <v>-188770</v>
      </c>
      <c r="G33" s="9">
        <f t="shared" si="0"/>
        <v>-532845655</v>
      </c>
      <c r="H33" s="9">
        <f t="shared" si="0"/>
        <v>-105263</v>
      </c>
      <c r="I33" s="9">
        <f t="shared" si="0"/>
        <v>-668763092</v>
      </c>
      <c r="J33" s="9">
        <f t="shared" si="0"/>
        <v>-210</v>
      </c>
      <c r="K33" s="9">
        <f t="shared" si="0"/>
        <v>-1</v>
      </c>
      <c r="L33" s="9">
        <f t="shared" si="0"/>
        <v>-2085</v>
      </c>
      <c r="M33" s="9">
        <f t="shared" si="0"/>
        <v>-311</v>
      </c>
      <c r="N33" s="9">
        <f t="shared" si="0"/>
        <v>-1774</v>
      </c>
      <c r="O33" s="9">
        <f t="shared" si="0"/>
        <v>-49577080</v>
      </c>
      <c r="P33" s="9">
        <f t="shared" si="0"/>
        <v>-209</v>
      </c>
      <c r="Q33" s="9">
        <f t="shared" si="0"/>
        <v>-2</v>
      </c>
      <c r="R33" s="9">
        <f t="shared" si="0"/>
        <v>-207</v>
      </c>
      <c r="S33" s="9">
        <f t="shared" si="0"/>
        <v>-10544</v>
      </c>
      <c r="T33" s="9">
        <f t="shared" si="0"/>
        <v>-39005267</v>
      </c>
      <c r="U33" s="9">
        <f t="shared" si="0"/>
        <v>-1165</v>
      </c>
      <c r="V33" s="9">
        <f t="shared" si="0"/>
        <v>-16713465</v>
      </c>
      <c r="W33" s="9">
        <f t="shared" si="0"/>
        <v>-58262</v>
      </c>
      <c r="X33" s="9">
        <f t="shared" si="0"/>
        <v>-113822</v>
      </c>
      <c r="Y33" s="9">
        <f t="shared" si="0"/>
        <v>-64770761</v>
      </c>
      <c r="Z33" s="9">
        <f t="shared" si="0"/>
        <v>80816</v>
      </c>
      <c r="AA33" s="9">
        <f t="shared" si="0"/>
        <v>-10543835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B38" s="10"/>
      <c r="C38" s="10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>
      <c r="C54" s="9"/>
      <c r="D54" s="9"/>
      <c r="E54" s="9"/>
      <c r="F54" s="9"/>
      <c r="G54" s="9"/>
      <c r="H54" s="9"/>
      <c r="I54" s="9"/>
      <c r="O54" s="9"/>
      <c r="AA54" s="9"/>
    </row>
    <row r="55" spans="3:27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>
      <c r="E58" s="9"/>
      <c r="F58" s="9"/>
      <c r="G58" s="9"/>
      <c r="H58" s="9"/>
      <c r="I58" s="9"/>
      <c r="O58" s="9"/>
      <c r="Y58" s="9"/>
    </row>
    <row r="59" spans="3:27">
      <c r="C59" s="9"/>
      <c r="E59" s="9"/>
      <c r="G59" s="9"/>
      <c r="I59" s="9"/>
      <c r="O59" s="9"/>
      <c r="Y59" s="9"/>
      <c r="AA59" s="9"/>
    </row>
  </sheetData>
  <mergeCells count="34"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4:A7"/>
    <mergeCell ref="B4:G4"/>
    <mergeCell ref="H4:I4"/>
    <mergeCell ref="J4:R4"/>
    <mergeCell ref="S4:T4"/>
    <mergeCell ref="S5:S7"/>
    <mergeCell ref="T5:T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59"/>
  <sheetViews>
    <sheetView workbookViewId="0">
      <pane xSplit="1" ySplit="7" topLeftCell="E8" activePane="bottomRight" state="frozen"/>
      <selection pane="topRight"/>
      <selection pane="bottomLeft"/>
      <selection pane="bottomRight" activeCell="A24" sqref="A24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439</v>
      </c>
    </row>
    <row r="3" spans="1:29" ht="12" customHeight="1"/>
    <row r="4" spans="1:29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4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7</v>
      </c>
      <c r="X4" s="82"/>
      <c r="Y4" s="83"/>
      <c r="Z4" s="90" t="s">
        <v>8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16</v>
      </c>
      <c r="X5" s="79" t="s">
        <v>17</v>
      </c>
      <c r="Y5" s="79" t="s">
        <v>10</v>
      </c>
      <c r="Z5" s="79" t="s">
        <v>14</v>
      </c>
      <c r="AA5" s="87" t="s">
        <v>10</v>
      </c>
    </row>
    <row r="6" spans="1:29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81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60" t="s">
        <v>18</v>
      </c>
      <c r="M7" s="60" t="s">
        <v>29</v>
      </c>
      <c r="N7" s="60" t="s">
        <v>30</v>
      </c>
      <c r="O7" s="85"/>
      <c r="P7" s="59" t="s">
        <v>18</v>
      </c>
      <c r="Q7" s="60" t="s">
        <v>29</v>
      </c>
      <c r="R7" s="60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39516</v>
      </c>
      <c r="C8" s="36">
        <v>537474478</v>
      </c>
      <c r="D8" s="36">
        <v>355777</v>
      </c>
      <c r="E8" s="36">
        <v>2310647362</v>
      </c>
      <c r="F8" s="36">
        <v>859742</v>
      </c>
      <c r="G8" s="36">
        <v>2761672758</v>
      </c>
      <c r="H8" s="36">
        <v>479738</v>
      </c>
      <c r="I8" s="36">
        <v>3045780312</v>
      </c>
      <c r="J8" s="36">
        <v>824</v>
      </c>
      <c r="K8" s="36">
        <v>34</v>
      </c>
      <c r="L8" s="36">
        <v>22165</v>
      </c>
      <c r="M8" s="36">
        <v>6259</v>
      </c>
      <c r="N8" s="36">
        <v>15906</v>
      </c>
      <c r="O8" s="36">
        <v>416765711</v>
      </c>
      <c r="P8" s="36">
        <v>966</v>
      </c>
      <c r="Q8" s="36">
        <v>143</v>
      </c>
      <c r="R8" s="36">
        <v>823</v>
      </c>
      <c r="S8" s="36">
        <v>4261</v>
      </c>
      <c r="T8" s="36">
        <v>31336185</v>
      </c>
      <c r="U8" s="36">
        <v>2952</v>
      </c>
      <c r="V8" s="36">
        <v>64175808</v>
      </c>
      <c r="W8" s="36">
        <v>427340</v>
      </c>
      <c r="X8" s="36">
        <v>586204</v>
      </c>
      <c r="Y8" s="36">
        <v>593408782</v>
      </c>
      <c r="Z8" s="36">
        <v>180030</v>
      </c>
      <c r="AA8" s="36">
        <v>264750712</v>
      </c>
      <c r="AB8" s="31"/>
      <c r="AC8" s="31"/>
    </row>
    <row r="9" spans="1:29" s="32" customFormat="1" ht="15" customHeight="1">
      <c r="A9" s="46" t="s">
        <v>97</v>
      </c>
      <c r="B9" s="47">
        <v>815</v>
      </c>
      <c r="C9" s="1">
        <v>7760075</v>
      </c>
      <c r="D9" s="1">
        <v>14884</v>
      </c>
      <c r="E9" s="1">
        <v>94638584</v>
      </c>
      <c r="F9" s="1">
        <v>104082</v>
      </c>
      <c r="G9" s="1">
        <v>290189868</v>
      </c>
      <c r="H9" s="1">
        <v>51637</v>
      </c>
      <c r="I9" s="1">
        <v>324339581</v>
      </c>
      <c r="J9" s="1">
        <v>35</v>
      </c>
      <c r="K9" s="1">
        <v>0</v>
      </c>
      <c r="L9" s="1">
        <v>917</v>
      </c>
      <c r="M9" s="1">
        <v>160</v>
      </c>
      <c r="N9" s="1">
        <v>757</v>
      </c>
      <c r="O9" s="1">
        <v>23956818</v>
      </c>
      <c r="P9" s="1">
        <v>5</v>
      </c>
      <c r="Q9" s="1">
        <v>0</v>
      </c>
      <c r="R9" s="1">
        <v>5</v>
      </c>
      <c r="S9" s="1">
        <v>0</v>
      </c>
      <c r="T9" s="1">
        <v>0</v>
      </c>
      <c r="U9" s="1">
        <v>94</v>
      </c>
      <c r="V9" s="1">
        <v>2571600</v>
      </c>
      <c r="W9" s="1">
        <v>44800</v>
      </c>
      <c r="X9" s="1">
        <v>65350</v>
      </c>
      <c r="Y9" s="1">
        <v>59827457</v>
      </c>
      <c r="Z9" s="1">
        <v>15575</v>
      </c>
      <c r="AA9" s="1">
        <v>65615193</v>
      </c>
    </row>
    <row r="10" spans="1:29" s="32" customFormat="1" ht="15" customHeight="1">
      <c r="A10" s="46" t="s">
        <v>98</v>
      </c>
      <c r="B10" s="47">
        <v>28639</v>
      </c>
      <c r="C10" s="1">
        <v>416535983</v>
      </c>
      <c r="D10" s="1">
        <v>45600</v>
      </c>
      <c r="E10" s="1">
        <v>338661924</v>
      </c>
      <c r="F10" s="1">
        <v>141277</v>
      </c>
      <c r="G10" s="1">
        <v>750918681</v>
      </c>
      <c r="H10" s="1">
        <v>40555</v>
      </c>
      <c r="I10" s="1">
        <v>257848690</v>
      </c>
      <c r="J10" s="1">
        <v>42</v>
      </c>
      <c r="K10" s="1">
        <v>0</v>
      </c>
      <c r="L10" s="1">
        <v>15988</v>
      </c>
      <c r="M10" s="1">
        <v>5139</v>
      </c>
      <c r="N10" s="1">
        <v>10849</v>
      </c>
      <c r="O10" s="1">
        <v>269481365</v>
      </c>
      <c r="P10" s="1">
        <v>362</v>
      </c>
      <c r="Q10" s="1">
        <v>83</v>
      </c>
      <c r="R10" s="1">
        <v>279</v>
      </c>
      <c r="S10" s="1">
        <v>0</v>
      </c>
      <c r="T10" s="1">
        <v>0</v>
      </c>
      <c r="U10" s="1">
        <v>574</v>
      </c>
      <c r="V10" s="1">
        <v>12642000</v>
      </c>
      <c r="W10" s="1">
        <v>62261</v>
      </c>
      <c r="X10" s="1">
        <v>62261</v>
      </c>
      <c r="Y10" s="1">
        <v>136449000</v>
      </c>
      <c r="Z10" s="1">
        <v>14517</v>
      </c>
      <c r="AA10" s="1">
        <v>23025972</v>
      </c>
    </row>
    <row r="11" spans="1:29" s="32" customFormat="1" ht="15" customHeight="1">
      <c r="A11" s="46" t="s">
        <v>99</v>
      </c>
      <c r="B11" s="47">
        <v>587</v>
      </c>
      <c r="C11" s="1">
        <v>7171966</v>
      </c>
      <c r="D11" s="1">
        <v>12730</v>
      </c>
      <c r="E11" s="1">
        <v>80937340</v>
      </c>
      <c r="F11" s="1">
        <v>92220</v>
      </c>
      <c r="G11" s="1">
        <v>258400440</v>
      </c>
      <c r="H11" s="1">
        <v>43231</v>
      </c>
      <c r="I11" s="1">
        <v>274862698</v>
      </c>
      <c r="J11" s="1">
        <v>211</v>
      </c>
      <c r="K11" s="1">
        <v>0</v>
      </c>
      <c r="L11" s="1">
        <v>1542</v>
      </c>
      <c r="M11" s="1">
        <v>261</v>
      </c>
      <c r="N11" s="1">
        <v>1281</v>
      </c>
      <c r="O11" s="1">
        <v>34715938</v>
      </c>
      <c r="P11" s="1">
        <v>382</v>
      </c>
      <c r="Q11" s="1">
        <v>60</v>
      </c>
      <c r="R11" s="1">
        <v>322</v>
      </c>
      <c r="S11" s="1">
        <v>0</v>
      </c>
      <c r="T11" s="1">
        <v>0</v>
      </c>
      <c r="U11" s="1">
        <v>0</v>
      </c>
      <c r="V11" s="1">
        <v>0</v>
      </c>
      <c r="W11" s="1">
        <v>31485</v>
      </c>
      <c r="X11" s="1">
        <v>31485</v>
      </c>
      <c r="Y11" s="1">
        <v>67888000</v>
      </c>
      <c r="Z11" s="1">
        <v>164</v>
      </c>
      <c r="AA11" s="1">
        <v>1640000</v>
      </c>
    </row>
    <row r="12" spans="1:29" s="32" customFormat="1" ht="15" customHeight="1">
      <c r="A12" s="46" t="s">
        <v>100</v>
      </c>
      <c r="B12" s="47">
        <v>3719</v>
      </c>
      <c r="C12" s="1">
        <v>41292057</v>
      </c>
      <c r="D12" s="1">
        <v>67426</v>
      </c>
      <c r="E12" s="1">
        <v>428694508</v>
      </c>
      <c r="F12" s="1">
        <v>137654</v>
      </c>
      <c r="G12" s="1">
        <v>385706508</v>
      </c>
      <c r="H12" s="1">
        <v>80170</v>
      </c>
      <c r="I12" s="1">
        <v>509720860</v>
      </c>
      <c r="J12" s="1">
        <v>121</v>
      </c>
      <c r="K12" s="1">
        <v>0</v>
      </c>
      <c r="L12" s="1">
        <v>845</v>
      </c>
      <c r="M12" s="1">
        <v>129</v>
      </c>
      <c r="N12" s="1">
        <v>716</v>
      </c>
      <c r="O12" s="1">
        <v>22891895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636</v>
      </c>
      <c r="V12" s="1">
        <v>18801827</v>
      </c>
      <c r="W12" s="1">
        <v>58344</v>
      </c>
      <c r="X12" s="1">
        <v>58344</v>
      </c>
      <c r="Y12" s="1">
        <v>106620000</v>
      </c>
      <c r="Z12" s="1">
        <v>44363</v>
      </c>
      <c r="AA12" s="1">
        <v>141252700</v>
      </c>
    </row>
    <row r="13" spans="1:29" s="32" customFormat="1" ht="15" customHeight="1">
      <c r="A13" s="46" t="s">
        <v>101</v>
      </c>
      <c r="B13" s="47">
        <v>2371</v>
      </c>
      <c r="C13" s="1">
        <v>26175840</v>
      </c>
      <c r="D13" s="1">
        <v>30707</v>
      </c>
      <c r="E13" s="1">
        <v>195235106</v>
      </c>
      <c r="F13" s="1">
        <v>39299</v>
      </c>
      <c r="G13" s="1">
        <v>110115798</v>
      </c>
      <c r="H13" s="1">
        <v>31641</v>
      </c>
      <c r="I13" s="1">
        <v>201173478</v>
      </c>
      <c r="J13" s="1">
        <v>68</v>
      </c>
      <c r="K13" s="1">
        <v>0</v>
      </c>
      <c r="L13" s="1">
        <v>188</v>
      </c>
      <c r="M13" s="1">
        <v>57</v>
      </c>
      <c r="N13" s="1">
        <v>131</v>
      </c>
      <c r="O13" s="1">
        <v>2606208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110</v>
      </c>
      <c r="V13" s="1">
        <v>2200000</v>
      </c>
      <c r="W13" s="1">
        <v>126183</v>
      </c>
      <c r="X13" s="1">
        <v>224914</v>
      </c>
      <c r="Y13" s="1">
        <v>85216785</v>
      </c>
      <c r="Z13" s="1">
        <v>5085</v>
      </c>
      <c r="AA13" s="1">
        <v>5670516</v>
      </c>
    </row>
    <row r="14" spans="1:29" s="32" customFormat="1" ht="15" customHeight="1">
      <c r="A14" s="46" t="s">
        <v>102</v>
      </c>
      <c r="B14" s="47">
        <v>773</v>
      </c>
      <c r="C14" s="1">
        <v>9904449</v>
      </c>
      <c r="D14" s="1">
        <v>81419</v>
      </c>
      <c r="E14" s="1">
        <v>517662002</v>
      </c>
      <c r="F14" s="1">
        <v>80348</v>
      </c>
      <c r="G14" s="1">
        <v>225135096</v>
      </c>
      <c r="H14" s="1">
        <v>64474</v>
      </c>
      <c r="I14" s="1">
        <v>409925692</v>
      </c>
      <c r="J14" s="1">
        <v>89</v>
      </c>
      <c r="K14" s="1">
        <v>0</v>
      </c>
      <c r="L14" s="1">
        <v>177</v>
      </c>
      <c r="M14" s="1">
        <v>49</v>
      </c>
      <c r="N14" s="1">
        <v>128</v>
      </c>
      <c r="O14" s="1">
        <v>4372780</v>
      </c>
      <c r="P14" s="1">
        <v>0</v>
      </c>
      <c r="Q14" s="1">
        <v>0</v>
      </c>
      <c r="R14" s="1">
        <v>0</v>
      </c>
      <c r="S14" s="1">
        <v>30</v>
      </c>
      <c r="T14" s="1">
        <v>338985</v>
      </c>
      <c r="U14" s="1">
        <v>168</v>
      </c>
      <c r="V14" s="1">
        <v>3460000</v>
      </c>
      <c r="W14" s="1">
        <v>14066</v>
      </c>
      <c r="X14" s="1">
        <v>0</v>
      </c>
      <c r="Y14" s="1">
        <v>35107000</v>
      </c>
      <c r="Z14" s="1">
        <v>98099</v>
      </c>
      <c r="AA14" s="1">
        <v>14782567</v>
      </c>
    </row>
    <row r="15" spans="1:29" ht="15" customHeight="1">
      <c r="A15" s="37" t="s">
        <v>103</v>
      </c>
      <c r="B15" s="47">
        <v>123</v>
      </c>
      <c r="C15" s="1">
        <v>1357898</v>
      </c>
      <c r="D15" s="1">
        <v>3330</v>
      </c>
      <c r="E15" s="1">
        <v>21170682</v>
      </c>
      <c r="F15" s="1">
        <v>12885</v>
      </c>
      <c r="G15" s="1">
        <v>36025849</v>
      </c>
      <c r="H15" s="1">
        <v>7931</v>
      </c>
      <c r="I15" s="1">
        <v>50313370</v>
      </c>
      <c r="J15" s="1">
        <v>21</v>
      </c>
      <c r="K15" s="1">
        <v>5</v>
      </c>
      <c r="L15" s="1">
        <v>409</v>
      </c>
      <c r="M15" s="1">
        <v>95</v>
      </c>
      <c r="N15" s="1">
        <v>314</v>
      </c>
      <c r="O15" s="1">
        <v>9788089</v>
      </c>
      <c r="P15" s="1">
        <v>63</v>
      </c>
      <c r="Q15" s="1">
        <v>0</v>
      </c>
      <c r="R15" s="1">
        <v>63</v>
      </c>
      <c r="S15" s="1">
        <v>0</v>
      </c>
      <c r="T15" s="1">
        <v>0</v>
      </c>
      <c r="U15" s="1">
        <v>80</v>
      </c>
      <c r="V15" s="1">
        <v>1275000</v>
      </c>
      <c r="W15" s="1">
        <v>1979</v>
      </c>
      <c r="X15" s="1">
        <v>1979</v>
      </c>
      <c r="Y15" s="1">
        <v>1979000</v>
      </c>
      <c r="Z15" s="1">
        <v>138</v>
      </c>
      <c r="AA15" s="1">
        <v>1446710</v>
      </c>
    </row>
    <row r="16" spans="1:29" ht="15" customHeight="1">
      <c r="A16" s="37" t="s">
        <v>104</v>
      </c>
      <c r="B16" s="47">
        <v>121</v>
      </c>
      <c r="C16" s="1">
        <v>1335840</v>
      </c>
      <c r="D16" s="1">
        <v>3485</v>
      </c>
      <c r="E16" s="1">
        <v>22157630</v>
      </c>
      <c r="F16" s="1">
        <v>13817</v>
      </c>
      <c r="G16" s="1">
        <v>38715234</v>
      </c>
      <c r="H16" s="1">
        <v>6664</v>
      </c>
      <c r="I16" s="1">
        <v>42369712</v>
      </c>
      <c r="J16" s="1">
        <v>6</v>
      </c>
      <c r="K16" s="1">
        <v>5</v>
      </c>
      <c r="L16" s="1">
        <v>70</v>
      </c>
      <c r="M16" s="1">
        <v>22</v>
      </c>
      <c r="N16" s="1">
        <v>48</v>
      </c>
      <c r="O16" s="1">
        <v>1901353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58</v>
      </c>
      <c r="V16" s="1">
        <v>1165800</v>
      </c>
      <c r="W16" s="1">
        <v>4525</v>
      </c>
      <c r="X16" s="1">
        <v>4525</v>
      </c>
      <c r="Y16" s="1">
        <v>5766000</v>
      </c>
      <c r="Z16" s="1">
        <v>78</v>
      </c>
      <c r="AA16" s="1">
        <v>549234</v>
      </c>
    </row>
    <row r="17" spans="1:27" ht="15" customHeight="1">
      <c r="A17" s="37" t="s">
        <v>105</v>
      </c>
      <c r="B17" s="47">
        <v>12</v>
      </c>
      <c r="C17" s="1">
        <v>132480</v>
      </c>
      <c r="D17" s="1">
        <v>15007</v>
      </c>
      <c r="E17" s="1">
        <v>95414506</v>
      </c>
      <c r="F17" s="1">
        <v>14725</v>
      </c>
      <c r="G17" s="1">
        <v>41259450</v>
      </c>
      <c r="H17" s="1">
        <v>9147</v>
      </c>
      <c r="I17" s="1">
        <v>58156626</v>
      </c>
      <c r="J17" s="1">
        <v>5</v>
      </c>
      <c r="K17" s="1">
        <v>0</v>
      </c>
      <c r="L17" s="1">
        <v>282</v>
      </c>
      <c r="M17" s="1">
        <v>36</v>
      </c>
      <c r="N17" s="1">
        <v>246</v>
      </c>
      <c r="O17" s="1">
        <v>7870586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136</v>
      </c>
      <c r="V17" s="1">
        <v>2825600</v>
      </c>
      <c r="W17" s="1">
        <v>6515</v>
      </c>
      <c r="X17" s="1">
        <v>11043</v>
      </c>
      <c r="Y17" s="1">
        <v>8184950</v>
      </c>
      <c r="Z17" s="1">
        <v>16</v>
      </c>
      <c r="AA17" s="1">
        <v>80000</v>
      </c>
    </row>
    <row r="18" spans="1:27" ht="15" customHeight="1">
      <c r="A18" s="37" t="s">
        <v>106</v>
      </c>
      <c r="B18" s="47">
        <v>19</v>
      </c>
      <c r="C18" s="1">
        <v>209760</v>
      </c>
      <c r="D18" s="1">
        <v>1076</v>
      </c>
      <c r="E18" s="1">
        <v>6841208</v>
      </c>
      <c r="F18" s="1">
        <v>27242</v>
      </c>
      <c r="G18" s="1">
        <v>76332084</v>
      </c>
      <c r="H18" s="1">
        <v>26921</v>
      </c>
      <c r="I18" s="1">
        <v>171163718</v>
      </c>
      <c r="J18" s="1">
        <v>32</v>
      </c>
      <c r="K18" s="1">
        <v>6</v>
      </c>
      <c r="L18" s="1">
        <v>94</v>
      </c>
      <c r="M18" s="1">
        <v>35</v>
      </c>
      <c r="N18" s="1">
        <v>59</v>
      </c>
      <c r="O18" s="1">
        <v>2022887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142</v>
      </c>
      <c r="V18" s="1">
        <v>2840000</v>
      </c>
      <c r="W18" s="1">
        <v>16947</v>
      </c>
      <c r="X18" s="1">
        <v>16947</v>
      </c>
      <c r="Y18" s="1">
        <v>16947000</v>
      </c>
      <c r="Z18" s="1">
        <v>313</v>
      </c>
      <c r="AA18" s="1">
        <v>1140995</v>
      </c>
    </row>
    <row r="19" spans="1:27" ht="15" customHeight="1">
      <c r="A19" s="37" t="s">
        <v>107</v>
      </c>
      <c r="B19" s="47">
        <v>94</v>
      </c>
      <c r="C19" s="1">
        <v>1037760</v>
      </c>
      <c r="D19" s="1">
        <v>2198</v>
      </c>
      <c r="E19" s="1">
        <v>13974884</v>
      </c>
      <c r="F19" s="1">
        <v>12387</v>
      </c>
      <c r="G19" s="1">
        <v>34708374</v>
      </c>
      <c r="H19" s="1">
        <v>6935</v>
      </c>
      <c r="I19" s="1">
        <v>44092730</v>
      </c>
      <c r="J19" s="1">
        <v>5</v>
      </c>
      <c r="K19" s="1">
        <v>0</v>
      </c>
      <c r="L19" s="1">
        <v>351</v>
      </c>
      <c r="M19" s="1">
        <v>52</v>
      </c>
      <c r="N19" s="1">
        <v>299</v>
      </c>
      <c r="O19" s="1">
        <v>7807800</v>
      </c>
      <c r="P19" s="1">
        <v>13</v>
      </c>
      <c r="Q19" s="1">
        <v>0</v>
      </c>
      <c r="R19" s="1">
        <v>13</v>
      </c>
      <c r="S19" s="1">
        <v>1</v>
      </c>
      <c r="T19" s="1">
        <v>9000</v>
      </c>
      <c r="U19" s="1">
        <v>117</v>
      </c>
      <c r="V19" s="1">
        <v>3491000</v>
      </c>
      <c r="W19" s="1">
        <v>4816</v>
      </c>
      <c r="X19" s="1">
        <v>4816</v>
      </c>
      <c r="Y19" s="1">
        <v>5006800</v>
      </c>
      <c r="Z19" s="1">
        <v>374</v>
      </c>
      <c r="AA19" s="1">
        <v>1943455</v>
      </c>
    </row>
    <row r="20" spans="1:27" ht="15" customHeight="1">
      <c r="A20" s="37" t="s">
        <v>108</v>
      </c>
      <c r="B20" s="47">
        <v>0</v>
      </c>
      <c r="C20" s="1">
        <v>0</v>
      </c>
      <c r="D20" s="1">
        <v>33595</v>
      </c>
      <c r="E20" s="1">
        <v>213491502</v>
      </c>
      <c r="F20" s="1">
        <v>30045</v>
      </c>
      <c r="G20" s="1">
        <v>84185269</v>
      </c>
      <c r="H20" s="1">
        <v>23308</v>
      </c>
      <c r="I20" s="1">
        <v>148105188</v>
      </c>
      <c r="J20" s="1">
        <v>11</v>
      </c>
      <c r="K20" s="1">
        <v>1</v>
      </c>
      <c r="L20" s="1">
        <v>129</v>
      </c>
      <c r="M20" s="1">
        <v>36</v>
      </c>
      <c r="N20" s="1">
        <v>93</v>
      </c>
      <c r="O20" s="1">
        <v>2866216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197</v>
      </c>
      <c r="V20" s="1">
        <v>2475000</v>
      </c>
      <c r="W20" s="1">
        <v>7016</v>
      </c>
      <c r="X20" s="1">
        <v>13842</v>
      </c>
      <c r="Y20" s="1">
        <v>6601720</v>
      </c>
      <c r="Z20" s="1">
        <v>73</v>
      </c>
      <c r="AA20" s="1">
        <v>1926660</v>
      </c>
    </row>
    <row r="21" spans="1:27" ht="15" customHeight="1">
      <c r="A21" s="37" t="s">
        <v>109</v>
      </c>
      <c r="B21" s="47">
        <v>47</v>
      </c>
      <c r="C21" s="1">
        <v>518880</v>
      </c>
      <c r="D21" s="1">
        <v>2157</v>
      </c>
      <c r="E21" s="1">
        <v>13714206</v>
      </c>
      <c r="F21" s="1">
        <v>9122</v>
      </c>
      <c r="G21" s="1">
        <v>25559844</v>
      </c>
      <c r="H21" s="1">
        <v>7146</v>
      </c>
      <c r="I21" s="1">
        <v>45434268</v>
      </c>
      <c r="J21" s="1">
        <v>5</v>
      </c>
      <c r="K21" s="1">
        <v>4</v>
      </c>
      <c r="L21" s="1">
        <v>33</v>
      </c>
      <c r="M21" s="1">
        <v>0</v>
      </c>
      <c r="N21" s="1">
        <v>33</v>
      </c>
      <c r="O21" s="1">
        <v>549701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105</v>
      </c>
      <c r="V21" s="1">
        <v>1103000</v>
      </c>
      <c r="W21" s="1">
        <v>1697</v>
      </c>
      <c r="X21" s="1">
        <v>1697</v>
      </c>
      <c r="Y21" s="1">
        <v>1949000</v>
      </c>
      <c r="Z21" s="1">
        <v>11</v>
      </c>
      <c r="AA21" s="1">
        <v>66000</v>
      </c>
    </row>
    <row r="22" spans="1:27" ht="15" customHeight="1">
      <c r="A22" s="37" t="s">
        <v>110</v>
      </c>
      <c r="B22" s="47">
        <v>434</v>
      </c>
      <c r="C22" s="1">
        <v>4791360</v>
      </c>
      <c r="D22" s="1">
        <v>9206</v>
      </c>
      <c r="E22" s="1">
        <v>58531748</v>
      </c>
      <c r="F22" s="1">
        <v>47788</v>
      </c>
      <c r="G22" s="1">
        <v>133901976</v>
      </c>
      <c r="H22" s="1">
        <v>28805</v>
      </c>
      <c r="I22" s="1">
        <v>183142190</v>
      </c>
      <c r="J22" s="1">
        <v>34</v>
      </c>
      <c r="K22" s="1">
        <v>4</v>
      </c>
      <c r="L22" s="1">
        <v>58</v>
      </c>
      <c r="M22" s="1">
        <v>0</v>
      </c>
      <c r="N22" s="1">
        <v>58</v>
      </c>
      <c r="O22" s="1">
        <v>1194047</v>
      </c>
      <c r="P22" s="1">
        <v>9</v>
      </c>
      <c r="Q22" s="1">
        <v>0</v>
      </c>
      <c r="R22" s="1">
        <v>9</v>
      </c>
      <c r="S22" s="1">
        <v>0</v>
      </c>
      <c r="T22" s="1">
        <v>0</v>
      </c>
      <c r="U22" s="1">
        <v>143</v>
      </c>
      <c r="V22" s="1">
        <v>1175500</v>
      </c>
      <c r="W22" s="1">
        <v>20420</v>
      </c>
      <c r="X22" s="1">
        <v>49328</v>
      </c>
      <c r="Y22" s="1">
        <v>10724000</v>
      </c>
      <c r="Z22" s="1">
        <v>55</v>
      </c>
      <c r="AA22" s="1">
        <v>441700</v>
      </c>
    </row>
    <row r="23" spans="1:27" ht="15" customHeight="1">
      <c r="A23" s="37" t="s">
        <v>111</v>
      </c>
      <c r="B23" s="47">
        <v>752</v>
      </c>
      <c r="C23" s="1">
        <v>8302080</v>
      </c>
      <c r="D23" s="1">
        <v>8314</v>
      </c>
      <c r="E23" s="1">
        <v>52860412</v>
      </c>
      <c r="F23" s="1">
        <v>25815</v>
      </c>
      <c r="G23" s="1">
        <v>72333630</v>
      </c>
      <c r="H23" s="1">
        <v>10526</v>
      </c>
      <c r="I23" s="1">
        <v>66924308</v>
      </c>
      <c r="J23" s="1">
        <v>31</v>
      </c>
      <c r="K23" s="1">
        <v>0</v>
      </c>
      <c r="L23" s="1">
        <v>145</v>
      </c>
      <c r="M23" s="1">
        <v>34</v>
      </c>
      <c r="N23" s="1">
        <v>111</v>
      </c>
      <c r="O23" s="1">
        <v>3781480</v>
      </c>
      <c r="P23" s="1">
        <v>69</v>
      </c>
      <c r="Q23" s="1">
        <v>0</v>
      </c>
      <c r="R23" s="1">
        <v>69</v>
      </c>
      <c r="S23" s="1">
        <v>0</v>
      </c>
      <c r="T23" s="1">
        <v>0</v>
      </c>
      <c r="U23" s="1">
        <v>22</v>
      </c>
      <c r="V23" s="1">
        <v>440000</v>
      </c>
      <c r="W23" s="1">
        <v>0</v>
      </c>
      <c r="X23" s="1">
        <v>0</v>
      </c>
      <c r="Y23" s="1">
        <v>0</v>
      </c>
      <c r="Z23" s="1">
        <v>437</v>
      </c>
      <c r="AA23" s="1">
        <v>2023850</v>
      </c>
    </row>
    <row r="24" spans="1:27" ht="15" customHeight="1">
      <c r="A24" s="37" t="s">
        <v>112</v>
      </c>
      <c r="B24" s="47">
        <v>26</v>
      </c>
      <c r="C24" s="1">
        <v>287040</v>
      </c>
      <c r="D24" s="1">
        <v>2700</v>
      </c>
      <c r="E24" s="1">
        <v>17147526</v>
      </c>
      <c r="F24" s="1">
        <v>34477</v>
      </c>
      <c r="G24" s="1">
        <v>96590027</v>
      </c>
      <c r="H24" s="1">
        <v>15022</v>
      </c>
      <c r="I24" s="1">
        <v>95283453</v>
      </c>
      <c r="J24" s="1">
        <v>6</v>
      </c>
      <c r="K24" s="1">
        <v>1</v>
      </c>
      <c r="L24" s="1">
        <v>79</v>
      </c>
      <c r="M24" s="1">
        <v>11</v>
      </c>
      <c r="N24" s="1">
        <v>68</v>
      </c>
      <c r="O24" s="1">
        <v>1621674</v>
      </c>
      <c r="P24" s="1">
        <v>51</v>
      </c>
      <c r="Q24" s="1">
        <v>0</v>
      </c>
      <c r="R24" s="1">
        <v>51</v>
      </c>
      <c r="S24" s="1">
        <v>0</v>
      </c>
      <c r="T24" s="1">
        <v>0</v>
      </c>
      <c r="U24" s="1">
        <v>141</v>
      </c>
      <c r="V24" s="1">
        <v>2707361</v>
      </c>
      <c r="W24" s="1">
        <v>9827</v>
      </c>
      <c r="X24" s="1">
        <v>9827</v>
      </c>
      <c r="Y24" s="1">
        <v>7862800</v>
      </c>
      <c r="Z24" s="1">
        <v>237</v>
      </c>
      <c r="AA24" s="1">
        <v>1055430</v>
      </c>
    </row>
    <row r="25" spans="1:27" ht="15" customHeight="1">
      <c r="A25" s="37" t="s">
        <v>113</v>
      </c>
      <c r="B25" s="47">
        <v>564</v>
      </c>
      <c r="C25" s="1">
        <v>6226560</v>
      </c>
      <c r="D25" s="1">
        <v>3558</v>
      </c>
      <c r="E25" s="1">
        <v>22621764</v>
      </c>
      <c r="F25" s="1">
        <v>3177</v>
      </c>
      <c r="G25" s="1">
        <v>8901954</v>
      </c>
      <c r="H25" s="1">
        <v>2357</v>
      </c>
      <c r="I25" s="1">
        <v>14985806</v>
      </c>
      <c r="J25" s="1">
        <v>26</v>
      </c>
      <c r="K25" s="1">
        <v>0</v>
      </c>
      <c r="L25" s="1">
        <v>66</v>
      </c>
      <c r="M25" s="1">
        <v>25</v>
      </c>
      <c r="N25" s="1">
        <v>41</v>
      </c>
      <c r="O25" s="1">
        <v>422650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9</v>
      </c>
      <c r="AA25" s="1">
        <v>190000</v>
      </c>
    </row>
    <row r="26" spans="1:27" ht="15" customHeight="1">
      <c r="A26" s="37" t="s">
        <v>114</v>
      </c>
      <c r="B26" s="47">
        <v>48</v>
      </c>
      <c r="C26" s="1">
        <v>529920</v>
      </c>
      <c r="D26" s="1">
        <v>7916</v>
      </c>
      <c r="E26" s="1">
        <v>50329928</v>
      </c>
      <c r="F26" s="1">
        <v>13300</v>
      </c>
      <c r="G26" s="1">
        <v>37266600</v>
      </c>
      <c r="H26" s="1">
        <v>9360</v>
      </c>
      <c r="I26" s="1">
        <v>59510880</v>
      </c>
      <c r="J26" s="1">
        <v>28</v>
      </c>
      <c r="K26" s="1">
        <v>2</v>
      </c>
      <c r="L26" s="1">
        <v>435</v>
      </c>
      <c r="M26" s="1">
        <v>25</v>
      </c>
      <c r="N26" s="1">
        <v>410</v>
      </c>
      <c r="O26" s="1">
        <v>11765430</v>
      </c>
      <c r="P26" s="1">
        <v>0</v>
      </c>
      <c r="Q26" s="1">
        <v>0</v>
      </c>
      <c r="R26" s="1">
        <v>0</v>
      </c>
      <c r="S26" s="1">
        <v>1653</v>
      </c>
      <c r="T26" s="1">
        <v>3906200</v>
      </c>
      <c r="U26" s="1">
        <v>106</v>
      </c>
      <c r="V26" s="1">
        <v>2639320</v>
      </c>
      <c r="W26" s="1">
        <v>8469</v>
      </c>
      <c r="X26" s="1">
        <v>12666</v>
      </c>
      <c r="Y26" s="1">
        <v>23295000</v>
      </c>
      <c r="Z26" s="1">
        <v>8</v>
      </c>
      <c r="AA26" s="1">
        <v>69000</v>
      </c>
    </row>
    <row r="27" spans="1:27" ht="15" customHeight="1">
      <c r="A27" s="37" t="s">
        <v>115</v>
      </c>
      <c r="B27" s="47">
        <v>141</v>
      </c>
      <c r="C27" s="1">
        <v>1556640</v>
      </c>
      <c r="D27" s="1">
        <v>5686</v>
      </c>
      <c r="E27" s="1">
        <v>36151588</v>
      </c>
      <c r="F27" s="1">
        <v>11728</v>
      </c>
      <c r="G27" s="1">
        <v>32861856</v>
      </c>
      <c r="H27" s="1">
        <v>7137</v>
      </c>
      <c r="I27" s="1">
        <v>45377046</v>
      </c>
      <c r="J27" s="1">
        <v>20</v>
      </c>
      <c r="K27" s="1">
        <v>6</v>
      </c>
      <c r="L27" s="1">
        <v>72</v>
      </c>
      <c r="M27" s="1">
        <v>24</v>
      </c>
      <c r="N27" s="1">
        <v>48</v>
      </c>
      <c r="O27" s="1">
        <v>1785334</v>
      </c>
      <c r="P27" s="1">
        <v>0</v>
      </c>
      <c r="Q27" s="1">
        <v>0</v>
      </c>
      <c r="R27" s="1">
        <v>0</v>
      </c>
      <c r="S27" s="1">
        <v>2577</v>
      </c>
      <c r="T27" s="1">
        <v>27082000</v>
      </c>
      <c r="U27" s="1">
        <v>67</v>
      </c>
      <c r="V27" s="1">
        <v>1955800</v>
      </c>
      <c r="W27" s="1">
        <v>3424</v>
      </c>
      <c r="X27" s="1">
        <v>8733</v>
      </c>
      <c r="Y27" s="1">
        <v>1238300</v>
      </c>
      <c r="Z27" s="1">
        <v>436</v>
      </c>
      <c r="AA27" s="1">
        <v>1610200</v>
      </c>
    </row>
    <row r="28" spans="1:27" ht="15" customHeight="1">
      <c r="A28" s="37" t="s">
        <v>116</v>
      </c>
      <c r="B28" s="47">
        <v>160</v>
      </c>
      <c r="C28" s="1">
        <v>1766400</v>
      </c>
      <c r="D28" s="1">
        <v>3719</v>
      </c>
      <c r="E28" s="1">
        <v>23645402</v>
      </c>
      <c r="F28" s="1">
        <v>7050</v>
      </c>
      <c r="G28" s="1">
        <v>19754100</v>
      </c>
      <c r="H28" s="1">
        <v>5579</v>
      </c>
      <c r="I28" s="1">
        <v>35471282</v>
      </c>
      <c r="J28" s="1">
        <v>28</v>
      </c>
      <c r="K28" s="1">
        <v>0</v>
      </c>
      <c r="L28" s="1">
        <v>24</v>
      </c>
      <c r="M28" s="1">
        <v>12</v>
      </c>
      <c r="N28" s="1">
        <v>12</v>
      </c>
      <c r="O28" s="1">
        <v>347961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56</v>
      </c>
      <c r="V28" s="1">
        <v>407000</v>
      </c>
      <c r="W28" s="1">
        <v>3829</v>
      </c>
      <c r="X28" s="1">
        <v>7710</v>
      </c>
      <c r="Y28" s="1">
        <v>10568970</v>
      </c>
      <c r="Z28" s="1">
        <v>27</v>
      </c>
      <c r="AA28" s="1">
        <v>192000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914</v>
      </c>
      <c r="E29" s="1">
        <v>5811212</v>
      </c>
      <c r="F29" s="1">
        <v>1003</v>
      </c>
      <c r="G29" s="1">
        <v>2161465</v>
      </c>
      <c r="H29" s="1">
        <v>1108</v>
      </c>
      <c r="I29" s="1">
        <v>7044664</v>
      </c>
      <c r="J29" s="1">
        <v>0</v>
      </c>
      <c r="K29" s="1">
        <v>0</v>
      </c>
      <c r="L29" s="1">
        <v>192</v>
      </c>
      <c r="M29" s="1">
        <v>36</v>
      </c>
      <c r="N29" s="1">
        <v>156</v>
      </c>
      <c r="O29" s="1">
        <v>3716875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535</v>
      </c>
      <c r="X29" s="1">
        <v>535</v>
      </c>
      <c r="Y29" s="1">
        <v>1625000</v>
      </c>
      <c r="Z29" s="1">
        <v>0</v>
      </c>
      <c r="AA29" s="1">
        <v>0</v>
      </c>
    </row>
    <row r="30" spans="1:27" ht="15" customHeight="1">
      <c r="A30" s="38" t="s">
        <v>118</v>
      </c>
      <c r="B30" s="48">
        <v>71</v>
      </c>
      <c r="C30" s="3">
        <v>581490</v>
      </c>
      <c r="D30" s="3">
        <v>150</v>
      </c>
      <c r="E30" s="3">
        <v>953700</v>
      </c>
      <c r="F30" s="3">
        <v>301</v>
      </c>
      <c r="G30" s="3">
        <v>648655</v>
      </c>
      <c r="H30" s="3">
        <v>84</v>
      </c>
      <c r="I30" s="3">
        <v>534072</v>
      </c>
      <c r="J30" s="3">
        <v>0</v>
      </c>
      <c r="K30" s="3">
        <v>0</v>
      </c>
      <c r="L30" s="3">
        <v>69</v>
      </c>
      <c r="M30" s="3">
        <v>21</v>
      </c>
      <c r="N30" s="3">
        <v>48</v>
      </c>
      <c r="O30" s="3">
        <v>1298624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202</v>
      </c>
      <c r="X30" s="3">
        <v>202</v>
      </c>
      <c r="Y30" s="3">
        <v>552000</v>
      </c>
      <c r="Z30" s="3">
        <v>15</v>
      </c>
      <c r="AA30" s="3">
        <v>28530</v>
      </c>
    </row>
    <row r="31" spans="1:27" ht="11.25" customHeight="1">
      <c r="A31" s="17" t="s">
        <v>119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Q31" s="23"/>
      <c r="R31" s="24"/>
      <c r="S31" s="61"/>
      <c r="T31" s="61"/>
      <c r="U31" s="61"/>
      <c r="V31" s="61"/>
      <c r="W31" s="61"/>
      <c r="X31" s="61"/>
      <c r="Y31" s="61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-1768</v>
      </c>
      <c r="C33" s="9">
        <f t="shared" si="0"/>
        <v>-18148169</v>
      </c>
      <c r="D33" s="9">
        <f t="shared" si="0"/>
        <v>-20528</v>
      </c>
      <c r="E33" s="9">
        <f t="shared" si="0"/>
        <v>-130390984</v>
      </c>
      <c r="F33" s="9">
        <f t="shared" si="0"/>
        <v>-183210</v>
      </c>
      <c r="G33" s="9">
        <f t="shared" si="0"/>
        <v>-513261151</v>
      </c>
      <c r="H33" s="9">
        <f t="shared" si="0"/>
        <v>-102364</v>
      </c>
      <c r="I33" s="9">
        <f t="shared" si="0"/>
        <v>-650404885</v>
      </c>
      <c r="J33" s="9">
        <f t="shared" si="0"/>
        <v>-169</v>
      </c>
      <c r="K33" s="9">
        <f t="shared" si="0"/>
        <v>-34</v>
      </c>
      <c r="L33" s="9">
        <f t="shared" si="0"/>
        <v>-2070</v>
      </c>
      <c r="M33" s="9">
        <f t="shared" si="0"/>
        <v>-358</v>
      </c>
      <c r="N33" s="9">
        <f t="shared" si="0"/>
        <v>-1712</v>
      </c>
      <c r="O33" s="9">
        <f t="shared" si="0"/>
        <v>-49352428</v>
      </c>
      <c r="P33" s="9">
        <f t="shared" si="0"/>
        <v>-205</v>
      </c>
      <c r="Q33" s="9">
        <f t="shared" si="0"/>
        <v>0</v>
      </c>
      <c r="R33" s="9">
        <f t="shared" si="0"/>
        <v>-205</v>
      </c>
      <c r="S33" s="9">
        <f t="shared" si="0"/>
        <v>-4201</v>
      </c>
      <c r="T33" s="9">
        <f t="shared" si="0"/>
        <v>-30658215</v>
      </c>
      <c r="U33" s="9">
        <f t="shared" si="0"/>
        <v>-1202</v>
      </c>
      <c r="V33" s="9">
        <f t="shared" si="0"/>
        <v>-21040381</v>
      </c>
      <c r="W33" s="9">
        <f t="shared" si="0"/>
        <v>-75398</v>
      </c>
      <c r="X33" s="9">
        <f t="shared" si="0"/>
        <v>-143113</v>
      </c>
      <c r="Y33" s="9">
        <f t="shared" si="0"/>
        <v>-65016540</v>
      </c>
      <c r="Z33" s="9">
        <f t="shared" si="0"/>
        <v>95887</v>
      </c>
      <c r="AA33" s="9">
        <f t="shared" si="0"/>
        <v>2047333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B38" s="10"/>
      <c r="C38" s="10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>
      <c r="C54" s="9"/>
      <c r="D54" s="9"/>
      <c r="E54" s="9"/>
      <c r="F54" s="9"/>
      <c r="G54" s="9"/>
      <c r="H54" s="9"/>
      <c r="I54" s="9"/>
      <c r="O54" s="9"/>
      <c r="AA54" s="9"/>
    </row>
    <row r="55" spans="3:27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>
      <c r="E58" s="9"/>
      <c r="F58" s="9"/>
      <c r="G58" s="9"/>
      <c r="H58" s="9"/>
      <c r="I58" s="9"/>
      <c r="O58" s="9"/>
      <c r="Y58" s="9"/>
    </row>
    <row r="59" spans="3:27">
      <c r="C59" s="9"/>
      <c r="E59" s="9"/>
      <c r="G59" s="9"/>
      <c r="I59" s="9"/>
      <c r="O59" s="9"/>
      <c r="Y59" s="9"/>
      <c r="AA59" s="9"/>
    </row>
  </sheetData>
  <mergeCells count="34"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4:A7"/>
    <mergeCell ref="B4:G4"/>
    <mergeCell ref="H4:I4"/>
    <mergeCell ref="J4:R4"/>
    <mergeCell ref="S4:T4"/>
    <mergeCell ref="S5:S7"/>
    <mergeCell ref="T5:T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6"/>
  <sheetViews>
    <sheetView workbookViewId="0">
      <pane xSplit="1" ySplit="7" topLeftCell="B8" activePane="bottomRight" state="frozen"/>
      <selection pane="topRight"/>
      <selection pane="bottomLeft"/>
      <selection pane="bottomRight" activeCell="A24" sqref="A24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2.33203125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34" s="5" customFormat="1" ht="24.75" customHeight="1">
      <c r="A1" s="5" t="s">
        <v>1</v>
      </c>
    </row>
    <row r="2" spans="1:34" s="7" customFormat="1" ht="16.5" customHeight="1">
      <c r="A2" s="6" t="s">
        <v>84</v>
      </c>
    </row>
    <row r="3" spans="1:34" ht="12" customHeight="1"/>
    <row r="4" spans="1:34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89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21</v>
      </c>
      <c r="X4" s="82"/>
      <c r="Y4" s="83"/>
      <c r="Z4" s="90" t="s">
        <v>8</v>
      </c>
      <c r="AA4" s="82"/>
    </row>
    <row r="5" spans="1:34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26</v>
      </c>
      <c r="X5" s="79" t="s">
        <v>17</v>
      </c>
      <c r="Y5" s="79" t="s">
        <v>10</v>
      </c>
      <c r="Z5" s="79" t="s">
        <v>14</v>
      </c>
      <c r="AA5" s="87" t="s">
        <v>10</v>
      </c>
      <c r="AB5" s="11"/>
      <c r="AC5" s="11"/>
      <c r="AD5" s="11"/>
      <c r="AE5" s="11"/>
      <c r="AF5" s="11"/>
    </row>
    <row r="6" spans="1:34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90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  <c r="AB6" s="11"/>
      <c r="AC6" s="11"/>
      <c r="AD6" s="11"/>
      <c r="AE6" s="11"/>
      <c r="AF6" s="11"/>
    </row>
    <row r="7" spans="1:34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96</v>
      </c>
      <c r="M7" s="35" t="s">
        <v>29</v>
      </c>
      <c r="N7" s="35" t="s">
        <v>30</v>
      </c>
      <c r="O7" s="85"/>
      <c r="P7" s="34" t="s">
        <v>96</v>
      </c>
      <c r="Q7" s="35" t="s">
        <v>29</v>
      </c>
      <c r="R7" s="35" t="s">
        <v>30</v>
      </c>
      <c r="S7" s="80"/>
      <c r="T7" s="80"/>
      <c r="U7" s="80"/>
      <c r="V7" s="80"/>
      <c r="W7" s="80"/>
      <c r="X7" s="80"/>
      <c r="Y7" s="80"/>
      <c r="Z7" s="80"/>
      <c r="AA7" s="89"/>
      <c r="AB7" s="11"/>
      <c r="AC7" s="11"/>
      <c r="AD7" s="11"/>
      <c r="AE7" s="11"/>
      <c r="AF7" s="11"/>
    </row>
    <row r="8" spans="1:34" s="32" customFormat="1" ht="15" customHeight="1">
      <c r="A8" s="44" t="s">
        <v>68</v>
      </c>
      <c r="B8" s="45">
        <v>39777</v>
      </c>
      <c r="C8" s="36">
        <v>531268072</v>
      </c>
      <c r="D8" s="36">
        <v>350600</v>
      </c>
      <c r="E8" s="36">
        <v>2186033221</v>
      </c>
      <c r="F8" s="36">
        <v>896974</v>
      </c>
      <c r="G8" s="36">
        <v>2811199798</v>
      </c>
      <c r="H8" s="36">
        <v>521076</v>
      </c>
      <c r="I8" s="36">
        <v>3180432745</v>
      </c>
      <c r="J8" s="36">
        <v>1424</v>
      </c>
      <c r="K8" s="36">
        <v>27</v>
      </c>
      <c r="L8" s="36">
        <v>21293</v>
      </c>
      <c r="M8" s="36">
        <v>5889</v>
      </c>
      <c r="N8" s="36">
        <v>15404</v>
      </c>
      <c r="O8" s="36">
        <v>366781764</v>
      </c>
      <c r="P8" s="36">
        <v>1053</v>
      </c>
      <c r="Q8" s="36">
        <v>171</v>
      </c>
      <c r="R8" s="36">
        <v>882</v>
      </c>
      <c r="S8" s="36">
        <v>4307</v>
      </c>
      <c r="T8" s="36">
        <v>31388650</v>
      </c>
      <c r="U8" s="36">
        <v>3180</v>
      </c>
      <c r="V8" s="36">
        <v>69917422</v>
      </c>
      <c r="W8" s="36">
        <v>451123</v>
      </c>
      <c r="X8" s="36">
        <v>711789</v>
      </c>
      <c r="Y8" s="36">
        <v>595989464</v>
      </c>
      <c r="Z8" s="36">
        <v>200071</v>
      </c>
      <c r="AA8" s="36">
        <v>201973394</v>
      </c>
      <c r="AB8" s="1"/>
      <c r="AC8" s="1"/>
      <c r="AD8" s="63"/>
      <c r="AE8" s="63"/>
      <c r="AF8" s="63"/>
    </row>
    <row r="9" spans="1:34" s="32" customFormat="1" ht="15" customHeight="1">
      <c r="A9" s="46" t="s">
        <v>97</v>
      </c>
      <c r="B9" s="47">
        <v>846</v>
      </c>
      <c r="C9" s="1">
        <v>9863775</v>
      </c>
      <c r="D9" s="1">
        <v>14637</v>
      </c>
      <c r="E9" s="1">
        <v>89437287</v>
      </c>
      <c r="F9" s="1">
        <v>110534</v>
      </c>
      <c r="G9" s="1">
        <v>296326001</v>
      </c>
      <c r="H9" s="1">
        <v>71244</v>
      </c>
      <c r="I9" s="1">
        <v>429962882</v>
      </c>
      <c r="J9" s="1">
        <v>390</v>
      </c>
      <c r="K9" s="1">
        <v>0</v>
      </c>
      <c r="L9" s="1">
        <v>770</v>
      </c>
      <c r="M9" s="1">
        <v>108</v>
      </c>
      <c r="N9" s="1">
        <v>662</v>
      </c>
      <c r="O9" s="1">
        <v>13815506</v>
      </c>
      <c r="P9" s="1">
        <v>7</v>
      </c>
      <c r="Q9" s="1">
        <v>0</v>
      </c>
      <c r="R9" s="1">
        <v>7</v>
      </c>
      <c r="S9" s="1">
        <v>0</v>
      </c>
      <c r="T9" s="1">
        <v>0</v>
      </c>
      <c r="U9" s="1">
        <v>185</v>
      </c>
      <c r="V9" s="1">
        <v>5249660</v>
      </c>
      <c r="W9" s="1">
        <v>49849</v>
      </c>
      <c r="X9" s="1">
        <v>108847</v>
      </c>
      <c r="Y9" s="1">
        <v>38850501</v>
      </c>
      <c r="Z9" s="1">
        <v>49</v>
      </c>
      <c r="AA9" s="1">
        <v>999600</v>
      </c>
      <c r="AB9" s="1"/>
      <c r="AC9" s="1"/>
      <c r="AD9" s="63"/>
      <c r="AE9" s="63"/>
      <c r="AF9" s="63"/>
    </row>
    <row r="10" spans="1:34" s="32" customFormat="1" ht="15" customHeight="1">
      <c r="A10" s="46" t="s">
        <v>98</v>
      </c>
      <c r="B10" s="47">
        <v>28322</v>
      </c>
      <c r="C10" s="1">
        <v>407349447</v>
      </c>
      <c r="D10" s="1">
        <v>45569</v>
      </c>
      <c r="E10" s="1">
        <v>320730688</v>
      </c>
      <c r="F10" s="1">
        <v>141737</v>
      </c>
      <c r="G10" s="1">
        <v>777866422</v>
      </c>
      <c r="H10" s="1">
        <v>41874</v>
      </c>
      <c r="I10" s="1">
        <v>255939860</v>
      </c>
      <c r="J10" s="1">
        <v>89</v>
      </c>
      <c r="K10" s="1">
        <v>0</v>
      </c>
      <c r="L10" s="1">
        <v>15111</v>
      </c>
      <c r="M10" s="1">
        <v>4717</v>
      </c>
      <c r="N10" s="1">
        <v>10394</v>
      </c>
      <c r="O10" s="1">
        <v>227226800</v>
      </c>
      <c r="P10" s="1">
        <v>395</v>
      </c>
      <c r="Q10" s="1">
        <v>87</v>
      </c>
      <c r="R10" s="1">
        <v>308</v>
      </c>
      <c r="S10" s="1">
        <v>0</v>
      </c>
      <c r="T10" s="1">
        <v>0</v>
      </c>
      <c r="U10" s="1">
        <v>620</v>
      </c>
      <c r="V10" s="1">
        <v>13596000</v>
      </c>
      <c r="W10" s="1">
        <v>60351</v>
      </c>
      <c r="X10" s="1">
        <v>60351</v>
      </c>
      <c r="Y10" s="1">
        <v>134614500</v>
      </c>
      <c r="Z10" s="1">
        <v>15654</v>
      </c>
      <c r="AA10" s="1">
        <v>20511116</v>
      </c>
      <c r="AB10" s="1"/>
      <c r="AC10" s="1"/>
      <c r="AD10" s="63"/>
      <c r="AE10" s="63"/>
      <c r="AF10" s="63"/>
    </row>
    <row r="11" spans="1:34" s="32" customFormat="1" ht="15" customHeight="1">
      <c r="A11" s="46" t="s">
        <v>99</v>
      </c>
      <c r="B11" s="47">
        <v>546</v>
      </c>
      <c r="C11" s="1">
        <v>5797428</v>
      </c>
      <c r="D11" s="1">
        <v>12946</v>
      </c>
      <c r="E11" s="1">
        <v>79164790</v>
      </c>
      <c r="F11" s="1">
        <v>89184</v>
      </c>
      <c r="G11" s="1">
        <v>240350880</v>
      </c>
      <c r="H11" s="1">
        <v>43290</v>
      </c>
      <c r="I11" s="1">
        <v>264718350</v>
      </c>
      <c r="J11" s="1">
        <v>185</v>
      </c>
      <c r="K11" s="1">
        <v>1</v>
      </c>
      <c r="L11" s="1">
        <v>1605</v>
      </c>
      <c r="M11" s="1">
        <v>317</v>
      </c>
      <c r="N11" s="1">
        <v>1288</v>
      </c>
      <c r="O11" s="1">
        <v>39062388</v>
      </c>
      <c r="P11" s="1">
        <v>442</v>
      </c>
      <c r="Q11" s="1">
        <v>72</v>
      </c>
      <c r="R11" s="1">
        <v>370</v>
      </c>
      <c r="S11" s="1">
        <v>0</v>
      </c>
      <c r="T11" s="1">
        <v>0</v>
      </c>
      <c r="U11" s="1">
        <v>0</v>
      </c>
      <c r="V11" s="1">
        <v>0</v>
      </c>
      <c r="W11" s="1">
        <v>27920</v>
      </c>
      <c r="X11" s="1">
        <v>27920</v>
      </c>
      <c r="Y11" s="1">
        <v>60299000</v>
      </c>
      <c r="Z11" s="1">
        <v>132</v>
      </c>
      <c r="AA11" s="1">
        <v>1314630</v>
      </c>
      <c r="AB11" s="1"/>
      <c r="AC11" s="1"/>
      <c r="AD11" s="63"/>
      <c r="AE11" s="63"/>
      <c r="AF11" s="63"/>
    </row>
    <row r="12" spans="1:34" s="32" customFormat="1" ht="15" customHeight="1">
      <c r="A12" s="46" t="s">
        <v>100</v>
      </c>
      <c r="B12" s="47">
        <v>3581</v>
      </c>
      <c r="C12" s="1">
        <v>38241499</v>
      </c>
      <c r="D12" s="1">
        <v>64662</v>
      </c>
      <c r="E12" s="1">
        <v>395408130</v>
      </c>
      <c r="F12" s="1">
        <v>140462</v>
      </c>
      <c r="G12" s="1">
        <v>378545090</v>
      </c>
      <c r="H12" s="1">
        <v>82243</v>
      </c>
      <c r="I12" s="1">
        <v>502915945</v>
      </c>
      <c r="J12" s="1">
        <v>133</v>
      </c>
      <c r="K12" s="1">
        <v>3</v>
      </c>
      <c r="L12" s="1">
        <v>687</v>
      </c>
      <c r="M12" s="1">
        <v>127</v>
      </c>
      <c r="N12" s="1">
        <v>560</v>
      </c>
      <c r="O12" s="1">
        <v>18064665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626</v>
      </c>
      <c r="V12" s="1">
        <v>18590457</v>
      </c>
      <c r="W12" s="1">
        <v>55736</v>
      </c>
      <c r="X12" s="1">
        <v>55736</v>
      </c>
      <c r="Y12" s="1">
        <v>101805000</v>
      </c>
      <c r="Z12" s="1">
        <v>45402</v>
      </c>
      <c r="AA12" s="1">
        <v>144063400</v>
      </c>
      <c r="AB12" s="1"/>
      <c r="AC12" s="1"/>
      <c r="AD12" s="63"/>
      <c r="AE12" s="63"/>
      <c r="AF12" s="63"/>
      <c r="AH12" s="63"/>
    </row>
    <row r="13" spans="1:34" s="32" customFormat="1" ht="15" customHeight="1">
      <c r="A13" s="46" t="s">
        <v>101</v>
      </c>
      <c r="B13" s="47">
        <v>2711</v>
      </c>
      <c r="C13" s="1">
        <v>28785398</v>
      </c>
      <c r="D13" s="1">
        <v>29962</v>
      </c>
      <c r="E13" s="1">
        <v>183217630</v>
      </c>
      <c r="F13" s="1">
        <v>44462</v>
      </c>
      <c r="G13" s="1">
        <v>119825090</v>
      </c>
      <c r="H13" s="1">
        <v>36255</v>
      </c>
      <c r="I13" s="1">
        <v>221699325</v>
      </c>
      <c r="J13" s="1">
        <v>103</v>
      </c>
      <c r="K13" s="1">
        <v>0</v>
      </c>
      <c r="L13" s="1">
        <v>233</v>
      </c>
      <c r="M13" s="1">
        <v>66</v>
      </c>
      <c r="N13" s="1">
        <v>167</v>
      </c>
      <c r="O13" s="1">
        <v>4137215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135</v>
      </c>
      <c r="V13" s="1">
        <v>2680000</v>
      </c>
      <c r="W13" s="1">
        <v>141281</v>
      </c>
      <c r="X13" s="1">
        <v>286525</v>
      </c>
      <c r="Y13" s="1">
        <v>97678065</v>
      </c>
      <c r="Z13" s="1">
        <v>5634</v>
      </c>
      <c r="AA13" s="1">
        <v>8098744</v>
      </c>
      <c r="AB13" s="62"/>
      <c r="AC13" s="62"/>
      <c r="AD13" s="63"/>
      <c r="AE13" s="63"/>
      <c r="AF13" s="63"/>
    </row>
    <row r="14" spans="1:34" s="32" customFormat="1" ht="15" customHeight="1">
      <c r="A14" s="46" t="s">
        <v>102</v>
      </c>
      <c r="B14" s="47">
        <v>824</v>
      </c>
      <c r="C14" s="1">
        <v>10154976</v>
      </c>
      <c r="D14" s="1">
        <v>82069</v>
      </c>
      <c r="E14" s="1">
        <v>501851935</v>
      </c>
      <c r="F14" s="1">
        <v>94835</v>
      </c>
      <c r="G14" s="1">
        <v>255580325</v>
      </c>
      <c r="H14" s="1">
        <v>69997</v>
      </c>
      <c r="I14" s="1">
        <v>428031655</v>
      </c>
      <c r="J14" s="1">
        <v>107</v>
      </c>
      <c r="K14" s="1">
        <v>2</v>
      </c>
      <c r="L14" s="1">
        <v>150</v>
      </c>
      <c r="M14" s="1">
        <v>61</v>
      </c>
      <c r="N14" s="1">
        <v>89</v>
      </c>
      <c r="O14" s="1">
        <v>3691200</v>
      </c>
      <c r="P14" s="1">
        <v>0</v>
      </c>
      <c r="Q14" s="1">
        <v>0</v>
      </c>
      <c r="R14" s="1">
        <v>0</v>
      </c>
      <c r="S14" s="1">
        <v>30</v>
      </c>
      <c r="T14" s="1">
        <v>338250</v>
      </c>
      <c r="U14" s="1">
        <v>207</v>
      </c>
      <c r="V14" s="1">
        <v>4140000</v>
      </c>
      <c r="W14" s="1">
        <v>15177</v>
      </c>
      <c r="X14" s="1">
        <v>0</v>
      </c>
      <c r="Y14" s="1">
        <v>38329000</v>
      </c>
      <c r="Z14" s="1">
        <v>130324</v>
      </c>
      <c r="AA14" s="1">
        <v>14020346</v>
      </c>
      <c r="AB14" s="1"/>
      <c r="AC14" s="1"/>
      <c r="AD14" s="63"/>
      <c r="AE14" s="63"/>
      <c r="AF14" s="63"/>
    </row>
    <row r="15" spans="1:34" ht="15" customHeight="1">
      <c r="A15" s="37" t="s">
        <v>103</v>
      </c>
      <c r="B15" s="47">
        <v>143</v>
      </c>
      <c r="C15" s="1">
        <v>1500029</v>
      </c>
      <c r="D15" s="1">
        <v>3376</v>
      </c>
      <c r="E15" s="1">
        <v>20644240</v>
      </c>
      <c r="F15" s="1">
        <v>13834</v>
      </c>
      <c r="G15" s="1">
        <v>37208339</v>
      </c>
      <c r="H15" s="1">
        <v>8568</v>
      </c>
      <c r="I15" s="1">
        <v>52249243</v>
      </c>
      <c r="J15" s="1">
        <v>20</v>
      </c>
      <c r="K15" s="1">
        <v>0</v>
      </c>
      <c r="L15" s="1">
        <v>391</v>
      </c>
      <c r="M15" s="1">
        <v>98</v>
      </c>
      <c r="N15" s="1">
        <v>293</v>
      </c>
      <c r="O15" s="1">
        <v>8972029</v>
      </c>
      <c r="P15" s="1">
        <v>62</v>
      </c>
      <c r="Q15" s="1">
        <v>12</v>
      </c>
      <c r="R15" s="1">
        <v>50</v>
      </c>
      <c r="S15" s="1">
        <v>0</v>
      </c>
      <c r="T15" s="1">
        <v>0</v>
      </c>
      <c r="U15" s="1">
        <v>98</v>
      </c>
      <c r="V15" s="1">
        <v>1252000</v>
      </c>
      <c r="W15" s="1">
        <v>1934</v>
      </c>
      <c r="X15" s="1">
        <v>1934</v>
      </c>
      <c r="Y15" s="1">
        <v>1934000</v>
      </c>
      <c r="Z15" s="1">
        <v>165</v>
      </c>
      <c r="AA15" s="1">
        <v>948855</v>
      </c>
      <c r="AB15" s="1"/>
      <c r="AC15" s="1"/>
      <c r="AD15" s="56"/>
      <c r="AE15" s="56"/>
      <c r="AF15" s="56"/>
    </row>
    <row r="16" spans="1:34" ht="15" customHeight="1">
      <c r="A16" s="37" t="s">
        <v>104</v>
      </c>
      <c r="B16" s="47">
        <v>134</v>
      </c>
      <c r="C16" s="1">
        <v>1422812</v>
      </c>
      <c r="D16" s="1">
        <v>3630</v>
      </c>
      <c r="E16" s="1">
        <v>22197450</v>
      </c>
      <c r="F16" s="1">
        <v>15117</v>
      </c>
      <c r="G16" s="1">
        <v>40740315</v>
      </c>
      <c r="H16" s="1">
        <v>7631</v>
      </c>
      <c r="I16" s="1">
        <v>46663565</v>
      </c>
      <c r="J16" s="1">
        <v>7</v>
      </c>
      <c r="K16" s="1">
        <v>4</v>
      </c>
      <c r="L16" s="1">
        <v>55</v>
      </c>
      <c r="M16" s="1">
        <v>9</v>
      </c>
      <c r="N16" s="1">
        <v>46</v>
      </c>
      <c r="O16" s="1">
        <v>1368490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67</v>
      </c>
      <c r="V16" s="1">
        <v>1366400</v>
      </c>
      <c r="W16" s="1">
        <v>4614</v>
      </c>
      <c r="X16" s="1">
        <v>4614</v>
      </c>
      <c r="Y16" s="1">
        <v>6114000</v>
      </c>
      <c r="Z16" s="1">
        <v>98</v>
      </c>
      <c r="AA16" s="1">
        <v>680000</v>
      </c>
      <c r="AB16" s="1"/>
      <c r="AC16" s="1"/>
      <c r="AD16" s="56"/>
      <c r="AE16" s="56"/>
      <c r="AF16" s="56"/>
    </row>
    <row r="17" spans="1:32" ht="15" customHeight="1">
      <c r="A17" s="37" t="s">
        <v>105</v>
      </c>
      <c r="B17" s="47">
        <v>53</v>
      </c>
      <c r="C17" s="1">
        <v>562754</v>
      </c>
      <c r="D17" s="1">
        <v>15135</v>
      </c>
      <c r="E17" s="1">
        <v>92550525</v>
      </c>
      <c r="F17" s="1">
        <v>15877</v>
      </c>
      <c r="G17" s="1">
        <v>42788515</v>
      </c>
      <c r="H17" s="1">
        <v>9619</v>
      </c>
      <c r="I17" s="1">
        <v>58820185</v>
      </c>
      <c r="J17" s="1">
        <v>36</v>
      </c>
      <c r="K17" s="1">
        <v>0</v>
      </c>
      <c r="L17" s="1">
        <v>324</v>
      </c>
      <c r="M17" s="1">
        <v>0</v>
      </c>
      <c r="N17" s="1">
        <v>324</v>
      </c>
      <c r="O17" s="1">
        <v>8196133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148</v>
      </c>
      <c r="V17" s="1">
        <v>3050000</v>
      </c>
      <c r="W17" s="1">
        <v>5507</v>
      </c>
      <c r="X17" s="1">
        <v>9947</v>
      </c>
      <c r="Y17" s="1">
        <v>6679312</v>
      </c>
      <c r="Z17" s="1">
        <v>17</v>
      </c>
      <c r="AA17" s="1">
        <v>87000</v>
      </c>
      <c r="AB17" s="1"/>
      <c r="AC17" s="1"/>
      <c r="AD17" s="56"/>
      <c r="AE17" s="56"/>
      <c r="AF17" s="56"/>
    </row>
    <row r="18" spans="1:32" ht="15" customHeight="1">
      <c r="A18" s="37" t="s">
        <v>106</v>
      </c>
      <c r="B18" s="47">
        <v>21</v>
      </c>
      <c r="C18" s="1">
        <v>222978</v>
      </c>
      <c r="D18" s="1">
        <v>963</v>
      </c>
      <c r="E18" s="1">
        <v>5888745</v>
      </c>
      <c r="F18" s="1">
        <v>25114</v>
      </c>
      <c r="G18" s="1">
        <v>67682230</v>
      </c>
      <c r="H18" s="1">
        <v>26314</v>
      </c>
      <c r="I18" s="1">
        <v>160910110</v>
      </c>
      <c r="J18" s="1">
        <v>24</v>
      </c>
      <c r="K18" s="1">
        <v>0</v>
      </c>
      <c r="L18" s="1">
        <v>66</v>
      </c>
      <c r="M18" s="1">
        <v>36</v>
      </c>
      <c r="N18" s="1">
        <v>30</v>
      </c>
      <c r="O18" s="1">
        <v>1514029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161</v>
      </c>
      <c r="V18" s="1">
        <v>3220000</v>
      </c>
      <c r="W18" s="1">
        <v>16391</v>
      </c>
      <c r="X18" s="1">
        <v>16391</v>
      </c>
      <c r="Y18" s="1">
        <v>16391000</v>
      </c>
      <c r="Z18" s="6">
        <v>371</v>
      </c>
      <c r="AA18" s="9">
        <v>1060415</v>
      </c>
      <c r="AB18" s="64"/>
      <c r="AC18" s="65"/>
      <c r="AD18" s="56"/>
      <c r="AE18" s="56"/>
      <c r="AF18" s="56"/>
    </row>
    <row r="19" spans="1:32" ht="15" customHeight="1">
      <c r="A19" s="37" t="s">
        <v>107</v>
      </c>
      <c r="B19" s="47">
        <v>109</v>
      </c>
      <c r="C19" s="1">
        <v>1157362</v>
      </c>
      <c r="D19" s="1">
        <v>2795</v>
      </c>
      <c r="E19" s="1">
        <v>17091425</v>
      </c>
      <c r="F19" s="1">
        <v>13471</v>
      </c>
      <c r="G19" s="1">
        <v>36304345</v>
      </c>
      <c r="H19" s="1">
        <v>7954</v>
      </c>
      <c r="I19" s="1">
        <v>48612000</v>
      </c>
      <c r="J19" s="1">
        <v>7</v>
      </c>
      <c r="K19" s="1">
        <v>0</v>
      </c>
      <c r="L19" s="1">
        <v>433</v>
      </c>
      <c r="M19" s="1">
        <v>56</v>
      </c>
      <c r="N19" s="1">
        <v>377</v>
      </c>
      <c r="O19" s="1">
        <v>9482000</v>
      </c>
      <c r="P19" s="1">
        <v>12</v>
      </c>
      <c r="Q19" s="1">
        <v>0</v>
      </c>
      <c r="R19" s="1">
        <v>12</v>
      </c>
      <c r="S19" s="1">
        <v>0</v>
      </c>
      <c r="T19" s="1">
        <v>0</v>
      </c>
      <c r="U19" s="1">
        <v>157</v>
      </c>
      <c r="V19" s="1">
        <v>4664550</v>
      </c>
      <c r="W19" s="1">
        <v>4689</v>
      </c>
      <c r="X19" s="1">
        <v>4689</v>
      </c>
      <c r="Y19" s="1">
        <v>3052400</v>
      </c>
      <c r="Z19" s="1">
        <v>426</v>
      </c>
      <c r="AA19" s="1">
        <v>1847825</v>
      </c>
      <c r="AB19" s="1"/>
      <c r="AC19" s="1"/>
      <c r="AD19" s="56"/>
      <c r="AE19" s="56"/>
      <c r="AF19" s="56"/>
    </row>
    <row r="20" spans="1:32" ht="15" customHeight="1">
      <c r="A20" s="37" t="s">
        <v>108</v>
      </c>
      <c r="B20" s="47">
        <v>0</v>
      </c>
      <c r="C20" s="1">
        <v>0</v>
      </c>
      <c r="D20" s="1">
        <v>31085</v>
      </c>
      <c r="E20" s="1">
        <v>190190711</v>
      </c>
      <c r="F20" s="1">
        <v>30732</v>
      </c>
      <c r="G20" s="1">
        <v>83443681</v>
      </c>
      <c r="H20" s="1">
        <v>23533</v>
      </c>
      <c r="I20" s="1">
        <v>143941915</v>
      </c>
      <c r="J20" s="1">
        <v>2</v>
      </c>
      <c r="K20" s="1">
        <v>15</v>
      </c>
      <c r="L20" s="1">
        <v>198</v>
      </c>
      <c r="M20" s="1">
        <v>70</v>
      </c>
      <c r="N20" s="1">
        <v>128</v>
      </c>
      <c r="O20" s="1">
        <v>5636879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130</v>
      </c>
      <c r="V20" s="1">
        <v>1630000</v>
      </c>
      <c r="W20" s="1">
        <v>11887</v>
      </c>
      <c r="X20" s="1">
        <v>23716</v>
      </c>
      <c r="Y20" s="1">
        <v>14500736</v>
      </c>
      <c r="Z20" s="1">
        <v>86</v>
      </c>
      <c r="AA20" s="1">
        <v>1460263</v>
      </c>
      <c r="AB20" s="1"/>
      <c r="AC20" s="1"/>
      <c r="AD20" s="56"/>
      <c r="AE20" s="56"/>
      <c r="AF20" s="56"/>
    </row>
    <row r="21" spans="1:32" ht="15" customHeight="1">
      <c r="A21" s="37" t="s">
        <v>109</v>
      </c>
      <c r="B21" s="47">
        <v>41</v>
      </c>
      <c r="C21" s="1">
        <v>435338</v>
      </c>
      <c r="D21" s="1">
        <v>2243</v>
      </c>
      <c r="E21" s="1">
        <v>13715945</v>
      </c>
      <c r="F21" s="1">
        <v>9346</v>
      </c>
      <c r="G21" s="1">
        <v>25187470</v>
      </c>
      <c r="H21" s="1">
        <v>7972</v>
      </c>
      <c r="I21" s="1">
        <v>48748780</v>
      </c>
      <c r="J21" s="1">
        <v>16</v>
      </c>
      <c r="K21" s="1">
        <v>0</v>
      </c>
      <c r="L21" s="1">
        <v>46</v>
      </c>
      <c r="M21" s="1">
        <v>0</v>
      </c>
      <c r="N21" s="1">
        <v>46</v>
      </c>
      <c r="O21" s="1">
        <v>777351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121</v>
      </c>
      <c r="V21" s="1">
        <v>1272000</v>
      </c>
      <c r="W21" s="1">
        <v>1682</v>
      </c>
      <c r="X21" s="1">
        <v>1682</v>
      </c>
      <c r="Y21" s="1">
        <v>1682000</v>
      </c>
      <c r="Z21" s="1">
        <v>15</v>
      </c>
      <c r="AA21" s="1">
        <v>90000</v>
      </c>
      <c r="AB21" s="1"/>
      <c r="AC21" s="1"/>
      <c r="AD21" s="56"/>
      <c r="AE21" s="56"/>
      <c r="AF21" s="56"/>
    </row>
    <row r="22" spans="1:32" ht="15" customHeight="1">
      <c r="A22" s="37" t="s">
        <v>110</v>
      </c>
      <c r="B22" s="47">
        <v>460</v>
      </c>
      <c r="C22" s="1">
        <v>4884280</v>
      </c>
      <c r="D22" s="1">
        <v>9428</v>
      </c>
      <c r="E22" s="1">
        <v>57652220</v>
      </c>
      <c r="F22" s="1">
        <v>50779</v>
      </c>
      <c r="G22" s="1">
        <v>136849405</v>
      </c>
      <c r="H22" s="1">
        <v>30338</v>
      </c>
      <c r="I22" s="1">
        <v>185516870</v>
      </c>
      <c r="J22" s="1">
        <v>19</v>
      </c>
      <c r="K22" s="1">
        <v>0</v>
      </c>
      <c r="L22" s="1">
        <v>49</v>
      </c>
      <c r="M22" s="1">
        <v>0</v>
      </c>
      <c r="N22" s="1">
        <v>49</v>
      </c>
      <c r="O22" s="1">
        <v>975960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148</v>
      </c>
      <c r="V22" s="1">
        <v>1233000</v>
      </c>
      <c r="W22" s="1">
        <v>21695</v>
      </c>
      <c r="X22" s="1">
        <v>50777</v>
      </c>
      <c r="Y22" s="1">
        <v>13345760</v>
      </c>
      <c r="Z22" s="1">
        <v>78</v>
      </c>
      <c r="AA22" s="1">
        <v>559000</v>
      </c>
      <c r="AB22" s="1"/>
      <c r="AC22" s="1"/>
      <c r="AD22" s="56"/>
      <c r="AE22" s="56"/>
      <c r="AF22" s="56"/>
    </row>
    <row r="23" spans="1:32" ht="15" customHeight="1">
      <c r="A23" s="37" t="s">
        <v>111</v>
      </c>
      <c r="B23" s="47">
        <v>810</v>
      </c>
      <c r="C23" s="1">
        <v>8600580</v>
      </c>
      <c r="D23" s="1">
        <v>8352</v>
      </c>
      <c r="E23" s="1">
        <v>51072480</v>
      </c>
      <c r="F23" s="1">
        <v>28650</v>
      </c>
      <c r="G23" s="1">
        <v>77211750</v>
      </c>
      <c r="H23" s="1">
        <v>11048</v>
      </c>
      <c r="I23" s="1">
        <v>67558520</v>
      </c>
      <c r="J23" s="1">
        <v>165</v>
      </c>
      <c r="K23" s="1">
        <v>0</v>
      </c>
      <c r="L23" s="1">
        <v>141</v>
      </c>
      <c r="M23" s="1">
        <v>63</v>
      </c>
      <c r="N23" s="1">
        <v>78</v>
      </c>
      <c r="O23" s="1">
        <v>1028400</v>
      </c>
      <c r="P23" s="1">
        <v>66</v>
      </c>
      <c r="Q23" s="1">
        <v>0</v>
      </c>
      <c r="R23" s="1">
        <v>66</v>
      </c>
      <c r="S23" s="1">
        <v>0</v>
      </c>
      <c r="T23" s="1">
        <v>0</v>
      </c>
      <c r="U23" s="1">
        <v>26</v>
      </c>
      <c r="V23" s="1">
        <v>545000</v>
      </c>
      <c r="W23" s="1">
        <v>0</v>
      </c>
      <c r="X23" s="1">
        <v>0</v>
      </c>
      <c r="Y23" s="1">
        <v>0</v>
      </c>
      <c r="Z23" s="1">
        <v>584</v>
      </c>
      <c r="AA23" s="1">
        <v>2676000</v>
      </c>
      <c r="AB23" s="1"/>
      <c r="AC23" s="1"/>
      <c r="AD23" s="56"/>
      <c r="AE23" s="56"/>
      <c r="AF23" s="56"/>
    </row>
    <row r="24" spans="1:32" ht="15" customHeight="1">
      <c r="A24" s="37" t="s">
        <v>112</v>
      </c>
      <c r="B24" s="47">
        <v>24</v>
      </c>
      <c r="C24" s="1">
        <v>254832</v>
      </c>
      <c r="D24" s="1">
        <v>3000</v>
      </c>
      <c r="E24" s="1">
        <v>18345000</v>
      </c>
      <c r="F24" s="1">
        <v>33183</v>
      </c>
      <c r="G24" s="1">
        <v>89428185</v>
      </c>
      <c r="H24" s="1">
        <v>15212</v>
      </c>
      <c r="I24" s="1">
        <v>93021380</v>
      </c>
      <c r="J24" s="1">
        <v>52</v>
      </c>
      <c r="K24" s="1">
        <v>0</v>
      </c>
      <c r="L24" s="1">
        <v>94</v>
      </c>
      <c r="M24" s="1">
        <v>10</v>
      </c>
      <c r="N24" s="1">
        <v>84</v>
      </c>
      <c r="O24" s="1">
        <v>1828566</v>
      </c>
      <c r="P24" s="1">
        <v>57</v>
      </c>
      <c r="Q24" s="1">
        <v>0</v>
      </c>
      <c r="R24" s="1">
        <v>57</v>
      </c>
      <c r="S24" s="1">
        <v>0</v>
      </c>
      <c r="T24" s="1">
        <v>0</v>
      </c>
      <c r="U24" s="1">
        <v>150</v>
      </c>
      <c r="V24" s="1">
        <v>2973663</v>
      </c>
      <c r="W24" s="1">
        <v>9647</v>
      </c>
      <c r="X24" s="1">
        <v>9647</v>
      </c>
      <c r="Y24" s="1">
        <v>7718800</v>
      </c>
      <c r="Z24" s="1">
        <v>371</v>
      </c>
      <c r="AA24" s="1">
        <v>910800</v>
      </c>
      <c r="AB24" s="1"/>
      <c r="AC24" s="1"/>
      <c r="AD24" s="56"/>
      <c r="AE24" s="56"/>
      <c r="AF24" s="56"/>
    </row>
    <row r="25" spans="1:32" ht="15" customHeight="1">
      <c r="A25" s="37" t="s">
        <v>113</v>
      </c>
      <c r="B25" s="47">
        <v>663</v>
      </c>
      <c r="C25" s="1">
        <v>7039734</v>
      </c>
      <c r="D25" s="1">
        <v>3607</v>
      </c>
      <c r="E25" s="1">
        <v>22056805</v>
      </c>
      <c r="F25" s="1">
        <v>3725</v>
      </c>
      <c r="G25" s="1">
        <v>10038875</v>
      </c>
      <c r="H25" s="1">
        <v>2853</v>
      </c>
      <c r="I25" s="1">
        <v>17446095</v>
      </c>
      <c r="J25" s="1">
        <v>12</v>
      </c>
      <c r="K25" s="1">
        <v>0</v>
      </c>
      <c r="L25" s="1">
        <v>128</v>
      </c>
      <c r="M25" s="1">
        <v>52</v>
      </c>
      <c r="N25" s="1">
        <v>76</v>
      </c>
      <c r="O25" s="1">
        <v>1778550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13</v>
      </c>
      <c r="AA25" s="1">
        <v>287500</v>
      </c>
      <c r="AB25" s="1"/>
      <c r="AC25" s="1"/>
      <c r="AD25" s="56"/>
      <c r="AE25" s="56"/>
      <c r="AF25" s="56"/>
    </row>
    <row r="26" spans="1:32" ht="15" customHeight="1">
      <c r="A26" s="37" t="s">
        <v>114</v>
      </c>
      <c r="B26" s="47">
        <v>53</v>
      </c>
      <c r="C26" s="1">
        <v>562754</v>
      </c>
      <c r="D26" s="1">
        <v>7272</v>
      </c>
      <c r="E26" s="1">
        <v>44468280</v>
      </c>
      <c r="F26" s="1">
        <v>15459</v>
      </c>
      <c r="G26" s="1">
        <v>41662005</v>
      </c>
      <c r="H26" s="1">
        <v>10886</v>
      </c>
      <c r="I26" s="1">
        <v>66567890</v>
      </c>
      <c r="J26" s="1">
        <v>25</v>
      </c>
      <c r="K26" s="1">
        <v>0</v>
      </c>
      <c r="L26" s="1">
        <v>458</v>
      </c>
      <c r="M26" s="1">
        <v>21</v>
      </c>
      <c r="N26" s="1">
        <v>437</v>
      </c>
      <c r="O26" s="1">
        <v>12329185</v>
      </c>
      <c r="P26" s="1">
        <v>0</v>
      </c>
      <c r="Q26" s="1">
        <v>0</v>
      </c>
      <c r="R26" s="1">
        <v>0</v>
      </c>
      <c r="S26" s="1">
        <v>1708</v>
      </c>
      <c r="T26" s="1">
        <v>4032400</v>
      </c>
      <c r="U26" s="1">
        <v>101</v>
      </c>
      <c r="V26" s="1">
        <v>2525000</v>
      </c>
      <c r="W26" s="1">
        <v>11054</v>
      </c>
      <c r="X26" s="1">
        <v>11496</v>
      </c>
      <c r="Y26" s="1">
        <v>27081600</v>
      </c>
      <c r="Z26" s="1">
        <v>16</v>
      </c>
      <c r="AA26" s="1">
        <v>144400</v>
      </c>
      <c r="AB26" s="1"/>
      <c r="AC26" s="1"/>
      <c r="AD26" s="56"/>
      <c r="AE26" s="56"/>
      <c r="AF26" s="56"/>
    </row>
    <row r="27" spans="1:32" ht="15" customHeight="1">
      <c r="A27" s="37" t="s">
        <v>115</v>
      </c>
      <c r="B27" s="47">
        <v>197</v>
      </c>
      <c r="C27" s="1">
        <v>2091746</v>
      </c>
      <c r="D27" s="1">
        <v>5272</v>
      </c>
      <c r="E27" s="1">
        <v>32238280</v>
      </c>
      <c r="F27" s="1">
        <v>11612</v>
      </c>
      <c r="G27" s="1">
        <v>31294340</v>
      </c>
      <c r="H27" s="1">
        <v>7185</v>
      </c>
      <c r="I27" s="1">
        <v>43936275</v>
      </c>
      <c r="J27" s="1">
        <v>6</v>
      </c>
      <c r="K27" s="1">
        <v>2</v>
      </c>
      <c r="L27" s="1">
        <v>72</v>
      </c>
      <c r="M27" s="1">
        <v>24</v>
      </c>
      <c r="N27" s="1">
        <v>48</v>
      </c>
      <c r="O27" s="1">
        <v>1743530</v>
      </c>
      <c r="P27" s="1">
        <v>0</v>
      </c>
      <c r="Q27" s="1">
        <v>0</v>
      </c>
      <c r="R27" s="1">
        <v>0</v>
      </c>
      <c r="S27" s="1">
        <v>2569</v>
      </c>
      <c r="T27" s="1">
        <v>27018000</v>
      </c>
      <c r="U27" s="1">
        <v>54</v>
      </c>
      <c r="V27" s="1">
        <v>1584692</v>
      </c>
      <c r="W27" s="1">
        <v>3719</v>
      </c>
      <c r="X27" s="1">
        <v>20507</v>
      </c>
      <c r="Y27" s="1">
        <v>2148800</v>
      </c>
      <c r="Z27" s="1">
        <v>538</v>
      </c>
      <c r="AA27" s="1">
        <v>1886500</v>
      </c>
      <c r="AB27" s="1"/>
      <c r="AC27" s="1"/>
      <c r="AD27" s="56"/>
      <c r="AE27" s="56"/>
      <c r="AF27" s="56"/>
    </row>
    <row r="28" spans="1:32" ht="15" customHeight="1">
      <c r="A28" s="37" t="s">
        <v>116</v>
      </c>
      <c r="B28" s="47">
        <v>167</v>
      </c>
      <c r="C28" s="1">
        <v>1773206</v>
      </c>
      <c r="D28" s="1">
        <v>3573</v>
      </c>
      <c r="E28" s="1">
        <v>21848895</v>
      </c>
      <c r="F28" s="1">
        <v>7231</v>
      </c>
      <c r="G28" s="1">
        <v>19487545</v>
      </c>
      <c r="H28" s="1">
        <v>5709</v>
      </c>
      <c r="I28" s="1">
        <v>34910535</v>
      </c>
      <c r="J28" s="1">
        <v>24</v>
      </c>
      <c r="K28" s="1">
        <v>0</v>
      </c>
      <c r="L28" s="1">
        <v>6</v>
      </c>
      <c r="M28" s="1">
        <v>6</v>
      </c>
      <c r="N28" s="1">
        <v>0</v>
      </c>
      <c r="O28" s="1">
        <v>77388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46</v>
      </c>
      <c r="V28" s="1">
        <v>345000</v>
      </c>
      <c r="W28" s="1">
        <v>7268</v>
      </c>
      <c r="X28" s="1">
        <v>16288</v>
      </c>
      <c r="Y28" s="1">
        <v>21596490</v>
      </c>
      <c r="Z28" s="1">
        <v>83</v>
      </c>
      <c r="AA28" s="1">
        <v>297000</v>
      </c>
      <c r="AB28" s="1"/>
      <c r="AC28" s="1"/>
      <c r="AD28" s="56"/>
      <c r="AE28" s="56"/>
      <c r="AF28" s="56"/>
    </row>
    <row r="29" spans="1:32" ht="15" customHeight="1">
      <c r="A29" s="37" t="s">
        <v>117</v>
      </c>
      <c r="B29" s="47">
        <v>0</v>
      </c>
      <c r="C29" s="1">
        <v>0</v>
      </c>
      <c r="D29" s="1">
        <v>879</v>
      </c>
      <c r="E29" s="1">
        <v>5375085</v>
      </c>
      <c r="F29" s="1">
        <v>1318</v>
      </c>
      <c r="G29" s="1">
        <v>2732214</v>
      </c>
      <c r="H29" s="1">
        <v>1214</v>
      </c>
      <c r="I29" s="1">
        <v>7423610</v>
      </c>
      <c r="J29" s="1">
        <v>0</v>
      </c>
      <c r="K29" s="1">
        <v>0</v>
      </c>
      <c r="L29" s="1">
        <v>221</v>
      </c>
      <c r="M29" s="1">
        <v>36</v>
      </c>
      <c r="N29" s="1">
        <v>185</v>
      </c>
      <c r="O29" s="1">
        <v>3942500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519</v>
      </c>
      <c r="X29" s="1">
        <v>519</v>
      </c>
      <c r="Y29" s="1">
        <v>1617000</v>
      </c>
      <c r="Z29" s="1">
        <v>0</v>
      </c>
      <c r="AA29" s="1">
        <v>0</v>
      </c>
      <c r="AB29" s="1"/>
      <c r="AC29" s="1"/>
      <c r="AD29" s="56"/>
      <c r="AE29" s="56"/>
      <c r="AF29" s="56"/>
    </row>
    <row r="30" spans="1:32" ht="15" customHeight="1">
      <c r="A30" s="38" t="s">
        <v>118</v>
      </c>
      <c r="B30" s="48">
        <v>72</v>
      </c>
      <c r="C30" s="3">
        <v>567144</v>
      </c>
      <c r="D30" s="3">
        <v>145</v>
      </c>
      <c r="E30" s="3">
        <v>886675</v>
      </c>
      <c r="F30" s="3">
        <v>312</v>
      </c>
      <c r="G30" s="3">
        <v>646776</v>
      </c>
      <c r="H30" s="3">
        <v>137</v>
      </c>
      <c r="I30" s="3">
        <v>837755</v>
      </c>
      <c r="J30" s="3">
        <v>2</v>
      </c>
      <c r="K30" s="3">
        <v>0</v>
      </c>
      <c r="L30" s="3">
        <v>55</v>
      </c>
      <c r="M30" s="3">
        <v>12</v>
      </c>
      <c r="N30" s="3">
        <v>43</v>
      </c>
      <c r="O30" s="3">
        <v>1133000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203</v>
      </c>
      <c r="X30" s="3">
        <v>203</v>
      </c>
      <c r="Y30" s="3">
        <v>551500</v>
      </c>
      <c r="Z30" s="3">
        <v>15</v>
      </c>
      <c r="AA30" s="3">
        <v>30000</v>
      </c>
      <c r="AB30" s="1"/>
      <c r="AC30" s="1"/>
      <c r="AD30" s="56"/>
      <c r="AE30" s="56"/>
      <c r="AF30" s="56"/>
    </row>
    <row r="31" spans="1:32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  <c r="AB31" s="50"/>
      <c r="AC31" s="50"/>
      <c r="AD31" s="56"/>
      <c r="AE31" s="56"/>
      <c r="AF31" s="56"/>
    </row>
    <row r="32" spans="1:32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  <c r="AB32" s="56"/>
      <c r="AC32" s="56"/>
      <c r="AD32" s="56"/>
      <c r="AE32" s="56"/>
      <c r="AF32" s="56"/>
    </row>
    <row r="33" spans="1:32" ht="12" hidden="1" customHeight="1">
      <c r="A33" s="8" t="s">
        <v>51</v>
      </c>
      <c r="B33" s="9">
        <f t="shared" ref="B33:AA33" si="0">B14-SUM(B15:B28)</f>
        <v>-2051</v>
      </c>
      <c r="C33" s="9">
        <f t="shared" si="0"/>
        <v>-20353429</v>
      </c>
      <c r="D33" s="9">
        <f t="shared" si="0"/>
        <v>-17662</v>
      </c>
      <c r="E33" s="9">
        <f t="shared" si="0"/>
        <v>-108109066</v>
      </c>
      <c r="F33" s="9">
        <f t="shared" si="0"/>
        <v>-179295</v>
      </c>
      <c r="G33" s="9">
        <f t="shared" si="0"/>
        <v>-483746675</v>
      </c>
      <c r="H33" s="9">
        <f t="shared" si="0"/>
        <v>-104825</v>
      </c>
      <c r="I33" s="9">
        <f t="shared" si="0"/>
        <v>-640871708</v>
      </c>
      <c r="J33" s="9">
        <f t="shared" si="0"/>
        <v>-308</v>
      </c>
      <c r="K33" s="9">
        <f t="shared" si="0"/>
        <v>-19</v>
      </c>
      <c r="L33" s="9">
        <f t="shared" si="0"/>
        <v>-2311</v>
      </c>
      <c r="M33" s="9">
        <f t="shared" si="0"/>
        <v>-384</v>
      </c>
      <c r="N33" s="9">
        <f t="shared" si="0"/>
        <v>-1927</v>
      </c>
      <c r="O33" s="9">
        <f t="shared" si="0"/>
        <v>-52017290</v>
      </c>
      <c r="P33" s="9">
        <f t="shared" si="0"/>
        <v>-197</v>
      </c>
      <c r="Q33" s="9">
        <f t="shared" si="0"/>
        <v>-12</v>
      </c>
      <c r="R33" s="9">
        <f t="shared" si="0"/>
        <v>-185</v>
      </c>
      <c r="S33" s="9">
        <f t="shared" si="0"/>
        <v>-4247</v>
      </c>
      <c r="T33" s="9">
        <f t="shared" si="0"/>
        <v>-30712150</v>
      </c>
      <c r="U33" s="9">
        <f t="shared" si="0"/>
        <v>-1200</v>
      </c>
      <c r="V33" s="9">
        <f t="shared" si="0"/>
        <v>-21521305</v>
      </c>
      <c r="W33" s="9">
        <f t="shared" si="0"/>
        <v>-84910</v>
      </c>
      <c r="X33" s="9">
        <f t="shared" si="0"/>
        <v>-171688</v>
      </c>
      <c r="Y33" s="9">
        <f t="shared" si="0"/>
        <v>-83915898</v>
      </c>
      <c r="Z33" s="9">
        <f t="shared" si="0"/>
        <v>127463</v>
      </c>
      <c r="AA33" s="9">
        <f t="shared" si="0"/>
        <v>1084788</v>
      </c>
      <c r="AB33" s="56"/>
      <c r="AC33" s="56"/>
      <c r="AD33" s="56"/>
      <c r="AE33" s="56"/>
      <c r="AF33" s="56"/>
    </row>
    <row r="34" spans="1:32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  <c r="AB34" s="56"/>
      <c r="AC34" s="56"/>
      <c r="AD34" s="56"/>
      <c r="AE34" s="56"/>
      <c r="AF34" s="56"/>
    </row>
    <row r="35" spans="1:32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  <c r="AB35" s="56"/>
      <c r="AC35" s="56"/>
      <c r="AD35" s="56"/>
      <c r="AE35" s="56"/>
      <c r="AF35" s="56"/>
    </row>
    <row r="36" spans="1:32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  <c r="AB36" s="56"/>
      <c r="AC36" s="56"/>
      <c r="AD36" s="56"/>
      <c r="AE36" s="56"/>
      <c r="AF36" s="56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36"/>
  <sheetViews>
    <sheetView workbookViewId="0">
      <pane xSplit="1" ySplit="7" topLeftCell="B8" activePane="bottomRight" state="frozen"/>
      <selection pane="topRight"/>
      <selection pane="bottomLeft"/>
      <selection pane="bottomRight" activeCell="A24" sqref="A24"/>
    </sheetView>
  </sheetViews>
  <sheetFormatPr defaultColWidth="9.33203125" defaultRowHeight="12"/>
  <cols>
    <col min="1" max="1" width="14.1640625" style="6" customWidth="1"/>
    <col min="2" max="2" width="13.6640625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30" width="9.33203125" style="6"/>
    <col min="31" max="31" width="9.33203125" style="6" customWidth="1"/>
    <col min="32" max="32" width="9.33203125" style="6"/>
    <col min="33" max="33" width="9.33203125" style="6" customWidth="1"/>
    <col min="34" max="34" width="9.33203125" style="6"/>
    <col min="35" max="35" width="9.33203125" style="6" customWidth="1"/>
    <col min="36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83</v>
      </c>
    </row>
    <row r="3" spans="1:29" ht="12" customHeight="1"/>
    <row r="4" spans="1:29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89</v>
      </c>
      <c r="K4" s="82"/>
      <c r="L4" s="82"/>
      <c r="M4" s="82"/>
      <c r="N4" s="82"/>
      <c r="O4" s="82"/>
      <c r="P4" s="82"/>
      <c r="Q4" s="82"/>
      <c r="R4" s="83"/>
      <c r="S4" s="90" t="s">
        <v>391</v>
      </c>
      <c r="T4" s="83"/>
      <c r="U4" s="90" t="s">
        <v>126</v>
      </c>
      <c r="V4" s="83"/>
      <c r="W4" s="90" t="s">
        <v>21</v>
      </c>
      <c r="X4" s="82"/>
      <c r="Y4" s="83"/>
      <c r="Z4" s="90" t="s">
        <v>8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313</v>
      </c>
      <c r="E5" s="83"/>
      <c r="F5" s="90" t="s">
        <v>92</v>
      </c>
      <c r="G5" s="83"/>
      <c r="H5" s="79" t="s">
        <v>434</v>
      </c>
      <c r="I5" s="79" t="s">
        <v>10</v>
      </c>
      <c r="J5" s="79" t="s">
        <v>93</v>
      </c>
      <c r="K5" s="79" t="s">
        <v>435</v>
      </c>
      <c r="L5" s="90" t="s">
        <v>436</v>
      </c>
      <c r="M5" s="82"/>
      <c r="N5" s="82"/>
      <c r="O5" s="82"/>
      <c r="P5" s="82"/>
      <c r="Q5" s="82"/>
      <c r="R5" s="83"/>
      <c r="S5" s="79" t="s">
        <v>14</v>
      </c>
      <c r="T5" s="79" t="s">
        <v>169</v>
      </c>
      <c r="U5" s="79" t="s">
        <v>15</v>
      </c>
      <c r="V5" s="79" t="s">
        <v>10</v>
      </c>
      <c r="W5" s="79" t="s">
        <v>26</v>
      </c>
      <c r="X5" s="79" t="s">
        <v>17</v>
      </c>
      <c r="Y5" s="79" t="s">
        <v>367</v>
      </c>
      <c r="Z5" s="79" t="s">
        <v>437</v>
      </c>
      <c r="AA5" s="87" t="s">
        <v>169</v>
      </c>
    </row>
    <row r="6" spans="1:29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417</v>
      </c>
      <c r="H6" s="86"/>
      <c r="I6" s="86"/>
      <c r="J6" s="86"/>
      <c r="K6" s="86"/>
      <c r="L6" s="90" t="s">
        <v>95</v>
      </c>
      <c r="M6" s="82"/>
      <c r="N6" s="83"/>
      <c r="O6" s="84" t="s">
        <v>343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96</v>
      </c>
      <c r="M7" s="35" t="s">
        <v>29</v>
      </c>
      <c r="N7" s="35" t="s">
        <v>30</v>
      </c>
      <c r="O7" s="85"/>
      <c r="P7" s="34" t="s">
        <v>96</v>
      </c>
      <c r="Q7" s="35" t="s">
        <v>29</v>
      </c>
      <c r="R7" s="35" t="s">
        <v>378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40744</v>
      </c>
      <c r="C8" s="36">
        <v>526375545</v>
      </c>
      <c r="D8" s="36">
        <v>345855</v>
      </c>
      <c r="E8" s="36">
        <v>2145721634</v>
      </c>
      <c r="F8" s="36">
        <v>960402</v>
      </c>
      <c r="G8" s="36">
        <v>3007666175</v>
      </c>
      <c r="H8" s="36">
        <v>545154</v>
      </c>
      <c r="I8" s="36">
        <v>3323595516</v>
      </c>
      <c r="J8" s="36">
        <v>1989</v>
      </c>
      <c r="K8" s="36">
        <v>120</v>
      </c>
      <c r="L8" s="36">
        <v>20876</v>
      </c>
      <c r="M8" s="36">
        <v>5615</v>
      </c>
      <c r="N8" s="36">
        <v>15261</v>
      </c>
      <c r="O8" s="36">
        <v>345480541</v>
      </c>
      <c r="P8" s="36">
        <v>1140</v>
      </c>
      <c r="Q8" s="36">
        <v>190</v>
      </c>
      <c r="R8" s="36">
        <v>950</v>
      </c>
      <c r="S8" s="36">
        <v>8685</v>
      </c>
      <c r="T8" s="36">
        <v>41594500</v>
      </c>
      <c r="U8" s="36">
        <v>2866</v>
      </c>
      <c r="V8" s="36">
        <v>61535859</v>
      </c>
      <c r="W8" s="36">
        <v>438730</v>
      </c>
      <c r="X8" s="36">
        <v>754817</v>
      </c>
      <c r="Y8" s="36">
        <v>597105780</v>
      </c>
      <c r="Z8" s="9">
        <v>891501</v>
      </c>
      <c r="AA8" s="9">
        <v>710672697</v>
      </c>
      <c r="AB8" s="31"/>
      <c r="AC8" s="31"/>
    </row>
    <row r="9" spans="1:29" s="32" customFormat="1" ht="15" customHeight="1">
      <c r="A9" s="46" t="s">
        <v>97</v>
      </c>
      <c r="B9" s="47">
        <v>764</v>
      </c>
      <c r="C9" s="1">
        <v>8954085</v>
      </c>
      <c r="D9" s="1">
        <v>14318</v>
      </c>
      <c r="E9" s="1">
        <v>87554570</v>
      </c>
      <c r="F9" s="1">
        <v>121775</v>
      </c>
      <c r="G9" s="1">
        <v>326675095</v>
      </c>
      <c r="H9" s="1">
        <v>75952</v>
      </c>
      <c r="I9" s="1">
        <v>458434510</v>
      </c>
      <c r="J9" s="1">
        <v>448</v>
      </c>
      <c r="K9" s="1">
        <v>0</v>
      </c>
      <c r="L9" s="1">
        <v>671</v>
      </c>
      <c r="M9" s="1">
        <v>91</v>
      </c>
      <c r="N9" s="1">
        <v>580</v>
      </c>
      <c r="O9" s="1">
        <v>14549900</v>
      </c>
      <c r="P9" s="1">
        <v>5</v>
      </c>
      <c r="Q9" s="1">
        <v>0</v>
      </c>
      <c r="R9" s="1">
        <v>5</v>
      </c>
      <c r="S9" s="1">
        <v>0</v>
      </c>
      <c r="T9" s="1">
        <v>0</v>
      </c>
      <c r="U9" s="1">
        <v>195</v>
      </c>
      <c r="V9" s="1">
        <v>5441100</v>
      </c>
      <c r="W9" s="1">
        <v>61750</v>
      </c>
      <c r="X9" s="1">
        <v>146717</v>
      </c>
      <c r="Y9" s="1">
        <v>73273971</v>
      </c>
      <c r="Z9" s="1">
        <v>71</v>
      </c>
      <c r="AA9" s="1">
        <v>1448400</v>
      </c>
    </row>
    <row r="10" spans="1:29" s="32" customFormat="1" ht="15" customHeight="1">
      <c r="A10" s="46" t="s">
        <v>98</v>
      </c>
      <c r="B10" s="47">
        <v>28468</v>
      </c>
      <c r="C10" s="1">
        <v>393642306</v>
      </c>
      <c r="D10" s="1">
        <v>44193</v>
      </c>
      <c r="E10" s="1">
        <v>310568172</v>
      </c>
      <c r="F10" s="1">
        <v>149748</v>
      </c>
      <c r="G10" s="1">
        <v>825967115</v>
      </c>
      <c r="H10" s="1">
        <v>37107</v>
      </c>
      <c r="I10" s="1">
        <v>226909305</v>
      </c>
      <c r="J10" s="1">
        <v>277</v>
      </c>
      <c r="K10" s="1">
        <v>0</v>
      </c>
      <c r="L10" s="1">
        <v>14391</v>
      </c>
      <c r="M10" s="1">
        <v>4414</v>
      </c>
      <c r="N10" s="1">
        <v>9977</v>
      </c>
      <c r="O10" s="1">
        <v>205759120</v>
      </c>
      <c r="P10" s="1">
        <v>399</v>
      </c>
      <c r="Q10" s="1">
        <v>93</v>
      </c>
      <c r="R10" s="1">
        <v>306</v>
      </c>
      <c r="S10" s="1">
        <v>0</v>
      </c>
      <c r="T10" s="1">
        <v>0</v>
      </c>
      <c r="U10" s="1">
        <v>561</v>
      </c>
      <c r="V10" s="1">
        <v>12431000</v>
      </c>
      <c r="W10" s="1">
        <v>59512</v>
      </c>
      <c r="X10" s="1">
        <v>59512</v>
      </c>
      <c r="Y10" s="1">
        <v>134014500</v>
      </c>
      <c r="Z10" s="1">
        <v>14672</v>
      </c>
      <c r="AA10" s="1">
        <v>18472085</v>
      </c>
    </row>
    <row r="11" spans="1:29" s="32" customFormat="1" ht="15" customHeight="1">
      <c r="A11" s="46" t="s">
        <v>99</v>
      </c>
      <c r="B11" s="47">
        <v>499</v>
      </c>
      <c r="C11" s="1">
        <v>5298382</v>
      </c>
      <c r="D11" s="1">
        <v>12683</v>
      </c>
      <c r="E11" s="1">
        <v>77556545</v>
      </c>
      <c r="F11" s="1">
        <v>81785</v>
      </c>
      <c r="G11" s="1">
        <v>220410575</v>
      </c>
      <c r="H11" s="1">
        <v>40289</v>
      </c>
      <c r="I11" s="1">
        <v>246367235</v>
      </c>
      <c r="J11" s="1">
        <v>244</v>
      </c>
      <c r="K11" s="1">
        <v>1</v>
      </c>
      <c r="L11" s="1">
        <v>1619</v>
      </c>
      <c r="M11" s="1">
        <v>307</v>
      </c>
      <c r="N11" s="1">
        <v>1312</v>
      </c>
      <c r="O11" s="1">
        <v>34866870</v>
      </c>
      <c r="P11" s="1">
        <v>458</v>
      </c>
      <c r="Q11" s="1">
        <v>86</v>
      </c>
      <c r="R11" s="1">
        <v>372</v>
      </c>
      <c r="S11" s="1">
        <v>0</v>
      </c>
      <c r="T11" s="1">
        <v>0</v>
      </c>
      <c r="U11" s="1">
        <v>0</v>
      </c>
      <c r="V11" s="1">
        <v>0</v>
      </c>
      <c r="W11" s="1">
        <v>24621</v>
      </c>
      <c r="X11" s="1">
        <v>62282</v>
      </c>
      <c r="Y11" s="1">
        <v>53194000</v>
      </c>
      <c r="Z11" s="1">
        <v>97</v>
      </c>
      <c r="AA11" s="1">
        <v>970000</v>
      </c>
    </row>
    <row r="12" spans="1:29" s="32" customFormat="1" ht="15" customHeight="1">
      <c r="A12" s="46" t="s">
        <v>100</v>
      </c>
      <c r="B12" s="47">
        <v>3906</v>
      </c>
      <c r="C12" s="1">
        <v>41712174</v>
      </c>
      <c r="D12" s="1">
        <v>59993</v>
      </c>
      <c r="E12" s="1">
        <v>366857195</v>
      </c>
      <c r="F12" s="1">
        <v>147435</v>
      </c>
      <c r="G12" s="1">
        <v>397337325</v>
      </c>
      <c r="H12" s="1">
        <v>86799</v>
      </c>
      <c r="I12" s="1">
        <v>530775885</v>
      </c>
      <c r="J12" s="1">
        <v>143</v>
      </c>
      <c r="K12" s="1">
        <v>1</v>
      </c>
      <c r="L12" s="1">
        <v>661</v>
      </c>
      <c r="M12" s="1">
        <v>121</v>
      </c>
      <c r="N12" s="1">
        <v>540</v>
      </c>
      <c r="O12" s="1">
        <v>15762206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530</v>
      </c>
      <c r="V12" s="1">
        <v>15606259</v>
      </c>
      <c r="W12" s="1">
        <v>54635</v>
      </c>
      <c r="X12" s="1">
        <v>54635</v>
      </c>
      <c r="Y12" s="1">
        <v>99806500</v>
      </c>
      <c r="Z12" s="1">
        <v>49416</v>
      </c>
      <c r="AA12" s="1">
        <v>155117200</v>
      </c>
    </row>
    <row r="13" spans="1:29" s="32" customFormat="1" ht="15" customHeight="1">
      <c r="A13" s="46" t="s">
        <v>101</v>
      </c>
      <c r="B13" s="47">
        <v>2908</v>
      </c>
      <c r="C13" s="1">
        <v>30877144</v>
      </c>
      <c r="D13" s="1">
        <v>30312</v>
      </c>
      <c r="E13" s="1">
        <v>185357880</v>
      </c>
      <c r="F13" s="1">
        <v>51114</v>
      </c>
      <c r="G13" s="1">
        <v>137752230</v>
      </c>
      <c r="H13" s="1">
        <v>41162</v>
      </c>
      <c r="I13" s="1">
        <v>251705630</v>
      </c>
      <c r="J13" s="1">
        <v>62</v>
      </c>
      <c r="K13" s="1">
        <v>0</v>
      </c>
      <c r="L13" s="1">
        <v>270</v>
      </c>
      <c r="M13" s="1">
        <v>72</v>
      </c>
      <c r="N13" s="1">
        <v>198</v>
      </c>
      <c r="O13" s="1">
        <v>5083439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99</v>
      </c>
      <c r="V13" s="1">
        <v>1980000</v>
      </c>
      <c r="W13" s="1">
        <v>127981</v>
      </c>
      <c r="X13" s="1">
        <v>267598</v>
      </c>
      <c r="Y13" s="1">
        <v>84969767</v>
      </c>
      <c r="Z13" s="1">
        <v>232988</v>
      </c>
      <c r="AA13" s="1">
        <v>115063098</v>
      </c>
    </row>
    <row r="14" spans="1:29" s="32" customFormat="1" ht="15" customHeight="1">
      <c r="A14" s="46" t="s">
        <v>102</v>
      </c>
      <c r="B14" s="47">
        <v>909</v>
      </c>
      <c r="C14" s="1">
        <v>11169131</v>
      </c>
      <c r="D14" s="1">
        <v>83359</v>
      </c>
      <c r="E14" s="1">
        <v>500150122</v>
      </c>
      <c r="F14" s="1">
        <v>108920</v>
      </c>
      <c r="G14" s="1">
        <v>293304774</v>
      </c>
      <c r="H14" s="1">
        <v>78846</v>
      </c>
      <c r="I14" s="1">
        <v>482080310</v>
      </c>
      <c r="J14" s="1">
        <v>114</v>
      </c>
      <c r="K14" s="1">
        <v>1</v>
      </c>
      <c r="L14" s="1">
        <v>173</v>
      </c>
      <c r="M14" s="1">
        <v>31</v>
      </c>
      <c r="N14" s="1">
        <v>142</v>
      </c>
      <c r="O14" s="1">
        <v>3455556</v>
      </c>
      <c r="P14" s="1">
        <v>0</v>
      </c>
      <c r="Q14" s="1">
        <v>0</v>
      </c>
      <c r="R14" s="1">
        <v>0</v>
      </c>
      <c r="S14" s="1">
        <v>27</v>
      </c>
      <c r="T14" s="1">
        <v>262900</v>
      </c>
      <c r="U14" s="1">
        <v>220</v>
      </c>
      <c r="V14" s="1">
        <v>2200000</v>
      </c>
      <c r="W14" s="1">
        <v>16194</v>
      </c>
      <c r="X14" s="1">
        <v>1</v>
      </c>
      <c r="Y14" s="1">
        <v>41344000</v>
      </c>
      <c r="Z14" s="1">
        <v>570043</v>
      </c>
      <c r="AA14" s="1">
        <v>386805384</v>
      </c>
    </row>
    <row r="15" spans="1:29" ht="15" customHeight="1">
      <c r="A15" s="37" t="s">
        <v>103</v>
      </c>
      <c r="B15" s="47">
        <v>178</v>
      </c>
      <c r="C15" s="1">
        <v>1883889</v>
      </c>
      <c r="D15" s="1">
        <v>3200</v>
      </c>
      <c r="E15" s="1">
        <v>19651495</v>
      </c>
      <c r="F15" s="1">
        <v>15133</v>
      </c>
      <c r="G15" s="1">
        <v>40757677</v>
      </c>
      <c r="H15" s="1">
        <v>9078</v>
      </c>
      <c r="I15" s="1">
        <v>55395718</v>
      </c>
      <c r="J15" s="1">
        <v>82</v>
      </c>
      <c r="K15" s="1">
        <v>0</v>
      </c>
      <c r="L15" s="1">
        <v>414</v>
      </c>
      <c r="M15" s="1">
        <v>91</v>
      </c>
      <c r="N15" s="1">
        <v>323</v>
      </c>
      <c r="O15" s="1">
        <v>8984536</v>
      </c>
      <c r="P15" s="1">
        <v>53</v>
      </c>
      <c r="Q15" s="1">
        <v>11</v>
      </c>
      <c r="R15" s="1">
        <v>42</v>
      </c>
      <c r="S15" s="1">
        <v>0</v>
      </c>
      <c r="T15" s="1">
        <v>0</v>
      </c>
      <c r="U15" s="1">
        <v>86</v>
      </c>
      <c r="V15" s="1">
        <v>1371000</v>
      </c>
      <c r="W15" s="1">
        <v>1979</v>
      </c>
      <c r="X15" s="1">
        <v>1979</v>
      </c>
      <c r="Y15" s="1">
        <v>1979000</v>
      </c>
      <c r="Z15" s="1">
        <v>218</v>
      </c>
      <c r="AA15" s="1">
        <v>2088206</v>
      </c>
    </row>
    <row r="16" spans="1:29" ht="15" customHeight="1">
      <c r="A16" s="37" t="s">
        <v>104</v>
      </c>
      <c r="B16" s="47">
        <v>163</v>
      </c>
      <c r="C16" s="1">
        <v>1730734</v>
      </c>
      <c r="D16" s="1">
        <v>2681</v>
      </c>
      <c r="E16" s="1">
        <v>16394315</v>
      </c>
      <c r="F16" s="1">
        <v>16266</v>
      </c>
      <c r="G16" s="1">
        <v>43836870</v>
      </c>
      <c r="H16" s="1">
        <v>7110</v>
      </c>
      <c r="I16" s="1">
        <v>43477650</v>
      </c>
      <c r="J16" s="1">
        <v>4</v>
      </c>
      <c r="K16" s="1">
        <v>3</v>
      </c>
      <c r="L16" s="1">
        <v>35</v>
      </c>
      <c r="M16" s="1">
        <v>4</v>
      </c>
      <c r="N16" s="1">
        <v>31</v>
      </c>
      <c r="O16" s="1">
        <v>824410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70</v>
      </c>
      <c r="V16" s="1">
        <v>1438500</v>
      </c>
      <c r="W16" s="1">
        <v>4381</v>
      </c>
      <c r="X16" s="1">
        <v>4381</v>
      </c>
      <c r="Y16" s="1">
        <v>7283000</v>
      </c>
      <c r="Z16" s="1">
        <v>97</v>
      </c>
      <c r="AA16" s="1">
        <v>697500</v>
      </c>
    </row>
    <row r="17" spans="1:27" ht="15" customHeight="1">
      <c r="A17" s="37" t="s">
        <v>105</v>
      </c>
      <c r="B17" s="47">
        <v>33</v>
      </c>
      <c r="C17" s="1">
        <v>350394</v>
      </c>
      <c r="D17" s="1">
        <v>14950</v>
      </c>
      <c r="E17" s="1">
        <v>91419250</v>
      </c>
      <c r="F17" s="1">
        <v>16759</v>
      </c>
      <c r="G17" s="1">
        <v>45165505</v>
      </c>
      <c r="H17" s="1">
        <v>10083</v>
      </c>
      <c r="I17" s="1">
        <v>61657545</v>
      </c>
      <c r="J17" s="1">
        <v>23</v>
      </c>
      <c r="K17" s="1">
        <v>0</v>
      </c>
      <c r="L17" s="1">
        <v>326</v>
      </c>
      <c r="M17" s="1">
        <v>36</v>
      </c>
      <c r="N17" s="1">
        <v>290</v>
      </c>
      <c r="O17" s="1">
        <v>8032258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115</v>
      </c>
      <c r="V17" s="1">
        <v>2345000</v>
      </c>
      <c r="W17" s="1">
        <v>7571</v>
      </c>
      <c r="X17" s="1">
        <v>13862</v>
      </c>
      <c r="Y17" s="1">
        <v>9189405</v>
      </c>
      <c r="Z17" s="1">
        <v>9</v>
      </c>
      <c r="AA17" s="1">
        <v>47000</v>
      </c>
    </row>
    <row r="18" spans="1:27" ht="15" customHeight="1">
      <c r="A18" s="43" t="s">
        <v>85</v>
      </c>
      <c r="B18" s="47">
        <v>24</v>
      </c>
      <c r="C18" s="1">
        <v>254832</v>
      </c>
      <c r="D18" s="1">
        <v>899</v>
      </c>
      <c r="E18" s="1">
        <v>5497385</v>
      </c>
      <c r="F18" s="1">
        <v>25871</v>
      </c>
      <c r="G18" s="1">
        <v>69722345</v>
      </c>
      <c r="H18" s="1">
        <v>26147</v>
      </c>
      <c r="I18" s="1">
        <v>159888905</v>
      </c>
      <c r="J18" s="1">
        <v>16</v>
      </c>
      <c r="K18" s="1">
        <v>1</v>
      </c>
      <c r="L18" s="1">
        <v>71</v>
      </c>
      <c r="M18" s="1">
        <v>40</v>
      </c>
      <c r="N18" s="1">
        <v>31</v>
      </c>
      <c r="O18" s="1">
        <v>1696164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154</v>
      </c>
      <c r="V18" s="1">
        <v>2252000</v>
      </c>
      <c r="W18" s="1">
        <v>15980</v>
      </c>
      <c r="X18" s="1">
        <v>15980</v>
      </c>
      <c r="Y18" s="1">
        <v>15980000</v>
      </c>
      <c r="Z18" s="6">
        <v>263</v>
      </c>
      <c r="AA18" s="9">
        <v>1015052</v>
      </c>
    </row>
    <row r="19" spans="1:27" ht="15" customHeight="1">
      <c r="A19" s="58" t="s">
        <v>86</v>
      </c>
      <c r="B19" s="47">
        <v>130</v>
      </c>
      <c r="C19" s="1">
        <v>1380340</v>
      </c>
      <c r="D19" s="1">
        <v>3490</v>
      </c>
      <c r="E19" s="1">
        <v>21341350</v>
      </c>
      <c r="F19" s="1">
        <v>15088</v>
      </c>
      <c r="G19" s="1">
        <v>40598537</v>
      </c>
      <c r="H19" s="1">
        <v>9475</v>
      </c>
      <c r="I19" s="1">
        <v>57582545</v>
      </c>
      <c r="J19" s="1">
        <v>2</v>
      </c>
      <c r="K19" s="1">
        <v>0</v>
      </c>
      <c r="L19" s="1">
        <v>543</v>
      </c>
      <c r="M19" s="1">
        <v>83</v>
      </c>
      <c r="N19" s="1">
        <v>460</v>
      </c>
      <c r="O19" s="1">
        <v>10465239</v>
      </c>
      <c r="P19" s="1">
        <v>38</v>
      </c>
      <c r="Q19" s="1">
        <v>0</v>
      </c>
      <c r="R19" s="1">
        <v>38</v>
      </c>
      <c r="S19" s="1">
        <v>0</v>
      </c>
      <c r="T19" s="1">
        <v>0</v>
      </c>
      <c r="U19" s="1">
        <v>161</v>
      </c>
      <c r="V19" s="1">
        <v>4830000</v>
      </c>
      <c r="W19" s="1">
        <v>4540</v>
      </c>
      <c r="X19" s="1">
        <v>4540</v>
      </c>
      <c r="Y19" s="1">
        <v>3004200</v>
      </c>
      <c r="Z19" s="1">
        <v>18671</v>
      </c>
      <c r="AA19" s="1">
        <v>12344882</v>
      </c>
    </row>
    <row r="20" spans="1:27" ht="15" customHeight="1">
      <c r="A20" s="37" t="s">
        <v>108</v>
      </c>
      <c r="B20" s="47">
        <v>0</v>
      </c>
      <c r="C20" s="1">
        <v>0</v>
      </c>
      <c r="D20" s="1">
        <v>31151</v>
      </c>
      <c r="E20" s="1">
        <v>190488365</v>
      </c>
      <c r="F20" s="1">
        <v>33946</v>
      </c>
      <c r="G20" s="1">
        <v>90972910</v>
      </c>
      <c r="H20" s="1">
        <v>25553</v>
      </c>
      <c r="I20" s="1">
        <v>156256595</v>
      </c>
      <c r="J20" s="1">
        <v>34</v>
      </c>
      <c r="K20" s="1">
        <v>25</v>
      </c>
      <c r="L20" s="1">
        <v>177</v>
      </c>
      <c r="M20" s="1">
        <v>72</v>
      </c>
      <c r="N20" s="1">
        <v>105</v>
      </c>
      <c r="O20" s="1">
        <v>4582226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7612</v>
      </c>
      <c r="X20" s="1">
        <v>15489</v>
      </c>
      <c r="Y20" s="1">
        <v>12454357</v>
      </c>
      <c r="Z20" s="1">
        <v>118</v>
      </c>
      <c r="AA20" s="1">
        <v>4965450</v>
      </c>
    </row>
    <row r="21" spans="1:27" ht="15" customHeight="1">
      <c r="A21" s="58" t="s">
        <v>87</v>
      </c>
      <c r="B21" s="47">
        <v>56</v>
      </c>
      <c r="C21" s="1">
        <v>594608</v>
      </c>
      <c r="D21" s="1">
        <v>2343</v>
      </c>
      <c r="E21" s="1">
        <v>14327445</v>
      </c>
      <c r="F21" s="1">
        <v>10010</v>
      </c>
      <c r="G21" s="1">
        <v>26976950</v>
      </c>
      <c r="H21" s="1">
        <v>7851</v>
      </c>
      <c r="I21" s="1">
        <v>44565600</v>
      </c>
      <c r="J21" s="1">
        <v>3</v>
      </c>
      <c r="K21" s="1">
        <v>0</v>
      </c>
      <c r="L21" s="1">
        <v>57</v>
      </c>
      <c r="M21" s="1">
        <v>0</v>
      </c>
      <c r="N21" s="1">
        <v>57</v>
      </c>
      <c r="O21" s="1">
        <v>1188333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126</v>
      </c>
      <c r="V21" s="1">
        <v>1415000</v>
      </c>
      <c r="W21" s="1">
        <v>1710</v>
      </c>
      <c r="X21" s="1">
        <v>0</v>
      </c>
      <c r="Y21" s="1">
        <v>1710000</v>
      </c>
      <c r="Z21" s="1">
        <v>4</v>
      </c>
      <c r="AA21" s="1">
        <v>24000</v>
      </c>
    </row>
    <row r="22" spans="1:27" ht="15" customHeight="1">
      <c r="A22" s="37" t="s">
        <v>110</v>
      </c>
      <c r="B22" s="47">
        <v>473</v>
      </c>
      <c r="C22" s="1">
        <v>5032314</v>
      </c>
      <c r="D22" s="1">
        <v>9561</v>
      </c>
      <c r="E22" s="1">
        <v>58465515</v>
      </c>
      <c r="F22" s="1">
        <v>53468</v>
      </c>
      <c r="G22" s="1">
        <v>144096260</v>
      </c>
      <c r="H22" s="1">
        <v>31355</v>
      </c>
      <c r="I22" s="1">
        <v>191735825</v>
      </c>
      <c r="J22" s="1">
        <v>31</v>
      </c>
      <c r="K22" s="1">
        <v>2</v>
      </c>
      <c r="L22" s="1">
        <v>60</v>
      </c>
      <c r="M22" s="1">
        <v>0</v>
      </c>
      <c r="N22" s="1">
        <v>60</v>
      </c>
      <c r="O22" s="1">
        <v>1380679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140</v>
      </c>
      <c r="V22" s="1">
        <v>1171000</v>
      </c>
      <c r="W22" s="1">
        <v>22046</v>
      </c>
      <c r="X22" s="1">
        <v>52321</v>
      </c>
      <c r="Y22" s="1">
        <v>12733390</v>
      </c>
      <c r="Z22" s="1">
        <v>89</v>
      </c>
      <c r="AA22" s="1">
        <v>670000</v>
      </c>
    </row>
    <row r="23" spans="1:27" ht="15" customHeight="1">
      <c r="A23" s="37" t="s">
        <v>111</v>
      </c>
      <c r="B23" s="47">
        <v>932</v>
      </c>
      <c r="C23" s="1">
        <v>9895976</v>
      </c>
      <c r="D23" s="1">
        <v>9376</v>
      </c>
      <c r="E23" s="1">
        <v>57334240</v>
      </c>
      <c r="F23" s="1">
        <v>34828</v>
      </c>
      <c r="G23" s="1">
        <v>93861460</v>
      </c>
      <c r="H23" s="1">
        <v>14104</v>
      </c>
      <c r="I23" s="1">
        <v>86245960</v>
      </c>
      <c r="J23" s="1">
        <v>239</v>
      </c>
      <c r="K23" s="1">
        <v>0</v>
      </c>
      <c r="L23" s="1">
        <v>167</v>
      </c>
      <c r="M23" s="1">
        <v>18</v>
      </c>
      <c r="N23" s="1">
        <v>149</v>
      </c>
      <c r="O23" s="1">
        <v>2937602</v>
      </c>
      <c r="P23" s="1">
        <v>125</v>
      </c>
      <c r="Q23" s="1">
        <v>0</v>
      </c>
      <c r="R23" s="1">
        <v>125</v>
      </c>
      <c r="S23" s="1">
        <v>0</v>
      </c>
      <c r="T23" s="1">
        <v>0</v>
      </c>
      <c r="U23" s="1">
        <v>31</v>
      </c>
      <c r="V23" s="1">
        <v>733000</v>
      </c>
      <c r="W23" s="1">
        <v>0</v>
      </c>
      <c r="X23" s="1">
        <v>0</v>
      </c>
      <c r="Y23" s="1">
        <v>0</v>
      </c>
      <c r="Z23" s="1">
        <v>622</v>
      </c>
      <c r="AA23" s="1">
        <v>3002900</v>
      </c>
    </row>
    <row r="24" spans="1:27" ht="15" customHeight="1">
      <c r="A24" s="37" t="s">
        <v>112</v>
      </c>
      <c r="B24" s="47">
        <v>24</v>
      </c>
      <c r="C24" s="1">
        <v>254832</v>
      </c>
      <c r="D24" s="1">
        <v>3332</v>
      </c>
      <c r="E24" s="1">
        <v>20375180</v>
      </c>
      <c r="F24" s="1">
        <v>35363</v>
      </c>
      <c r="G24" s="1">
        <v>95303285</v>
      </c>
      <c r="H24" s="1">
        <v>15382</v>
      </c>
      <c r="I24" s="1">
        <v>94060930</v>
      </c>
      <c r="J24" s="1">
        <v>32</v>
      </c>
      <c r="K24" s="1">
        <v>0</v>
      </c>
      <c r="L24" s="1">
        <v>87</v>
      </c>
      <c r="M24" s="1">
        <v>0</v>
      </c>
      <c r="N24" s="1">
        <v>87</v>
      </c>
      <c r="O24" s="1">
        <v>1640537</v>
      </c>
      <c r="P24" s="1">
        <v>51</v>
      </c>
      <c r="Q24" s="1">
        <v>0</v>
      </c>
      <c r="R24" s="1">
        <v>51</v>
      </c>
      <c r="S24" s="1">
        <v>0</v>
      </c>
      <c r="T24" s="1">
        <v>0</v>
      </c>
      <c r="U24" s="1">
        <v>147</v>
      </c>
      <c r="V24" s="1">
        <v>2940000</v>
      </c>
      <c r="W24" s="1">
        <v>9444</v>
      </c>
      <c r="X24" s="1">
        <v>9444</v>
      </c>
      <c r="Y24" s="1">
        <v>7556400</v>
      </c>
      <c r="Z24" s="1">
        <v>443</v>
      </c>
      <c r="AA24" s="1">
        <v>2455487</v>
      </c>
    </row>
    <row r="25" spans="1:27" ht="15" customHeight="1">
      <c r="A25" s="37" t="s">
        <v>113</v>
      </c>
      <c r="B25" s="47">
        <v>715</v>
      </c>
      <c r="C25" s="1">
        <v>7591870</v>
      </c>
      <c r="D25" s="1">
        <v>3788</v>
      </c>
      <c r="E25" s="1">
        <v>23163620</v>
      </c>
      <c r="F25" s="1">
        <v>4516</v>
      </c>
      <c r="G25" s="1">
        <v>12170620</v>
      </c>
      <c r="H25" s="1">
        <v>3092</v>
      </c>
      <c r="I25" s="1">
        <v>18907580</v>
      </c>
      <c r="J25" s="1">
        <v>0</v>
      </c>
      <c r="K25" s="1">
        <v>0</v>
      </c>
      <c r="L25" s="1">
        <v>139</v>
      </c>
      <c r="M25" s="1">
        <v>61</v>
      </c>
      <c r="N25" s="1">
        <v>78</v>
      </c>
      <c r="O25" s="1">
        <v>607960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6</v>
      </c>
      <c r="AA25" s="1">
        <v>343000</v>
      </c>
    </row>
    <row r="26" spans="1:27" ht="15" customHeight="1">
      <c r="A26" s="37" t="s">
        <v>438</v>
      </c>
      <c r="B26" s="47">
        <v>48</v>
      </c>
      <c r="C26" s="1">
        <v>509664</v>
      </c>
      <c r="D26" s="1">
        <v>6720</v>
      </c>
      <c r="E26" s="1">
        <v>41092800</v>
      </c>
      <c r="F26" s="1">
        <v>18276</v>
      </c>
      <c r="G26" s="1">
        <v>49253820</v>
      </c>
      <c r="H26" s="1">
        <v>12104</v>
      </c>
      <c r="I26" s="1">
        <v>74015960</v>
      </c>
      <c r="J26" s="1">
        <v>35</v>
      </c>
      <c r="K26" s="1">
        <v>2</v>
      </c>
      <c r="L26" s="1">
        <v>533</v>
      </c>
      <c r="M26" s="1">
        <v>33</v>
      </c>
      <c r="N26" s="1">
        <v>500</v>
      </c>
      <c r="O26" s="1">
        <v>15099562</v>
      </c>
      <c r="P26" s="1">
        <v>0</v>
      </c>
      <c r="Q26" s="1">
        <v>0</v>
      </c>
      <c r="R26" s="1">
        <v>0</v>
      </c>
      <c r="S26" s="1">
        <v>6106</v>
      </c>
      <c r="T26" s="1">
        <v>14549600</v>
      </c>
      <c r="U26" s="1">
        <v>83</v>
      </c>
      <c r="V26" s="1">
        <v>2075000</v>
      </c>
      <c r="W26" s="1">
        <v>9127</v>
      </c>
      <c r="X26" s="1">
        <v>15477</v>
      </c>
      <c r="Y26" s="1">
        <v>25609800</v>
      </c>
      <c r="Z26" s="1">
        <v>39</v>
      </c>
      <c r="AA26" s="1">
        <v>323700</v>
      </c>
    </row>
    <row r="27" spans="1:27" ht="15" customHeight="1">
      <c r="A27" s="37" t="s">
        <v>115</v>
      </c>
      <c r="B27" s="47">
        <v>230</v>
      </c>
      <c r="C27" s="1">
        <v>2435674</v>
      </c>
      <c r="D27" s="1">
        <v>4956</v>
      </c>
      <c r="E27" s="1">
        <v>30302940</v>
      </c>
      <c r="F27" s="1">
        <v>11716</v>
      </c>
      <c r="G27" s="1">
        <v>31556481</v>
      </c>
      <c r="H27" s="1">
        <v>7055</v>
      </c>
      <c r="I27" s="1">
        <v>43095510</v>
      </c>
      <c r="J27" s="1">
        <v>168</v>
      </c>
      <c r="K27" s="1">
        <v>84</v>
      </c>
      <c r="L27" s="1">
        <v>114</v>
      </c>
      <c r="M27" s="1">
        <v>42</v>
      </c>
      <c r="N27" s="1">
        <v>72</v>
      </c>
      <c r="O27" s="1">
        <v>1998272</v>
      </c>
      <c r="P27" s="1">
        <v>0</v>
      </c>
      <c r="Q27" s="1">
        <v>0</v>
      </c>
      <c r="R27" s="1">
        <v>0</v>
      </c>
      <c r="S27" s="1">
        <v>2552</v>
      </c>
      <c r="T27" s="1">
        <v>26782000</v>
      </c>
      <c r="U27" s="1">
        <v>98</v>
      </c>
      <c r="V27" s="1">
        <v>2940000</v>
      </c>
      <c r="W27" s="1">
        <v>3366</v>
      </c>
      <c r="X27" s="1">
        <v>19743</v>
      </c>
      <c r="Y27" s="1">
        <v>1616350</v>
      </c>
      <c r="Z27" s="1">
        <v>448</v>
      </c>
      <c r="AA27" s="1">
        <v>1618735</v>
      </c>
    </row>
    <row r="28" spans="1:27" ht="15" customHeight="1">
      <c r="A28" s="37" t="s">
        <v>116</v>
      </c>
      <c r="B28" s="47">
        <v>208</v>
      </c>
      <c r="C28" s="1">
        <v>2208544</v>
      </c>
      <c r="D28" s="1">
        <v>3418</v>
      </c>
      <c r="E28" s="1">
        <v>20901070</v>
      </c>
      <c r="F28" s="1">
        <v>7338</v>
      </c>
      <c r="G28" s="1">
        <v>19775910</v>
      </c>
      <c r="H28" s="1">
        <v>5771</v>
      </c>
      <c r="I28" s="1">
        <v>35289665</v>
      </c>
      <c r="J28" s="1">
        <v>32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50</v>
      </c>
      <c r="V28" s="1">
        <v>367000</v>
      </c>
      <c r="W28" s="1">
        <v>5570</v>
      </c>
      <c r="X28" s="1">
        <v>10479</v>
      </c>
      <c r="Y28" s="1">
        <v>9250640</v>
      </c>
      <c r="Z28" s="1">
        <v>301</v>
      </c>
      <c r="AA28" s="1">
        <v>1582257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969</v>
      </c>
      <c r="E29" s="1">
        <v>5925435</v>
      </c>
      <c r="F29" s="1">
        <v>752</v>
      </c>
      <c r="G29" s="1">
        <v>1558896</v>
      </c>
      <c r="H29" s="1">
        <v>709</v>
      </c>
      <c r="I29" s="1">
        <v>4351703</v>
      </c>
      <c r="J29" s="1">
        <v>0</v>
      </c>
      <c r="K29" s="1">
        <v>0</v>
      </c>
      <c r="L29" s="1">
        <v>312</v>
      </c>
      <c r="M29" s="1">
        <v>84</v>
      </c>
      <c r="N29" s="1">
        <v>228</v>
      </c>
      <c r="O29" s="1">
        <v>5430200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506</v>
      </c>
      <c r="X29" s="1">
        <v>173</v>
      </c>
      <c r="Y29" s="1">
        <v>1578000</v>
      </c>
      <c r="Z29" s="1">
        <v>2850</v>
      </c>
      <c r="AA29" s="1">
        <v>1546361</v>
      </c>
    </row>
    <row r="30" spans="1:27" ht="15" customHeight="1">
      <c r="A30" s="38" t="s">
        <v>118</v>
      </c>
      <c r="B30" s="48">
        <v>76</v>
      </c>
      <c r="C30" s="3">
        <v>598652</v>
      </c>
      <c r="D30" s="3">
        <v>163</v>
      </c>
      <c r="E30" s="3">
        <v>996745</v>
      </c>
      <c r="F30" s="3">
        <v>295</v>
      </c>
      <c r="G30" s="3">
        <v>611535</v>
      </c>
      <c r="H30" s="3">
        <v>130</v>
      </c>
      <c r="I30" s="3">
        <v>794950</v>
      </c>
      <c r="J30" s="3">
        <v>0</v>
      </c>
      <c r="K30" s="3">
        <v>0</v>
      </c>
      <c r="L30" s="3">
        <v>56</v>
      </c>
      <c r="M30" s="3">
        <v>15</v>
      </c>
      <c r="N30" s="3">
        <v>41</v>
      </c>
      <c r="O30" s="3">
        <v>1135472</v>
      </c>
      <c r="P30" s="3">
        <v>11</v>
      </c>
      <c r="Q30" s="3">
        <v>0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205</v>
      </c>
      <c r="X30" s="3">
        <v>204</v>
      </c>
      <c r="Y30" s="3">
        <v>558500</v>
      </c>
      <c r="Z30" s="3">
        <v>36</v>
      </c>
      <c r="AA30" s="3">
        <v>72000</v>
      </c>
    </row>
    <row r="31" spans="1:27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-2305</v>
      </c>
      <c r="C33" s="9">
        <f t="shared" si="0"/>
        <v>-22954540</v>
      </c>
      <c r="D33" s="9">
        <f t="shared" si="0"/>
        <v>-16506</v>
      </c>
      <c r="E33" s="9">
        <f t="shared" si="0"/>
        <v>-110604848</v>
      </c>
      <c r="F33" s="9">
        <f t="shared" si="0"/>
        <v>-189658</v>
      </c>
      <c r="G33" s="9">
        <f t="shared" si="0"/>
        <v>-510743856</v>
      </c>
      <c r="H33" s="9">
        <f t="shared" si="0"/>
        <v>-105314</v>
      </c>
      <c r="I33" s="9">
        <f t="shared" si="0"/>
        <v>-640095678</v>
      </c>
      <c r="J33" s="9">
        <f t="shared" si="0"/>
        <v>-587</v>
      </c>
      <c r="K33" s="9">
        <f t="shared" si="0"/>
        <v>-116</v>
      </c>
      <c r="L33" s="9">
        <f t="shared" si="0"/>
        <v>-2550</v>
      </c>
      <c r="M33" s="9">
        <f t="shared" si="0"/>
        <v>-449</v>
      </c>
      <c r="N33" s="9">
        <f t="shared" si="0"/>
        <v>-2101</v>
      </c>
      <c r="O33" s="9">
        <f t="shared" si="0"/>
        <v>-55982222</v>
      </c>
      <c r="P33" s="9">
        <f t="shared" si="0"/>
        <v>-267</v>
      </c>
      <c r="Q33" s="9">
        <f t="shared" si="0"/>
        <v>-11</v>
      </c>
      <c r="R33" s="9">
        <f t="shared" si="0"/>
        <v>-256</v>
      </c>
      <c r="S33" s="9">
        <f t="shared" si="0"/>
        <v>-8631</v>
      </c>
      <c r="T33" s="9">
        <f t="shared" si="0"/>
        <v>-41068700</v>
      </c>
      <c r="U33" s="9">
        <f t="shared" si="0"/>
        <v>-1041</v>
      </c>
      <c r="V33" s="9">
        <f t="shared" si="0"/>
        <v>-21677500</v>
      </c>
      <c r="W33" s="9">
        <f t="shared" si="0"/>
        <v>-77132</v>
      </c>
      <c r="X33" s="9">
        <f t="shared" si="0"/>
        <v>-163694</v>
      </c>
      <c r="Y33" s="9">
        <f t="shared" si="0"/>
        <v>-67022542</v>
      </c>
      <c r="Z33" s="9">
        <f t="shared" si="0"/>
        <v>548715</v>
      </c>
      <c r="AA33" s="9">
        <f t="shared" si="0"/>
        <v>355627215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</sheetData>
  <mergeCells count="34">
    <mergeCell ref="A4:A7"/>
    <mergeCell ref="B4:G4"/>
    <mergeCell ref="H4:I4"/>
    <mergeCell ref="J4:R4"/>
    <mergeCell ref="S4:T4"/>
    <mergeCell ref="E6:E7"/>
    <mergeCell ref="F6:F7"/>
    <mergeCell ref="G6:G7"/>
    <mergeCell ref="L6:N6"/>
    <mergeCell ref="O6:O7"/>
    <mergeCell ref="P6:R6"/>
    <mergeCell ref="C6:C7"/>
    <mergeCell ref="D6:D7"/>
    <mergeCell ref="U4:V4"/>
    <mergeCell ref="S5:S7"/>
    <mergeCell ref="T5:T7"/>
    <mergeCell ref="U5:U7"/>
    <mergeCell ref="V5:V7"/>
    <mergeCell ref="W5:W7"/>
    <mergeCell ref="X5:X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Y5:Y7"/>
    <mergeCell ref="Z5:Z7"/>
    <mergeCell ref="AA5:AA7"/>
    <mergeCell ref="B6:B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36"/>
  <sheetViews>
    <sheetView workbookViewId="0">
      <pane xSplit="1" ySplit="7" topLeftCell="E8" activePane="bottomRight" state="frozen"/>
      <selection pane="topRight"/>
      <selection pane="bottomLeft"/>
      <selection pane="bottomRight" activeCell="A24" sqref="A24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5.6640625" style="6" customWidth="1"/>
    <col min="10" max="11" width="10.1640625" style="6" customWidth="1"/>
    <col min="12" max="14" width="8.83203125" style="6" customWidth="1"/>
    <col min="15" max="15" width="11.6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28" width="13.5" style="6" customWidth="1"/>
    <col min="29" max="29" width="14.83203125" style="6" customWidth="1"/>
    <col min="30" max="16384" width="9.33203125" style="6"/>
  </cols>
  <sheetData>
    <row r="1" spans="1:29" s="5" customFormat="1" ht="24.75" customHeight="1">
      <c r="A1" s="5" t="s">
        <v>1</v>
      </c>
    </row>
    <row r="2" spans="1:29" s="7" customFormat="1" ht="16.5" customHeight="1">
      <c r="A2" s="6" t="s">
        <v>82</v>
      </c>
    </row>
    <row r="3" spans="1:29" ht="12" customHeight="1"/>
    <row r="4" spans="1:29" s="12" customFormat="1" ht="23.25" customHeight="1">
      <c r="A4" s="91" t="s">
        <v>88</v>
      </c>
      <c r="B4" s="90" t="s">
        <v>426</v>
      </c>
      <c r="C4" s="82"/>
      <c r="D4" s="82"/>
      <c r="E4" s="82"/>
      <c r="F4" s="82"/>
      <c r="G4" s="83"/>
      <c r="H4" s="90" t="s">
        <v>3</v>
      </c>
      <c r="I4" s="83"/>
      <c r="J4" s="90" t="s">
        <v>336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244</v>
      </c>
      <c r="X4" s="82"/>
      <c r="Y4" s="83"/>
      <c r="Z4" s="90" t="s">
        <v>412</v>
      </c>
      <c r="AA4" s="82"/>
    </row>
    <row r="5" spans="1:29" s="12" customFormat="1" ht="32.25" customHeight="1">
      <c r="A5" s="92"/>
      <c r="B5" s="90" t="s">
        <v>90</v>
      </c>
      <c r="C5" s="83"/>
      <c r="D5" s="90" t="s">
        <v>91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192</v>
      </c>
      <c r="W5" s="79" t="s">
        <v>26</v>
      </c>
      <c r="X5" s="79" t="s">
        <v>17</v>
      </c>
      <c r="Y5" s="79" t="s">
        <v>10</v>
      </c>
      <c r="Z5" s="79" t="s">
        <v>14</v>
      </c>
      <c r="AA5" s="87" t="s">
        <v>10</v>
      </c>
    </row>
    <row r="6" spans="1:29" s="12" customFormat="1" ht="23.45" customHeight="1">
      <c r="A6" s="92"/>
      <c r="B6" s="79" t="s">
        <v>427</v>
      </c>
      <c r="C6" s="79" t="s">
        <v>10</v>
      </c>
      <c r="D6" s="79" t="s">
        <v>28</v>
      </c>
      <c r="E6" s="79" t="s">
        <v>10</v>
      </c>
      <c r="F6" s="79" t="s">
        <v>9</v>
      </c>
      <c r="G6" s="79" t="s">
        <v>10</v>
      </c>
      <c r="H6" s="86"/>
      <c r="I6" s="86"/>
      <c r="J6" s="86"/>
      <c r="K6" s="86"/>
      <c r="L6" s="90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9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96</v>
      </c>
      <c r="M7" s="35" t="s">
        <v>428</v>
      </c>
      <c r="N7" s="35" t="s">
        <v>30</v>
      </c>
      <c r="O7" s="85"/>
      <c r="P7" s="34" t="s">
        <v>96</v>
      </c>
      <c r="Q7" s="35" t="s">
        <v>29</v>
      </c>
      <c r="R7" s="35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9" s="32" customFormat="1" ht="15" customHeight="1">
      <c r="A8" s="44" t="s">
        <v>68</v>
      </c>
      <c r="B8" s="45">
        <v>40421</v>
      </c>
      <c r="C8" s="36">
        <v>505922236</v>
      </c>
      <c r="D8" s="36">
        <v>345382</v>
      </c>
      <c r="E8" s="36">
        <v>2120956045</v>
      </c>
      <c r="F8" s="36">
        <v>1014585</v>
      </c>
      <c r="G8" s="36">
        <v>3180840081</v>
      </c>
      <c r="H8" s="36">
        <v>577471</v>
      </c>
      <c r="I8" s="36">
        <v>3524905082</v>
      </c>
      <c r="J8" s="36">
        <v>2702</v>
      </c>
      <c r="K8" s="36">
        <v>62</v>
      </c>
      <c r="L8" s="36">
        <v>21038</v>
      </c>
      <c r="M8" s="36">
        <v>5575</v>
      </c>
      <c r="N8" s="36">
        <v>15463</v>
      </c>
      <c r="O8" s="36">
        <v>347142242</v>
      </c>
      <c r="P8" s="36">
        <v>1078</v>
      </c>
      <c r="Q8" s="36">
        <v>192</v>
      </c>
      <c r="R8" s="36">
        <v>886</v>
      </c>
      <c r="S8" s="36">
        <v>15743</v>
      </c>
      <c r="T8" s="36">
        <v>48346843</v>
      </c>
      <c r="U8" s="36">
        <v>2799</v>
      </c>
      <c r="V8" s="36">
        <v>57427630</v>
      </c>
      <c r="W8" s="36">
        <v>411849</v>
      </c>
      <c r="X8" s="36">
        <v>709854</v>
      </c>
      <c r="Y8" s="36">
        <v>559790095</v>
      </c>
      <c r="Z8" s="9">
        <v>621247</v>
      </c>
      <c r="AA8" s="9">
        <v>344269613</v>
      </c>
      <c r="AB8" s="31"/>
      <c r="AC8" s="31"/>
    </row>
    <row r="9" spans="1:29" s="32" customFormat="1" ht="15" customHeight="1">
      <c r="A9" s="46" t="s">
        <v>97</v>
      </c>
      <c r="B9" s="47">
        <v>773</v>
      </c>
      <c r="C9" s="1">
        <v>9116118</v>
      </c>
      <c r="D9" s="1">
        <v>14378</v>
      </c>
      <c r="E9" s="1">
        <v>87913385</v>
      </c>
      <c r="F9" s="1">
        <v>133946</v>
      </c>
      <c r="G9" s="1">
        <v>359580419</v>
      </c>
      <c r="H9" s="1">
        <v>82675</v>
      </c>
      <c r="I9" s="1">
        <v>499402207</v>
      </c>
      <c r="J9" s="1">
        <v>425</v>
      </c>
      <c r="K9" s="1">
        <v>0</v>
      </c>
      <c r="L9" s="1">
        <v>1276</v>
      </c>
      <c r="M9" s="1">
        <v>260</v>
      </c>
      <c r="N9" s="1">
        <v>1016</v>
      </c>
      <c r="O9" s="1">
        <v>26808527</v>
      </c>
      <c r="P9" s="1">
        <v>30</v>
      </c>
      <c r="Q9" s="1">
        <v>0</v>
      </c>
      <c r="R9" s="1">
        <v>30</v>
      </c>
      <c r="S9" s="1">
        <v>0</v>
      </c>
      <c r="T9" s="1">
        <v>0</v>
      </c>
      <c r="U9" s="1">
        <v>183</v>
      </c>
      <c r="V9" s="1">
        <v>5196800</v>
      </c>
      <c r="W9" s="1">
        <v>57355</v>
      </c>
      <c r="X9" s="1">
        <v>150021</v>
      </c>
      <c r="Y9" s="1">
        <v>37383786</v>
      </c>
      <c r="Z9" s="1">
        <v>50</v>
      </c>
      <c r="AA9" s="1">
        <v>1020000</v>
      </c>
    </row>
    <row r="10" spans="1:29" s="32" customFormat="1" ht="15" customHeight="1">
      <c r="A10" s="46" t="s">
        <v>429</v>
      </c>
      <c r="B10" s="47">
        <v>26893</v>
      </c>
      <c r="C10" s="1">
        <v>360404654</v>
      </c>
      <c r="D10" s="1">
        <v>42302</v>
      </c>
      <c r="E10" s="1">
        <v>299783244</v>
      </c>
      <c r="F10" s="1">
        <v>157998</v>
      </c>
      <c r="G10" s="1">
        <v>875423753</v>
      </c>
      <c r="H10" s="1">
        <v>40132</v>
      </c>
      <c r="I10" s="1">
        <v>245553940</v>
      </c>
      <c r="J10" s="1">
        <v>744</v>
      </c>
      <c r="K10" s="1">
        <v>0</v>
      </c>
      <c r="L10" s="1">
        <v>13686</v>
      </c>
      <c r="M10" s="1">
        <v>4164</v>
      </c>
      <c r="N10" s="1">
        <v>9522</v>
      </c>
      <c r="O10" s="1">
        <v>193606499</v>
      </c>
      <c r="P10" s="1">
        <v>306</v>
      </c>
      <c r="Q10" s="1">
        <v>85</v>
      </c>
      <c r="R10" s="1">
        <v>221</v>
      </c>
      <c r="S10" s="1">
        <v>0</v>
      </c>
      <c r="T10" s="1">
        <v>0</v>
      </c>
      <c r="U10" s="1">
        <v>561</v>
      </c>
      <c r="V10" s="1">
        <v>12383000</v>
      </c>
      <c r="W10" s="1">
        <v>59716</v>
      </c>
      <c r="X10" s="1">
        <v>59716</v>
      </c>
      <c r="Y10" s="1">
        <v>135696000</v>
      </c>
      <c r="Z10" s="1">
        <v>16652</v>
      </c>
      <c r="AA10" s="1">
        <v>19369277</v>
      </c>
    </row>
    <row r="11" spans="1:29" s="32" customFormat="1" ht="15" customHeight="1">
      <c r="A11" s="46" t="s">
        <v>99</v>
      </c>
      <c r="B11" s="47">
        <v>472</v>
      </c>
      <c r="C11" s="1">
        <v>5011696</v>
      </c>
      <c r="D11" s="1">
        <v>12905</v>
      </c>
      <c r="E11" s="1">
        <v>78914075</v>
      </c>
      <c r="F11" s="1">
        <v>79242</v>
      </c>
      <c r="G11" s="1">
        <v>213557190</v>
      </c>
      <c r="H11" s="1">
        <v>40692</v>
      </c>
      <c r="I11" s="1">
        <v>248831580</v>
      </c>
      <c r="J11" s="1">
        <v>399</v>
      </c>
      <c r="K11" s="1">
        <v>4</v>
      </c>
      <c r="L11" s="1">
        <v>1667</v>
      </c>
      <c r="M11" s="1">
        <v>327</v>
      </c>
      <c r="N11" s="1">
        <v>1340</v>
      </c>
      <c r="O11" s="1">
        <v>37773703</v>
      </c>
      <c r="P11" s="1">
        <v>525</v>
      </c>
      <c r="Q11" s="1">
        <v>104</v>
      </c>
      <c r="R11" s="1">
        <v>421</v>
      </c>
      <c r="S11" s="1">
        <v>0</v>
      </c>
      <c r="T11" s="1">
        <v>0</v>
      </c>
      <c r="U11" s="1">
        <v>0</v>
      </c>
      <c r="V11" s="1">
        <v>0</v>
      </c>
      <c r="W11" s="1">
        <v>23247</v>
      </c>
      <c r="X11" s="1">
        <v>60150</v>
      </c>
      <c r="Y11" s="1">
        <v>46494000</v>
      </c>
      <c r="Z11" s="1">
        <v>75</v>
      </c>
      <c r="AA11" s="1">
        <v>740000</v>
      </c>
    </row>
    <row r="12" spans="1:29" s="32" customFormat="1" ht="15" customHeight="1">
      <c r="A12" s="46" t="s">
        <v>430</v>
      </c>
      <c r="B12" s="47">
        <v>4120</v>
      </c>
      <c r="C12" s="1">
        <v>43997480</v>
      </c>
      <c r="D12" s="1">
        <v>55549</v>
      </c>
      <c r="E12" s="1">
        <v>339682135</v>
      </c>
      <c r="F12" s="1">
        <v>148998</v>
      </c>
      <c r="G12" s="1">
        <v>401549610</v>
      </c>
      <c r="H12" s="1">
        <v>86841</v>
      </c>
      <c r="I12" s="1">
        <v>531032715</v>
      </c>
      <c r="J12" s="1">
        <v>80</v>
      </c>
      <c r="K12" s="1">
        <v>0</v>
      </c>
      <c r="L12" s="1">
        <v>744</v>
      </c>
      <c r="M12" s="1">
        <v>104</v>
      </c>
      <c r="N12" s="1">
        <v>640</v>
      </c>
      <c r="O12" s="1">
        <v>16996620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512</v>
      </c>
      <c r="V12" s="1">
        <v>15109735</v>
      </c>
      <c r="W12" s="1">
        <v>52199</v>
      </c>
      <c r="X12" s="1">
        <v>52199</v>
      </c>
      <c r="Y12" s="1">
        <v>95227500</v>
      </c>
      <c r="Z12" s="1">
        <v>51297</v>
      </c>
      <c r="AA12" s="1">
        <v>161313100</v>
      </c>
    </row>
    <row r="13" spans="1:29" s="32" customFormat="1" ht="15" customHeight="1">
      <c r="A13" s="46" t="s">
        <v>101</v>
      </c>
      <c r="B13" s="47">
        <v>3217</v>
      </c>
      <c r="C13" s="1">
        <v>34158106</v>
      </c>
      <c r="D13" s="1">
        <v>29854</v>
      </c>
      <c r="E13" s="1">
        <v>182557210</v>
      </c>
      <c r="F13" s="1">
        <v>55588</v>
      </c>
      <c r="G13" s="1">
        <v>149809660</v>
      </c>
      <c r="H13" s="1">
        <v>44628</v>
      </c>
      <c r="I13" s="1">
        <v>272900220</v>
      </c>
      <c r="J13" s="1">
        <v>43</v>
      </c>
      <c r="K13" s="1">
        <v>0</v>
      </c>
      <c r="L13" s="1">
        <v>369</v>
      </c>
      <c r="M13" s="1">
        <v>90</v>
      </c>
      <c r="N13" s="1">
        <v>279</v>
      </c>
      <c r="O13" s="1">
        <v>6422312</v>
      </c>
      <c r="P13" s="1">
        <v>0</v>
      </c>
      <c r="Q13" s="1">
        <v>0</v>
      </c>
      <c r="R13" s="1">
        <v>0</v>
      </c>
      <c r="S13" s="1">
        <v>6486</v>
      </c>
      <c r="T13" s="1">
        <v>5008549</v>
      </c>
      <c r="U13" s="1">
        <v>14</v>
      </c>
      <c r="V13" s="1">
        <v>280000</v>
      </c>
      <c r="W13" s="1">
        <v>110654</v>
      </c>
      <c r="X13" s="1">
        <v>234611</v>
      </c>
      <c r="Y13" s="1">
        <v>88222143</v>
      </c>
      <c r="Z13" s="1">
        <v>6304</v>
      </c>
      <c r="AA13" s="1">
        <v>33351654</v>
      </c>
    </row>
    <row r="14" spans="1:29" s="32" customFormat="1" ht="15" customHeight="1">
      <c r="A14" s="46" t="s">
        <v>102</v>
      </c>
      <c r="B14" s="47">
        <v>1016</v>
      </c>
      <c r="C14" s="1">
        <v>11695955</v>
      </c>
      <c r="D14" s="1">
        <v>89083</v>
      </c>
      <c r="E14" s="1">
        <v>512623806</v>
      </c>
      <c r="F14" s="1">
        <v>130114</v>
      </c>
      <c r="G14" s="1">
        <v>350027620</v>
      </c>
      <c r="H14" s="1">
        <v>90875</v>
      </c>
      <c r="I14" s="1">
        <v>555516035</v>
      </c>
      <c r="J14" s="1">
        <v>424</v>
      </c>
      <c r="K14" s="1">
        <v>0</v>
      </c>
      <c r="L14" s="1">
        <v>183</v>
      </c>
      <c r="M14" s="1">
        <v>36</v>
      </c>
      <c r="N14" s="1">
        <v>147</v>
      </c>
      <c r="O14" s="1">
        <v>3834750</v>
      </c>
      <c r="P14" s="1">
        <v>0</v>
      </c>
      <c r="Q14" s="1">
        <v>0</v>
      </c>
      <c r="R14" s="1">
        <v>0</v>
      </c>
      <c r="S14" s="1">
        <v>45</v>
      </c>
      <c r="T14" s="1">
        <v>456094</v>
      </c>
      <c r="U14" s="1">
        <v>306</v>
      </c>
      <c r="V14" s="1">
        <v>3060000</v>
      </c>
      <c r="W14" s="1">
        <v>17577</v>
      </c>
      <c r="X14" s="1">
        <v>0</v>
      </c>
      <c r="Y14" s="1">
        <v>45380000</v>
      </c>
      <c r="Z14" s="1">
        <v>524522</v>
      </c>
      <c r="AA14" s="1">
        <v>105889427</v>
      </c>
    </row>
    <row r="15" spans="1:29" ht="15" customHeight="1">
      <c r="A15" s="37" t="s">
        <v>103</v>
      </c>
      <c r="B15" s="47">
        <v>182</v>
      </c>
      <c r="C15" s="1">
        <v>1932476</v>
      </c>
      <c r="D15" s="1">
        <v>3085</v>
      </c>
      <c r="E15" s="1">
        <v>18830200</v>
      </c>
      <c r="F15" s="1">
        <v>16449</v>
      </c>
      <c r="G15" s="1">
        <v>44310686</v>
      </c>
      <c r="H15" s="1">
        <v>9297</v>
      </c>
      <c r="I15" s="1">
        <v>56720185</v>
      </c>
      <c r="J15" s="1">
        <v>32</v>
      </c>
      <c r="K15" s="1">
        <v>0</v>
      </c>
      <c r="L15" s="1">
        <v>413</v>
      </c>
      <c r="M15" s="1">
        <v>80</v>
      </c>
      <c r="N15" s="1">
        <v>333</v>
      </c>
      <c r="O15" s="1">
        <v>8363085</v>
      </c>
      <c r="P15" s="1">
        <v>58</v>
      </c>
      <c r="Q15" s="1">
        <v>0</v>
      </c>
      <c r="R15" s="1">
        <v>58</v>
      </c>
      <c r="S15" s="1">
        <v>0</v>
      </c>
      <c r="T15" s="1">
        <v>0</v>
      </c>
      <c r="U15" s="1">
        <v>54</v>
      </c>
      <c r="V15" s="1">
        <v>845000</v>
      </c>
      <c r="W15" s="1">
        <v>1998</v>
      </c>
      <c r="X15" s="1">
        <v>1998</v>
      </c>
      <c r="Y15" s="1">
        <v>1998000</v>
      </c>
      <c r="Z15" s="1">
        <v>160</v>
      </c>
      <c r="AA15" s="1">
        <v>969200</v>
      </c>
    </row>
    <row r="16" spans="1:29" ht="15" customHeight="1">
      <c r="A16" s="37" t="s">
        <v>431</v>
      </c>
      <c r="B16" s="47">
        <v>205</v>
      </c>
      <c r="C16" s="1">
        <v>2176690</v>
      </c>
      <c r="D16" s="1">
        <v>2517</v>
      </c>
      <c r="E16" s="1">
        <v>15391455</v>
      </c>
      <c r="F16" s="1">
        <v>17033</v>
      </c>
      <c r="G16" s="1">
        <v>45903935</v>
      </c>
      <c r="H16" s="1">
        <v>7000</v>
      </c>
      <c r="I16" s="1">
        <v>42805000</v>
      </c>
      <c r="J16" s="1">
        <v>0</v>
      </c>
      <c r="K16" s="1">
        <v>0</v>
      </c>
      <c r="L16" s="1">
        <v>25</v>
      </c>
      <c r="M16" s="1">
        <v>12</v>
      </c>
      <c r="N16" s="1">
        <v>13</v>
      </c>
      <c r="O16" s="1">
        <v>562903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51</v>
      </c>
      <c r="V16" s="1">
        <v>1080000</v>
      </c>
      <c r="W16" s="1">
        <v>4148</v>
      </c>
      <c r="X16" s="1">
        <v>4148</v>
      </c>
      <c r="Y16" s="1">
        <v>5413000</v>
      </c>
      <c r="Z16" s="1">
        <v>146</v>
      </c>
      <c r="AA16" s="1">
        <v>999500</v>
      </c>
    </row>
    <row r="17" spans="1:27" ht="15" customHeight="1">
      <c r="A17" s="37" t="s">
        <v>105</v>
      </c>
      <c r="B17" s="47">
        <v>50</v>
      </c>
      <c r="C17" s="1">
        <v>530900</v>
      </c>
      <c r="D17" s="1">
        <v>14892</v>
      </c>
      <c r="E17" s="1">
        <v>91064580</v>
      </c>
      <c r="F17" s="1">
        <v>17561</v>
      </c>
      <c r="G17" s="1">
        <v>47326895</v>
      </c>
      <c r="H17" s="1">
        <v>9768</v>
      </c>
      <c r="I17" s="1">
        <v>59731320</v>
      </c>
      <c r="J17" s="1">
        <v>16</v>
      </c>
      <c r="K17" s="1">
        <v>0</v>
      </c>
      <c r="L17" s="1">
        <v>324</v>
      </c>
      <c r="M17" s="1">
        <v>48</v>
      </c>
      <c r="N17" s="1">
        <v>276</v>
      </c>
      <c r="O17" s="1">
        <v>7020577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105</v>
      </c>
      <c r="V17" s="1">
        <v>2122800</v>
      </c>
      <c r="W17" s="1">
        <v>9025</v>
      </c>
      <c r="X17" s="1">
        <v>17106</v>
      </c>
      <c r="Y17" s="1">
        <v>9482737</v>
      </c>
      <c r="Z17" s="1">
        <v>7</v>
      </c>
      <c r="AA17" s="1">
        <v>35000</v>
      </c>
    </row>
    <row r="18" spans="1:27" ht="15" customHeight="1">
      <c r="A18" s="37" t="s">
        <v>106</v>
      </c>
      <c r="B18" s="47">
        <v>24</v>
      </c>
      <c r="C18" s="1">
        <v>254832</v>
      </c>
      <c r="D18" s="1">
        <v>774</v>
      </c>
      <c r="E18" s="1">
        <v>4733010</v>
      </c>
      <c r="F18" s="1">
        <v>25960</v>
      </c>
      <c r="G18" s="1">
        <v>69962200</v>
      </c>
      <c r="H18" s="1">
        <v>26234</v>
      </c>
      <c r="I18" s="1">
        <v>160420910</v>
      </c>
      <c r="J18" s="1">
        <v>16</v>
      </c>
      <c r="K18" s="1">
        <v>0</v>
      </c>
      <c r="L18" s="1">
        <v>95</v>
      </c>
      <c r="M18" s="1">
        <v>36</v>
      </c>
      <c r="N18" s="1">
        <v>59</v>
      </c>
      <c r="O18" s="1">
        <v>2287045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172</v>
      </c>
      <c r="V18" s="1">
        <v>3440000</v>
      </c>
      <c r="W18" s="1">
        <v>15047</v>
      </c>
      <c r="X18" s="1">
        <v>15047</v>
      </c>
      <c r="Y18" s="1">
        <v>15047000</v>
      </c>
      <c r="Z18" s="6">
        <v>231</v>
      </c>
      <c r="AA18" s="9">
        <v>940375</v>
      </c>
    </row>
    <row r="19" spans="1:27" ht="15" customHeight="1">
      <c r="A19" s="37" t="s">
        <v>432</v>
      </c>
      <c r="B19" s="47">
        <v>193</v>
      </c>
      <c r="C19" s="1">
        <v>2091746</v>
      </c>
      <c r="D19" s="1">
        <v>4061</v>
      </c>
      <c r="E19" s="1">
        <v>24833015</v>
      </c>
      <c r="F19" s="1">
        <v>16300</v>
      </c>
      <c r="G19" s="1">
        <v>43928500</v>
      </c>
      <c r="H19" s="1">
        <v>10441</v>
      </c>
      <c r="I19" s="1">
        <v>63846715</v>
      </c>
      <c r="J19" s="1">
        <v>11</v>
      </c>
      <c r="K19" s="1">
        <v>0</v>
      </c>
      <c r="L19" s="1">
        <v>543</v>
      </c>
      <c r="M19" s="1">
        <v>108</v>
      </c>
      <c r="N19" s="1">
        <v>435</v>
      </c>
      <c r="O19" s="1">
        <v>10465239</v>
      </c>
      <c r="P19" s="1">
        <v>42</v>
      </c>
      <c r="Q19" s="1">
        <v>0</v>
      </c>
      <c r="R19" s="1">
        <v>42</v>
      </c>
      <c r="S19" s="1">
        <v>0</v>
      </c>
      <c r="T19" s="1">
        <v>0</v>
      </c>
      <c r="U19" s="1">
        <v>121</v>
      </c>
      <c r="V19" s="1">
        <v>3602200</v>
      </c>
      <c r="W19" s="1">
        <v>7294</v>
      </c>
      <c r="X19" s="1">
        <v>7294</v>
      </c>
      <c r="Y19" s="1">
        <v>5595450</v>
      </c>
      <c r="Z19" s="1">
        <v>17649</v>
      </c>
      <c r="AA19" s="1">
        <v>8011324</v>
      </c>
    </row>
    <row r="20" spans="1:27" ht="15" customHeight="1">
      <c r="A20" s="37" t="s">
        <v>108</v>
      </c>
      <c r="B20" s="47">
        <v>0</v>
      </c>
      <c r="C20" s="1">
        <v>0</v>
      </c>
      <c r="D20" s="1">
        <v>29546</v>
      </c>
      <c r="E20" s="1">
        <v>180673790</v>
      </c>
      <c r="F20" s="1">
        <v>34611</v>
      </c>
      <c r="G20" s="1">
        <v>93276645</v>
      </c>
      <c r="H20" s="1">
        <v>24866</v>
      </c>
      <c r="I20" s="1">
        <v>152055590</v>
      </c>
      <c r="J20" s="1">
        <v>123</v>
      </c>
      <c r="K20" s="1">
        <v>27</v>
      </c>
      <c r="L20" s="1">
        <v>173</v>
      </c>
      <c r="M20" s="1">
        <v>75</v>
      </c>
      <c r="N20" s="1">
        <v>98</v>
      </c>
      <c r="O20" s="1">
        <v>4154758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5456</v>
      </c>
      <c r="X20" s="1">
        <v>12105</v>
      </c>
      <c r="Y20" s="1">
        <v>5429154</v>
      </c>
      <c r="Z20" s="1">
        <v>57</v>
      </c>
      <c r="AA20" s="1">
        <v>1245040</v>
      </c>
    </row>
    <row r="21" spans="1:27" ht="15" customHeight="1">
      <c r="A21" s="37" t="s">
        <v>109</v>
      </c>
      <c r="B21" s="47">
        <v>63</v>
      </c>
      <c r="C21" s="1">
        <v>668934</v>
      </c>
      <c r="D21" s="1">
        <v>2476</v>
      </c>
      <c r="E21" s="1">
        <v>15140740</v>
      </c>
      <c r="F21" s="1">
        <v>10416</v>
      </c>
      <c r="G21" s="1">
        <v>28071120</v>
      </c>
      <c r="H21" s="1">
        <v>8703</v>
      </c>
      <c r="I21" s="1">
        <v>53218845</v>
      </c>
      <c r="J21" s="1">
        <v>11</v>
      </c>
      <c r="K21" s="1">
        <v>0</v>
      </c>
      <c r="L21" s="1">
        <v>49</v>
      </c>
      <c r="M21" s="1">
        <v>0</v>
      </c>
      <c r="N21" s="1">
        <v>49</v>
      </c>
      <c r="O21" s="1">
        <v>755734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112</v>
      </c>
      <c r="V21" s="1">
        <v>1160000</v>
      </c>
      <c r="W21" s="1">
        <v>1652</v>
      </c>
      <c r="X21" s="1">
        <v>1652</v>
      </c>
      <c r="Y21" s="1">
        <v>1652000</v>
      </c>
      <c r="Z21" s="1">
        <v>4</v>
      </c>
      <c r="AA21" s="1">
        <v>24000</v>
      </c>
    </row>
    <row r="22" spans="1:27" ht="15" customHeight="1">
      <c r="A22" s="37" t="s">
        <v>110</v>
      </c>
      <c r="B22" s="47">
        <v>505</v>
      </c>
      <c r="C22" s="1">
        <v>5362090</v>
      </c>
      <c r="D22" s="1">
        <v>10064</v>
      </c>
      <c r="E22" s="1">
        <v>61541360</v>
      </c>
      <c r="F22" s="1">
        <v>54663</v>
      </c>
      <c r="G22" s="1">
        <v>147314801</v>
      </c>
      <c r="H22" s="1">
        <v>33984</v>
      </c>
      <c r="I22" s="1">
        <v>207806295</v>
      </c>
      <c r="J22" s="1">
        <v>37</v>
      </c>
      <c r="K22" s="1">
        <v>0</v>
      </c>
      <c r="L22" s="1">
        <v>49</v>
      </c>
      <c r="M22" s="1">
        <v>0</v>
      </c>
      <c r="N22" s="1">
        <v>49</v>
      </c>
      <c r="O22" s="1">
        <v>954567</v>
      </c>
      <c r="P22" s="1">
        <v>9</v>
      </c>
      <c r="Q22" s="1">
        <v>0</v>
      </c>
      <c r="R22" s="1">
        <v>9</v>
      </c>
      <c r="S22" s="1">
        <v>0</v>
      </c>
      <c r="T22" s="1">
        <v>0</v>
      </c>
      <c r="U22" s="1">
        <v>231</v>
      </c>
      <c r="V22" s="1">
        <v>1924000</v>
      </c>
      <c r="W22" s="1">
        <v>21118</v>
      </c>
      <c r="X22" s="1">
        <v>51513</v>
      </c>
      <c r="Y22" s="1">
        <v>12091340</v>
      </c>
      <c r="Z22" s="1">
        <v>97</v>
      </c>
      <c r="AA22" s="1">
        <v>756000</v>
      </c>
    </row>
    <row r="23" spans="1:27" ht="15" customHeight="1">
      <c r="A23" s="37" t="s">
        <v>433</v>
      </c>
      <c r="B23" s="47">
        <v>1182</v>
      </c>
      <c r="C23" s="1">
        <v>12550476</v>
      </c>
      <c r="D23" s="1">
        <v>10660</v>
      </c>
      <c r="E23" s="1">
        <v>65185900</v>
      </c>
      <c r="F23" s="1">
        <v>36839</v>
      </c>
      <c r="G23" s="1">
        <v>99281105</v>
      </c>
      <c r="H23" s="1">
        <v>16162</v>
      </c>
      <c r="I23" s="1">
        <v>98830630</v>
      </c>
      <c r="J23" s="1">
        <v>103</v>
      </c>
      <c r="K23" s="1">
        <v>0</v>
      </c>
      <c r="L23" s="1">
        <v>67</v>
      </c>
      <c r="M23" s="1">
        <v>0</v>
      </c>
      <c r="N23" s="1">
        <v>67</v>
      </c>
      <c r="O23" s="1">
        <v>1210731</v>
      </c>
      <c r="P23" s="1">
        <v>53</v>
      </c>
      <c r="Q23" s="1">
        <v>0</v>
      </c>
      <c r="R23" s="1">
        <v>53</v>
      </c>
      <c r="S23" s="1">
        <v>0</v>
      </c>
      <c r="T23" s="1">
        <v>0</v>
      </c>
      <c r="U23" s="1">
        <v>59</v>
      </c>
      <c r="V23" s="1">
        <v>678000</v>
      </c>
      <c r="W23" s="1">
        <v>0</v>
      </c>
      <c r="X23" s="1">
        <v>0</v>
      </c>
      <c r="Y23" s="1">
        <v>0</v>
      </c>
      <c r="Z23" s="1">
        <v>584</v>
      </c>
      <c r="AA23" s="1">
        <v>2823150</v>
      </c>
    </row>
    <row r="24" spans="1:27" ht="15" customHeight="1">
      <c r="A24" s="37" t="s">
        <v>112</v>
      </c>
      <c r="B24" s="47">
        <v>24</v>
      </c>
      <c r="C24" s="1">
        <v>254832</v>
      </c>
      <c r="D24" s="1">
        <v>3154</v>
      </c>
      <c r="E24" s="1">
        <v>19286710</v>
      </c>
      <c r="F24" s="1">
        <v>32992</v>
      </c>
      <c r="G24" s="1">
        <v>88913440</v>
      </c>
      <c r="H24" s="1">
        <v>15003</v>
      </c>
      <c r="I24" s="1">
        <v>91743345</v>
      </c>
      <c r="J24" s="1">
        <v>63</v>
      </c>
      <c r="K24" s="1">
        <v>0</v>
      </c>
      <c r="L24" s="1">
        <v>94</v>
      </c>
      <c r="M24" s="1">
        <v>3</v>
      </c>
      <c r="N24" s="1">
        <v>91</v>
      </c>
      <c r="O24" s="1">
        <v>1577255</v>
      </c>
      <c r="P24" s="1">
        <v>55</v>
      </c>
      <c r="Q24" s="1">
        <v>3</v>
      </c>
      <c r="R24" s="1">
        <v>52</v>
      </c>
      <c r="S24" s="1">
        <v>0</v>
      </c>
      <c r="T24" s="1">
        <v>0</v>
      </c>
      <c r="U24" s="1">
        <v>130</v>
      </c>
      <c r="V24" s="1">
        <v>2479860</v>
      </c>
      <c r="W24" s="1">
        <v>8690</v>
      </c>
      <c r="X24" s="1">
        <v>8690</v>
      </c>
      <c r="Y24" s="1">
        <v>6953000</v>
      </c>
      <c r="Z24" s="1">
        <v>421</v>
      </c>
      <c r="AA24" s="1">
        <v>2509794</v>
      </c>
    </row>
    <row r="25" spans="1:27" ht="15" customHeight="1">
      <c r="A25" s="37" t="s">
        <v>113</v>
      </c>
      <c r="B25" s="47">
        <v>802</v>
      </c>
      <c r="C25" s="1">
        <v>8515636</v>
      </c>
      <c r="D25" s="1">
        <v>3740</v>
      </c>
      <c r="E25" s="1">
        <v>22870100</v>
      </c>
      <c r="F25" s="1">
        <v>5191</v>
      </c>
      <c r="G25" s="1">
        <v>13989745</v>
      </c>
      <c r="H25" s="1">
        <v>3454</v>
      </c>
      <c r="I25" s="1">
        <v>21121210</v>
      </c>
      <c r="J25" s="1">
        <v>42</v>
      </c>
      <c r="K25" s="1">
        <v>0</v>
      </c>
      <c r="L25" s="1">
        <v>129</v>
      </c>
      <c r="M25" s="1">
        <v>68</v>
      </c>
      <c r="N25" s="1">
        <v>61</v>
      </c>
      <c r="O25" s="1">
        <v>574161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</v>
      </c>
      <c r="AA25" s="1">
        <v>10000</v>
      </c>
    </row>
    <row r="26" spans="1:27" ht="15" customHeight="1">
      <c r="A26" s="37" t="s">
        <v>114</v>
      </c>
      <c r="B26" s="47">
        <v>105</v>
      </c>
      <c r="C26" s="1">
        <v>1114890</v>
      </c>
      <c r="D26" s="1">
        <v>6183</v>
      </c>
      <c r="E26" s="1">
        <v>37809045</v>
      </c>
      <c r="F26" s="1">
        <v>19649</v>
      </c>
      <c r="G26" s="1">
        <v>52954055</v>
      </c>
      <c r="H26" s="1">
        <v>12941</v>
      </c>
      <c r="I26" s="1">
        <v>79134215</v>
      </c>
      <c r="J26" s="1">
        <v>43</v>
      </c>
      <c r="K26" s="1">
        <v>0</v>
      </c>
      <c r="L26" s="1">
        <v>623</v>
      </c>
      <c r="M26" s="1">
        <v>39</v>
      </c>
      <c r="N26" s="1">
        <v>584</v>
      </c>
      <c r="O26" s="1">
        <v>14411899</v>
      </c>
      <c r="P26" s="1">
        <v>0</v>
      </c>
      <c r="Q26" s="1">
        <v>0</v>
      </c>
      <c r="R26" s="1">
        <v>0</v>
      </c>
      <c r="S26" s="1">
        <v>6583</v>
      </c>
      <c r="T26" s="1">
        <v>15728200</v>
      </c>
      <c r="U26" s="1">
        <v>95</v>
      </c>
      <c r="V26" s="1">
        <v>2375000</v>
      </c>
      <c r="W26" s="1">
        <v>8624</v>
      </c>
      <c r="X26" s="1">
        <v>13936</v>
      </c>
      <c r="Y26" s="1">
        <v>25079800</v>
      </c>
      <c r="Z26" s="1">
        <v>25</v>
      </c>
      <c r="AA26" s="1">
        <v>224700</v>
      </c>
    </row>
    <row r="27" spans="1:27" ht="15" customHeight="1">
      <c r="A27" s="37" t="s">
        <v>115</v>
      </c>
      <c r="B27" s="47">
        <v>283</v>
      </c>
      <c r="C27" s="1">
        <v>3004894</v>
      </c>
      <c r="D27" s="1">
        <v>5436</v>
      </c>
      <c r="E27" s="1">
        <v>33241140</v>
      </c>
      <c r="F27" s="1">
        <v>12422</v>
      </c>
      <c r="G27" s="1">
        <v>33477290</v>
      </c>
      <c r="H27" s="1">
        <v>7030</v>
      </c>
      <c r="I27" s="1">
        <v>42988450</v>
      </c>
      <c r="J27" s="1">
        <v>60</v>
      </c>
      <c r="K27" s="1">
        <v>31</v>
      </c>
      <c r="L27" s="1">
        <v>64</v>
      </c>
      <c r="M27" s="1">
        <v>9</v>
      </c>
      <c r="N27" s="1">
        <v>55</v>
      </c>
      <c r="O27" s="1">
        <v>1294561</v>
      </c>
      <c r="P27" s="1">
        <v>0</v>
      </c>
      <c r="Q27" s="1">
        <v>0</v>
      </c>
      <c r="R27" s="1">
        <v>0</v>
      </c>
      <c r="S27" s="1">
        <v>2629</v>
      </c>
      <c r="T27" s="1">
        <v>27154000</v>
      </c>
      <c r="U27" s="1">
        <v>47</v>
      </c>
      <c r="V27" s="1">
        <v>1353235</v>
      </c>
      <c r="W27" s="1">
        <v>2213</v>
      </c>
      <c r="X27" s="1">
        <v>5600</v>
      </c>
      <c r="Y27" s="1">
        <v>1740000</v>
      </c>
      <c r="Z27" s="1">
        <v>598</v>
      </c>
      <c r="AA27" s="1">
        <v>1858096</v>
      </c>
    </row>
    <row r="28" spans="1:27" ht="15" customHeight="1">
      <c r="A28" s="37" t="s">
        <v>116</v>
      </c>
      <c r="B28" s="47">
        <v>227</v>
      </c>
      <c r="C28" s="1">
        <v>2410286</v>
      </c>
      <c r="D28" s="1">
        <v>3416</v>
      </c>
      <c r="E28" s="1">
        <v>20888840</v>
      </c>
      <c r="F28" s="1">
        <v>7266</v>
      </c>
      <c r="G28" s="1">
        <v>19581870</v>
      </c>
      <c r="H28" s="1">
        <v>5552</v>
      </c>
      <c r="I28" s="1">
        <v>33950480</v>
      </c>
      <c r="J28" s="1">
        <v>30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46</v>
      </c>
      <c r="V28" s="1">
        <v>338000</v>
      </c>
      <c r="W28" s="1">
        <v>5113</v>
      </c>
      <c r="X28" s="1">
        <v>13345</v>
      </c>
      <c r="Y28" s="1">
        <v>18729185</v>
      </c>
      <c r="Z28" s="1">
        <v>468</v>
      </c>
      <c r="AA28" s="1">
        <v>1079690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1172</v>
      </c>
      <c r="E29" s="1">
        <v>7166780</v>
      </c>
      <c r="F29" s="1">
        <v>1069</v>
      </c>
      <c r="G29" s="1">
        <v>2023248</v>
      </c>
      <c r="H29" s="1">
        <v>1057</v>
      </c>
      <c r="I29" s="1">
        <v>6463555</v>
      </c>
      <c r="J29" s="1">
        <v>0</v>
      </c>
      <c r="K29" s="1">
        <v>0</v>
      </c>
      <c r="L29" s="1">
        <v>404</v>
      </c>
      <c r="M29" s="1">
        <v>93</v>
      </c>
      <c r="N29" s="1">
        <v>311</v>
      </c>
      <c r="O29" s="1">
        <v>6845324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511</v>
      </c>
      <c r="X29" s="1">
        <v>511</v>
      </c>
      <c r="Y29" s="1">
        <v>1593000</v>
      </c>
      <c r="Z29" s="1">
        <v>1747</v>
      </c>
      <c r="AA29" s="1">
        <v>796300</v>
      </c>
    </row>
    <row r="30" spans="1:27" ht="15" customHeight="1">
      <c r="A30" s="38" t="s">
        <v>118</v>
      </c>
      <c r="B30" s="48">
        <v>85</v>
      </c>
      <c r="C30" s="3">
        <v>669545</v>
      </c>
      <c r="D30" s="3">
        <v>135</v>
      </c>
      <c r="E30" s="3">
        <v>825525</v>
      </c>
      <c r="F30" s="3">
        <v>278</v>
      </c>
      <c r="G30" s="3">
        <v>576294</v>
      </c>
      <c r="H30" s="3">
        <v>136</v>
      </c>
      <c r="I30" s="3">
        <v>831640</v>
      </c>
      <c r="J30" s="3">
        <v>0</v>
      </c>
      <c r="K30" s="3">
        <v>0</v>
      </c>
      <c r="L30" s="3">
        <v>61</v>
      </c>
      <c r="M30" s="3">
        <v>23</v>
      </c>
      <c r="N30" s="3">
        <v>38</v>
      </c>
      <c r="O30" s="3">
        <v>1221992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212</v>
      </c>
      <c r="X30" s="3">
        <v>212</v>
      </c>
      <c r="Y30" s="3">
        <v>583000</v>
      </c>
      <c r="Z30" s="3">
        <v>152</v>
      </c>
      <c r="AA30" s="3">
        <v>303986</v>
      </c>
    </row>
    <row r="31" spans="1:27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>
      <c r="A33" s="8" t="s">
        <v>51</v>
      </c>
      <c r="B33" s="9">
        <f t="shared" ref="B33:AA33" si="0">B14-SUM(B15:B28)</f>
        <v>-2829</v>
      </c>
      <c r="C33" s="9">
        <f t="shared" si="0"/>
        <v>-29172727</v>
      </c>
      <c r="D33" s="9">
        <f t="shared" si="0"/>
        <v>-10921</v>
      </c>
      <c r="E33" s="9">
        <f t="shared" si="0"/>
        <v>-98866079</v>
      </c>
      <c r="F33" s="9">
        <f t="shared" si="0"/>
        <v>-177238</v>
      </c>
      <c r="G33" s="9">
        <f t="shared" si="0"/>
        <v>-478264667</v>
      </c>
      <c r="H33" s="9">
        <f t="shared" si="0"/>
        <v>-99560</v>
      </c>
      <c r="I33" s="9">
        <f t="shared" si="0"/>
        <v>-608857155</v>
      </c>
      <c r="J33" s="9">
        <f t="shared" si="0"/>
        <v>-163</v>
      </c>
      <c r="K33" s="9">
        <f t="shared" si="0"/>
        <v>-58</v>
      </c>
      <c r="L33" s="9">
        <f t="shared" si="0"/>
        <v>-2465</v>
      </c>
      <c r="M33" s="9">
        <f t="shared" si="0"/>
        <v>-442</v>
      </c>
      <c r="N33" s="9">
        <f t="shared" si="0"/>
        <v>-2023</v>
      </c>
      <c r="O33" s="9">
        <f t="shared" si="0"/>
        <v>-49797765</v>
      </c>
      <c r="P33" s="9">
        <f t="shared" si="0"/>
        <v>-217</v>
      </c>
      <c r="Q33" s="9">
        <f t="shared" si="0"/>
        <v>-3</v>
      </c>
      <c r="R33" s="9">
        <f t="shared" si="0"/>
        <v>-214</v>
      </c>
      <c r="S33" s="9">
        <f t="shared" si="0"/>
        <v>-9167</v>
      </c>
      <c r="T33" s="9">
        <f t="shared" si="0"/>
        <v>-42426106</v>
      </c>
      <c r="U33" s="9">
        <f t="shared" si="0"/>
        <v>-917</v>
      </c>
      <c r="V33" s="9">
        <f t="shared" si="0"/>
        <v>-18338095</v>
      </c>
      <c r="W33" s="9">
        <f t="shared" si="0"/>
        <v>-72801</v>
      </c>
      <c r="X33" s="9">
        <f t="shared" si="0"/>
        <v>-152434</v>
      </c>
      <c r="Y33" s="9">
        <f t="shared" si="0"/>
        <v>-63830666</v>
      </c>
      <c r="Z33" s="9">
        <f t="shared" si="0"/>
        <v>504074</v>
      </c>
      <c r="AA33" s="9">
        <f t="shared" si="0"/>
        <v>84403558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</sheetData>
  <mergeCells count="34">
    <mergeCell ref="A4:A7"/>
    <mergeCell ref="B4:G4"/>
    <mergeCell ref="H4:I4"/>
    <mergeCell ref="J4:R4"/>
    <mergeCell ref="S4:T4"/>
    <mergeCell ref="B5:C5"/>
    <mergeCell ref="D5:E5"/>
    <mergeCell ref="F5:G5"/>
    <mergeCell ref="H5:H7"/>
    <mergeCell ref="I5:I7"/>
    <mergeCell ref="J5:J7"/>
    <mergeCell ref="G6:G7"/>
    <mergeCell ref="B6:B7"/>
    <mergeCell ref="C6:C7"/>
    <mergeCell ref="D6:D7"/>
    <mergeCell ref="E6:E7"/>
    <mergeCell ref="Z4:AA4"/>
    <mergeCell ref="K5:K7"/>
    <mergeCell ref="L5:R5"/>
    <mergeCell ref="W5:W7"/>
    <mergeCell ref="X5:X7"/>
    <mergeCell ref="Y5:Y7"/>
    <mergeCell ref="Z5:Z7"/>
    <mergeCell ref="AA5:AA7"/>
    <mergeCell ref="U4:V4"/>
    <mergeCell ref="S5:S7"/>
    <mergeCell ref="T5:T7"/>
    <mergeCell ref="U5:U7"/>
    <mergeCell ref="V5:V7"/>
    <mergeCell ref="F6:F7"/>
    <mergeCell ref="L6:N6"/>
    <mergeCell ref="O6:O7"/>
    <mergeCell ref="P6:R6"/>
    <mergeCell ref="W4:Y4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86"/>
  <sheetViews>
    <sheetView workbookViewId="0">
      <pane xSplit="1" ySplit="7" topLeftCell="C8" activePane="bottomRight" state="frozen"/>
      <selection pane="topRight"/>
      <selection pane="bottomLeft"/>
      <selection pane="bottomRight" activeCell="A24" sqref="A24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7.83203125" style="6" bestFit="1" customWidth="1"/>
    <col min="10" max="11" width="10.1640625" style="6" customWidth="1"/>
    <col min="12" max="14" width="8.83203125" style="6" customWidth="1"/>
    <col min="15" max="15" width="11.1640625" style="6" customWidth="1"/>
    <col min="16" max="16" width="9.5" style="6" bestFit="1" customWidth="1"/>
    <col min="17" max="17" width="7.6640625" style="6" customWidth="1"/>
    <col min="18" max="18" width="8.6640625" style="6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16384" width="9.33203125" style="6"/>
  </cols>
  <sheetData>
    <row r="1" spans="1:27" s="5" customFormat="1" ht="24.75" customHeight="1">
      <c r="A1" s="5" t="s">
        <v>54</v>
      </c>
    </row>
    <row r="2" spans="1:27" s="7" customFormat="1" ht="16.5" customHeight="1">
      <c r="A2" s="6" t="s">
        <v>81</v>
      </c>
    </row>
    <row r="3" spans="1:27" ht="12" customHeight="1"/>
    <row r="4" spans="1:27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411</v>
      </c>
      <c r="I4" s="83"/>
      <c r="J4" s="90" t="s">
        <v>89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21</v>
      </c>
      <c r="X4" s="82"/>
      <c r="Y4" s="83"/>
      <c r="Z4" s="90" t="s">
        <v>412</v>
      </c>
      <c r="AA4" s="82"/>
    </row>
    <row r="5" spans="1:27" s="12" customFormat="1" ht="32.25" customHeight="1">
      <c r="A5" s="92"/>
      <c r="B5" s="90" t="s">
        <v>90</v>
      </c>
      <c r="C5" s="83"/>
      <c r="D5" s="90" t="s">
        <v>413</v>
      </c>
      <c r="E5" s="83"/>
      <c r="F5" s="90" t="s">
        <v>414</v>
      </c>
      <c r="G5" s="83"/>
      <c r="H5" s="79" t="s">
        <v>9</v>
      </c>
      <c r="I5" s="79" t="s">
        <v>10</v>
      </c>
      <c r="J5" s="79" t="s">
        <v>415</v>
      </c>
      <c r="K5" s="79" t="s">
        <v>94</v>
      </c>
      <c r="L5" s="90" t="s">
        <v>13</v>
      </c>
      <c r="M5" s="82"/>
      <c r="N5" s="82"/>
      <c r="O5" s="82"/>
      <c r="P5" s="82"/>
      <c r="Q5" s="82"/>
      <c r="R5" s="83"/>
      <c r="S5" s="79" t="s">
        <v>14</v>
      </c>
      <c r="T5" s="79" t="s">
        <v>10</v>
      </c>
      <c r="U5" s="79" t="s">
        <v>15</v>
      </c>
      <c r="V5" s="79" t="s">
        <v>10</v>
      </c>
      <c r="W5" s="79" t="s">
        <v>344</v>
      </c>
      <c r="X5" s="79" t="s">
        <v>416</v>
      </c>
      <c r="Y5" s="79" t="s">
        <v>417</v>
      </c>
      <c r="Z5" s="79" t="s">
        <v>14</v>
      </c>
      <c r="AA5" s="87" t="s">
        <v>10</v>
      </c>
    </row>
    <row r="6" spans="1:27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192</v>
      </c>
      <c r="F6" s="79" t="s">
        <v>9</v>
      </c>
      <c r="G6" s="79" t="s">
        <v>10</v>
      </c>
      <c r="H6" s="86"/>
      <c r="I6" s="86"/>
      <c r="J6" s="86"/>
      <c r="K6" s="86"/>
      <c r="L6" s="90" t="s">
        <v>418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7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96</v>
      </c>
      <c r="M7" s="35" t="s">
        <v>29</v>
      </c>
      <c r="N7" s="35" t="s">
        <v>30</v>
      </c>
      <c r="O7" s="85"/>
      <c r="P7" s="34" t="s">
        <v>96</v>
      </c>
      <c r="Q7" s="35" t="s">
        <v>419</v>
      </c>
      <c r="R7" s="35" t="s">
        <v>420</v>
      </c>
      <c r="S7" s="80"/>
      <c r="T7" s="80"/>
      <c r="U7" s="80"/>
      <c r="V7" s="80"/>
      <c r="W7" s="80"/>
      <c r="X7" s="80"/>
      <c r="Y7" s="80"/>
      <c r="Z7" s="80"/>
      <c r="AA7" s="89"/>
    </row>
    <row r="8" spans="1:27" s="32" customFormat="1" ht="15" customHeight="1">
      <c r="A8" s="44" t="s">
        <v>68</v>
      </c>
      <c r="B8" s="45">
        <v>42849</v>
      </c>
      <c r="C8" s="36">
        <v>508556060</v>
      </c>
      <c r="D8" s="36">
        <v>357436</v>
      </c>
      <c r="E8" s="36">
        <v>2175642222</v>
      </c>
      <c r="F8" s="36">
        <v>1134366</v>
      </c>
      <c r="G8" s="36">
        <v>3474756781</v>
      </c>
      <c r="H8" s="36">
        <v>633747</v>
      </c>
      <c r="I8" s="36">
        <v>3813416024</v>
      </c>
      <c r="J8" s="36">
        <v>2588</v>
      </c>
      <c r="K8" s="36">
        <v>41</v>
      </c>
      <c r="L8" s="36">
        <v>21779</v>
      </c>
      <c r="M8" s="36">
        <v>5518</v>
      </c>
      <c r="N8" s="36">
        <v>16261</v>
      </c>
      <c r="O8" s="36">
        <v>347977911</v>
      </c>
      <c r="P8" s="36">
        <v>924</v>
      </c>
      <c r="Q8" s="36">
        <v>152</v>
      </c>
      <c r="R8" s="36">
        <v>772</v>
      </c>
      <c r="S8" s="36">
        <v>7398</v>
      </c>
      <c r="T8" s="36">
        <v>40267887</v>
      </c>
      <c r="U8" s="36">
        <v>2710</v>
      </c>
      <c r="V8" s="36">
        <v>53378079</v>
      </c>
      <c r="W8" s="36">
        <v>461885</v>
      </c>
      <c r="X8" s="36">
        <v>731159</v>
      </c>
      <c r="Y8" s="36">
        <v>594642013</v>
      </c>
      <c r="Z8" s="9">
        <v>818748</v>
      </c>
      <c r="AA8" s="9">
        <v>489090261</v>
      </c>
    </row>
    <row r="9" spans="1:27" s="32" customFormat="1" ht="15" customHeight="1">
      <c r="A9" s="46" t="s">
        <v>97</v>
      </c>
      <c r="B9" s="47">
        <v>959</v>
      </c>
      <c r="C9" s="1">
        <v>9520796</v>
      </c>
      <c r="D9" s="1">
        <v>17743</v>
      </c>
      <c r="E9" s="1">
        <v>93379620</v>
      </c>
      <c r="F9" s="1">
        <v>180151</v>
      </c>
      <c r="G9" s="1">
        <v>417590868</v>
      </c>
      <c r="H9" s="1">
        <v>100430</v>
      </c>
      <c r="I9" s="1">
        <v>556398457</v>
      </c>
      <c r="J9" s="1">
        <v>467</v>
      </c>
      <c r="K9" s="1">
        <v>0</v>
      </c>
      <c r="L9" s="1">
        <v>664</v>
      </c>
      <c r="M9" s="1">
        <v>75</v>
      </c>
      <c r="N9" s="1">
        <v>589</v>
      </c>
      <c r="O9" s="1">
        <v>11809588</v>
      </c>
      <c r="P9" s="1">
        <v>46</v>
      </c>
      <c r="Q9" s="1">
        <v>6</v>
      </c>
      <c r="R9" s="1">
        <v>40</v>
      </c>
      <c r="S9" s="1">
        <v>10</v>
      </c>
      <c r="T9" s="1">
        <v>157618</v>
      </c>
      <c r="U9" s="1">
        <v>217</v>
      </c>
      <c r="V9" s="1">
        <v>5948000</v>
      </c>
      <c r="W9" s="1">
        <v>84571</v>
      </c>
      <c r="X9" s="1">
        <v>127633</v>
      </c>
      <c r="Y9" s="1">
        <v>66355911</v>
      </c>
      <c r="Z9" s="1">
        <v>116</v>
      </c>
      <c r="AA9" s="1">
        <v>2364600</v>
      </c>
    </row>
    <row r="10" spans="1:27" s="32" customFormat="1" ht="15" customHeight="1">
      <c r="A10" s="46" t="s">
        <v>98</v>
      </c>
      <c r="B10" s="47">
        <v>27414</v>
      </c>
      <c r="C10" s="1">
        <v>343985388</v>
      </c>
      <c r="D10" s="1">
        <v>41346</v>
      </c>
      <c r="E10" s="1">
        <v>293169605</v>
      </c>
      <c r="F10" s="1">
        <v>166192</v>
      </c>
      <c r="G10" s="1">
        <v>934859554</v>
      </c>
      <c r="H10" s="1">
        <v>42989</v>
      </c>
      <c r="I10" s="1">
        <v>262874510</v>
      </c>
      <c r="J10" s="1">
        <v>109</v>
      </c>
      <c r="K10" s="1">
        <v>0</v>
      </c>
      <c r="L10" s="1">
        <v>14674</v>
      </c>
      <c r="M10" s="1">
        <v>4186</v>
      </c>
      <c r="N10" s="1">
        <v>10488</v>
      </c>
      <c r="O10" s="1">
        <v>204442812</v>
      </c>
      <c r="P10" s="1">
        <v>351</v>
      </c>
      <c r="Q10" s="1">
        <v>69</v>
      </c>
      <c r="R10" s="1">
        <v>282</v>
      </c>
      <c r="S10" s="1">
        <v>0</v>
      </c>
      <c r="T10" s="1">
        <v>0</v>
      </c>
      <c r="U10" s="1">
        <v>547</v>
      </c>
      <c r="V10" s="1">
        <v>12181000</v>
      </c>
      <c r="W10" s="1">
        <v>59936</v>
      </c>
      <c r="X10" s="1">
        <v>59936</v>
      </c>
      <c r="Y10" s="1">
        <v>137544700</v>
      </c>
      <c r="Z10" s="1">
        <v>17740</v>
      </c>
      <c r="AA10" s="1">
        <v>19899593</v>
      </c>
    </row>
    <row r="11" spans="1:27" s="32" customFormat="1" ht="15" customHeight="1">
      <c r="A11" s="46" t="s">
        <v>99</v>
      </c>
      <c r="B11" s="47">
        <v>513</v>
      </c>
      <c r="C11" s="1">
        <v>5447034</v>
      </c>
      <c r="D11" s="1">
        <v>12046</v>
      </c>
      <c r="E11" s="1">
        <v>73661290</v>
      </c>
      <c r="F11" s="1">
        <v>76214</v>
      </c>
      <c r="G11" s="1">
        <v>205396730</v>
      </c>
      <c r="H11" s="1">
        <v>40294</v>
      </c>
      <c r="I11" s="1">
        <v>246397810</v>
      </c>
      <c r="J11" s="1">
        <v>710</v>
      </c>
      <c r="K11" s="1">
        <v>14</v>
      </c>
      <c r="L11" s="1">
        <v>1831</v>
      </c>
      <c r="M11" s="1">
        <v>409</v>
      </c>
      <c r="N11" s="1">
        <v>1422</v>
      </c>
      <c r="O11" s="1">
        <v>41651634</v>
      </c>
      <c r="P11" s="1">
        <v>240</v>
      </c>
      <c r="Q11" s="1">
        <v>48</v>
      </c>
      <c r="R11" s="1">
        <v>192</v>
      </c>
      <c r="S11" s="1">
        <v>0</v>
      </c>
      <c r="T11" s="1">
        <v>0</v>
      </c>
      <c r="U11" s="1">
        <v>0</v>
      </c>
      <c r="V11" s="1">
        <v>0</v>
      </c>
      <c r="W11" s="1">
        <v>21513</v>
      </c>
      <c r="X11" s="1">
        <v>56791</v>
      </c>
      <c r="Y11" s="1">
        <v>43162000</v>
      </c>
      <c r="Z11" s="1">
        <v>46</v>
      </c>
      <c r="AA11" s="1">
        <v>445000</v>
      </c>
    </row>
    <row r="12" spans="1:27" s="32" customFormat="1" ht="15" customHeight="1">
      <c r="A12" s="46" t="s">
        <v>100</v>
      </c>
      <c r="B12" s="47">
        <v>4972</v>
      </c>
      <c r="C12" s="1">
        <v>53095988</v>
      </c>
      <c r="D12" s="1">
        <v>63403</v>
      </c>
      <c r="E12" s="1">
        <v>387709345</v>
      </c>
      <c r="F12" s="1">
        <v>181667</v>
      </c>
      <c r="G12" s="1">
        <v>489592565</v>
      </c>
      <c r="H12" s="1">
        <v>103256</v>
      </c>
      <c r="I12" s="1">
        <v>631410440</v>
      </c>
      <c r="J12" s="1">
        <v>109</v>
      </c>
      <c r="K12" s="1">
        <v>0</v>
      </c>
      <c r="L12" s="1">
        <v>642</v>
      </c>
      <c r="M12" s="1">
        <v>75</v>
      </c>
      <c r="N12" s="1">
        <v>567</v>
      </c>
      <c r="O12" s="1">
        <v>14534238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513</v>
      </c>
      <c r="V12" s="1">
        <v>15083666</v>
      </c>
      <c r="W12" s="1">
        <v>51868</v>
      </c>
      <c r="X12" s="1">
        <v>51868</v>
      </c>
      <c r="Y12" s="1">
        <v>94591000</v>
      </c>
      <c r="Z12" s="1">
        <v>53224</v>
      </c>
      <c r="AA12" s="1">
        <v>166437200</v>
      </c>
    </row>
    <row r="13" spans="1:27" s="32" customFormat="1" ht="15" customHeight="1">
      <c r="A13" s="46" t="s">
        <v>101</v>
      </c>
      <c r="B13" s="47">
        <v>3501</v>
      </c>
      <c r="C13" s="1">
        <v>37173618</v>
      </c>
      <c r="D13" s="1">
        <v>30992</v>
      </c>
      <c r="E13" s="1">
        <v>189516080</v>
      </c>
      <c r="F13" s="1">
        <v>61461</v>
      </c>
      <c r="G13" s="1">
        <v>165637395</v>
      </c>
      <c r="H13" s="1">
        <v>48922</v>
      </c>
      <c r="I13" s="1">
        <v>299158030</v>
      </c>
      <c r="J13" s="1">
        <v>169</v>
      </c>
      <c r="K13" s="1">
        <v>5</v>
      </c>
      <c r="L13" s="1">
        <v>452</v>
      </c>
      <c r="M13" s="1">
        <v>110</v>
      </c>
      <c r="N13" s="1">
        <v>342</v>
      </c>
      <c r="O13" s="1">
        <v>7955104</v>
      </c>
      <c r="P13" s="1">
        <v>12</v>
      </c>
      <c r="Q13" s="1">
        <v>0</v>
      </c>
      <c r="R13" s="1">
        <v>12</v>
      </c>
      <c r="S13" s="1">
        <v>0</v>
      </c>
      <c r="T13" s="1">
        <v>0</v>
      </c>
      <c r="U13" s="1">
        <v>0</v>
      </c>
      <c r="V13" s="1">
        <v>0</v>
      </c>
      <c r="W13" s="1">
        <v>145357</v>
      </c>
      <c r="X13" s="1">
        <v>318635</v>
      </c>
      <c r="Y13" s="1">
        <v>89942842</v>
      </c>
      <c r="Z13" s="1">
        <v>51</v>
      </c>
      <c r="AA13" s="1">
        <v>3712846</v>
      </c>
    </row>
    <row r="14" spans="1:27" s="32" customFormat="1" ht="15" customHeight="1">
      <c r="A14" s="46" t="s">
        <v>421</v>
      </c>
      <c r="B14" s="47">
        <v>1147</v>
      </c>
      <c r="C14" s="1">
        <v>13151900</v>
      </c>
      <c r="D14" s="1">
        <v>95759</v>
      </c>
      <c r="E14" s="1">
        <v>548513747</v>
      </c>
      <c r="F14" s="1">
        <v>150891</v>
      </c>
      <c r="G14" s="1">
        <v>405800305</v>
      </c>
      <c r="H14" s="1">
        <v>101916</v>
      </c>
      <c r="I14" s="1">
        <v>622797742</v>
      </c>
      <c r="J14" s="1">
        <v>593</v>
      </c>
      <c r="K14" s="1">
        <v>0</v>
      </c>
      <c r="L14" s="1">
        <v>188</v>
      </c>
      <c r="M14" s="1">
        <v>26</v>
      </c>
      <c r="N14" s="1">
        <v>162</v>
      </c>
      <c r="O14" s="1">
        <v>3481122</v>
      </c>
      <c r="P14" s="1">
        <v>0</v>
      </c>
      <c r="Q14" s="1">
        <v>0</v>
      </c>
      <c r="R14" s="1">
        <v>0</v>
      </c>
      <c r="S14" s="1">
        <v>35</v>
      </c>
      <c r="T14" s="1">
        <v>372269</v>
      </c>
      <c r="U14" s="1">
        <v>295</v>
      </c>
      <c r="V14" s="1">
        <v>2950000</v>
      </c>
      <c r="W14" s="1">
        <v>19263</v>
      </c>
      <c r="X14" s="1">
        <v>0</v>
      </c>
      <c r="Y14" s="1">
        <v>50293000</v>
      </c>
      <c r="Z14" s="1">
        <v>631599</v>
      </c>
      <c r="AA14" s="1">
        <v>114027831</v>
      </c>
    </row>
    <row r="15" spans="1:27" ht="15" customHeight="1">
      <c r="A15" s="37" t="s">
        <v>103</v>
      </c>
      <c r="B15" s="47">
        <v>215</v>
      </c>
      <c r="C15" s="1">
        <v>2270640</v>
      </c>
      <c r="D15" s="1">
        <v>3386</v>
      </c>
      <c r="E15" s="1">
        <v>20884661</v>
      </c>
      <c r="F15" s="1">
        <v>18820</v>
      </c>
      <c r="G15" s="1">
        <v>50694827</v>
      </c>
      <c r="H15" s="1">
        <v>10664</v>
      </c>
      <c r="I15" s="1">
        <v>64663760</v>
      </c>
      <c r="J15" s="1">
        <v>29</v>
      </c>
      <c r="K15" s="1">
        <v>0</v>
      </c>
      <c r="L15" s="1">
        <v>500</v>
      </c>
      <c r="M15" s="1">
        <v>94</v>
      </c>
      <c r="N15" s="1">
        <v>406</v>
      </c>
      <c r="O15" s="1">
        <v>9613360</v>
      </c>
      <c r="P15" s="1">
        <v>74</v>
      </c>
      <c r="Q15" s="1">
        <v>7</v>
      </c>
      <c r="R15" s="1">
        <v>67</v>
      </c>
      <c r="S15" s="1">
        <v>0</v>
      </c>
      <c r="T15" s="1">
        <v>0</v>
      </c>
      <c r="U15" s="1">
        <v>0</v>
      </c>
      <c r="V15" s="1">
        <v>0</v>
      </c>
      <c r="W15" s="1">
        <v>2071</v>
      </c>
      <c r="X15" s="1">
        <v>2071</v>
      </c>
      <c r="Y15" s="1">
        <v>2071000</v>
      </c>
      <c r="Z15" s="1">
        <v>180</v>
      </c>
      <c r="AA15" s="1">
        <v>1628700</v>
      </c>
    </row>
    <row r="16" spans="1:27" ht="15" customHeight="1">
      <c r="A16" s="37" t="s">
        <v>104</v>
      </c>
      <c r="B16" s="47">
        <v>223</v>
      </c>
      <c r="C16" s="1">
        <v>2367814</v>
      </c>
      <c r="D16" s="1">
        <v>2770</v>
      </c>
      <c r="E16" s="1">
        <v>16938550</v>
      </c>
      <c r="F16" s="1">
        <v>18058</v>
      </c>
      <c r="G16" s="1">
        <v>48666310</v>
      </c>
      <c r="H16" s="1">
        <v>7312</v>
      </c>
      <c r="I16" s="1">
        <v>44712880</v>
      </c>
      <c r="J16" s="1">
        <v>3</v>
      </c>
      <c r="K16" s="1">
        <v>0</v>
      </c>
      <c r="L16" s="1">
        <v>8</v>
      </c>
      <c r="M16" s="1">
        <v>8</v>
      </c>
      <c r="N16" s="1">
        <v>0</v>
      </c>
      <c r="O16" s="1">
        <v>163067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63</v>
      </c>
      <c r="V16" s="1">
        <v>1254213</v>
      </c>
      <c r="W16" s="1">
        <v>4332</v>
      </c>
      <c r="X16" s="1">
        <v>2849</v>
      </c>
      <c r="Y16" s="1">
        <v>5713000</v>
      </c>
      <c r="Z16" s="1">
        <v>125</v>
      </c>
      <c r="AA16" s="1">
        <v>511349</v>
      </c>
    </row>
    <row r="17" spans="1:27" ht="15" customHeight="1">
      <c r="A17" s="37" t="s">
        <v>105</v>
      </c>
      <c r="B17" s="47">
        <v>56</v>
      </c>
      <c r="C17" s="1">
        <v>594608</v>
      </c>
      <c r="D17" s="1">
        <v>14912</v>
      </c>
      <c r="E17" s="1">
        <v>91186880</v>
      </c>
      <c r="F17" s="1">
        <v>21457</v>
      </c>
      <c r="G17" s="1">
        <v>57826615</v>
      </c>
      <c r="H17" s="1">
        <v>11105</v>
      </c>
      <c r="I17" s="1">
        <v>67907075</v>
      </c>
      <c r="J17" s="1">
        <v>41</v>
      </c>
      <c r="K17" s="1">
        <v>0</v>
      </c>
      <c r="L17" s="1">
        <v>406</v>
      </c>
      <c r="M17" s="1">
        <v>76</v>
      </c>
      <c r="N17" s="1">
        <v>330</v>
      </c>
      <c r="O17" s="1">
        <v>9280890</v>
      </c>
      <c r="P17" s="1">
        <v>12</v>
      </c>
      <c r="Q17" s="1">
        <v>12</v>
      </c>
      <c r="R17" s="1">
        <v>0</v>
      </c>
      <c r="S17" s="1">
        <v>0</v>
      </c>
      <c r="T17" s="1">
        <v>0</v>
      </c>
      <c r="U17" s="1">
        <v>136</v>
      </c>
      <c r="V17" s="1">
        <v>1485000</v>
      </c>
      <c r="W17" s="1">
        <v>7571</v>
      </c>
      <c r="X17" s="1">
        <v>15297</v>
      </c>
      <c r="Y17" s="1">
        <v>9376636</v>
      </c>
      <c r="Z17" s="1">
        <v>3210</v>
      </c>
      <c r="AA17" s="1">
        <v>3879215</v>
      </c>
    </row>
    <row r="18" spans="1:27" ht="15" customHeight="1">
      <c r="A18" s="37" t="s">
        <v>422</v>
      </c>
      <c r="B18" s="47">
        <v>24</v>
      </c>
      <c r="C18" s="1">
        <v>254832</v>
      </c>
      <c r="D18" s="1">
        <v>801</v>
      </c>
      <c r="E18" s="1">
        <v>4898115</v>
      </c>
      <c r="F18" s="1">
        <v>26258</v>
      </c>
      <c r="G18" s="1">
        <v>70900060</v>
      </c>
      <c r="H18" s="1">
        <v>26886</v>
      </c>
      <c r="I18" s="1">
        <v>164407890</v>
      </c>
      <c r="J18" s="1">
        <v>5</v>
      </c>
      <c r="K18" s="1">
        <v>0</v>
      </c>
      <c r="L18" s="1">
        <v>105</v>
      </c>
      <c r="M18" s="1">
        <v>36</v>
      </c>
      <c r="N18" s="1">
        <v>69</v>
      </c>
      <c r="O18" s="1">
        <v>2108525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127</v>
      </c>
      <c r="V18" s="1">
        <v>2410000</v>
      </c>
      <c r="W18" s="1">
        <v>14861</v>
      </c>
      <c r="X18" s="1">
        <v>14861</v>
      </c>
      <c r="Y18" s="1">
        <v>14861000</v>
      </c>
      <c r="Z18" s="6">
        <v>144</v>
      </c>
      <c r="AA18" s="9">
        <v>897168</v>
      </c>
    </row>
    <row r="19" spans="1:27" ht="15" customHeight="1">
      <c r="A19" s="37" t="s">
        <v>107</v>
      </c>
      <c r="B19" s="47">
        <v>189</v>
      </c>
      <c r="C19" s="1">
        <v>2006802</v>
      </c>
      <c r="D19" s="1">
        <v>3635</v>
      </c>
      <c r="E19" s="1">
        <v>22262909</v>
      </c>
      <c r="F19" s="1">
        <v>17053</v>
      </c>
      <c r="G19" s="1">
        <v>46276635</v>
      </c>
      <c r="H19" s="1">
        <v>11164</v>
      </c>
      <c r="I19" s="1">
        <v>65170325</v>
      </c>
      <c r="J19" s="1">
        <v>16</v>
      </c>
      <c r="K19" s="1">
        <v>3</v>
      </c>
      <c r="L19" s="1">
        <v>574</v>
      </c>
      <c r="M19" s="1">
        <v>112</v>
      </c>
      <c r="N19" s="1">
        <v>462</v>
      </c>
      <c r="O19" s="1">
        <v>11062702</v>
      </c>
      <c r="P19" s="1">
        <v>52</v>
      </c>
      <c r="Q19" s="1">
        <v>7</v>
      </c>
      <c r="R19" s="1">
        <v>45</v>
      </c>
      <c r="S19" s="1">
        <v>0</v>
      </c>
      <c r="T19" s="1">
        <v>0</v>
      </c>
      <c r="U19" s="1">
        <v>139</v>
      </c>
      <c r="V19" s="1">
        <v>3462700</v>
      </c>
      <c r="W19" s="1">
        <v>4354</v>
      </c>
      <c r="X19" s="1">
        <v>4354</v>
      </c>
      <c r="Y19" s="1">
        <v>2864400</v>
      </c>
      <c r="Z19" s="1">
        <v>25289</v>
      </c>
      <c r="AA19" s="1">
        <v>9036718</v>
      </c>
    </row>
    <row r="20" spans="1:27" ht="15" customHeight="1">
      <c r="A20" s="37" t="s">
        <v>423</v>
      </c>
      <c r="B20" s="47">
        <v>0</v>
      </c>
      <c r="C20" s="1">
        <v>0</v>
      </c>
      <c r="D20" s="1">
        <v>25960</v>
      </c>
      <c r="E20" s="1">
        <v>158745400</v>
      </c>
      <c r="F20" s="1">
        <v>33609</v>
      </c>
      <c r="G20" s="1">
        <v>90576255</v>
      </c>
      <c r="H20" s="1">
        <v>22592</v>
      </c>
      <c r="I20" s="1">
        <v>138150080</v>
      </c>
      <c r="J20" s="1">
        <v>16</v>
      </c>
      <c r="K20" s="1">
        <v>16</v>
      </c>
      <c r="L20" s="1">
        <v>180</v>
      </c>
      <c r="M20" s="1">
        <v>84</v>
      </c>
      <c r="N20" s="1">
        <v>96</v>
      </c>
      <c r="O20" s="1">
        <v>3977211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695</v>
      </c>
      <c r="X20" s="1">
        <v>1518</v>
      </c>
      <c r="Y20" s="1">
        <v>274324</v>
      </c>
      <c r="Z20" s="1">
        <v>54</v>
      </c>
      <c r="AA20" s="1">
        <v>774750</v>
      </c>
    </row>
    <row r="21" spans="1:27" ht="15" customHeight="1">
      <c r="A21" s="37" t="s">
        <v>109</v>
      </c>
      <c r="B21" s="47">
        <v>105</v>
      </c>
      <c r="C21" s="1">
        <v>1114892</v>
      </c>
      <c r="D21" s="1">
        <v>2514</v>
      </c>
      <c r="E21" s="1">
        <v>15372680</v>
      </c>
      <c r="F21" s="1">
        <v>11852</v>
      </c>
      <c r="G21" s="1">
        <v>31962485</v>
      </c>
      <c r="H21" s="1">
        <v>8429</v>
      </c>
      <c r="I21" s="1">
        <v>51534965</v>
      </c>
      <c r="J21" s="1">
        <v>42</v>
      </c>
      <c r="K21" s="1">
        <v>0</v>
      </c>
      <c r="L21" s="1">
        <v>48</v>
      </c>
      <c r="M21" s="1">
        <v>10</v>
      </c>
      <c r="N21" s="1">
        <v>38</v>
      </c>
      <c r="O21" s="1">
        <v>836607</v>
      </c>
      <c r="P21" s="1">
        <v>12</v>
      </c>
      <c r="Q21" s="1">
        <v>0</v>
      </c>
      <c r="R21" s="1">
        <v>12</v>
      </c>
      <c r="S21" s="1">
        <v>0</v>
      </c>
      <c r="T21" s="1">
        <v>0</v>
      </c>
      <c r="U21" s="1">
        <v>105</v>
      </c>
      <c r="V21" s="1">
        <v>1113000</v>
      </c>
      <c r="W21" s="1">
        <v>1610</v>
      </c>
      <c r="X21" s="1">
        <v>1610</v>
      </c>
      <c r="Y21" s="1">
        <v>1610000</v>
      </c>
      <c r="Z21" s="1">
        <v>5</v>
      </c>
      <c r="AA21" s="1">
        <v>48000</v>
      </c>
    </row>
    <row r="22" spans="1:27" ht="15" customHeight="1">
      <c r="A22" s="37" t="s">
        <v>110</v>
      </c>
      <c r="B22" s="47">
        <v>518</v>
      </c>
      <c r="C22" s="1">
        <v>5494009</v>
      </c>
      <c r="D22" s="1">
        <v>10688</v>
      </c>
      <c r="E22" s="1">
        <v>65357120</v>
      </c>
      <c r="F22" s="1">
        <v>56892</v>
      </c>
      <c r="G22" s="1">
        <v>153260021</v>
      </c>
      <c r="H22" s="1">
        <v>36532</v>
      </c>
      <c r="I22" s="1">
        <v>223258430</v>
      </c>
      <c r="J22" s="1">
        <v>34</v>
      </c>
      <c r="K22" s="1">
        <v>0</v>
      </c>
      <c r="L22" s="1">
        <v>106</v>
      </c>
      <c r="M22" s="1">
        <v>22</v>
      </c>
      <c r="N22" s="1">
        <v>84</v>
      </c>
      <c r="O22" s="1">
        <v>1581147</v>
      </c>
      <c r="P22" s="1">
        <v>15</v>
      </c>
      <c r="Q22" s="1">
        <v>3</v>
      </c>
      <c r="R22" s="1">
        <v>12</v>
      </c>
      <c r="S22" s="1">
        <v>106</v>
      </c>
      <c r="T22" s="1">
        <v>410200</v>
      </c>
      <c r="U22" s="1">
        <v>180</v>
      </c>
      <c r="V22" s="1">
        <v>1093000</v>
      </c>
      <c r="W22" s="1">
        <v>15354</v>
      </c>
      <c r="X22" s="1">
        <v>32063</v>
      </c>
      <c r="Y22" s="1">
        <v>17692800</v>
      </c>
      <c r="Z22" s="1">
        <v>84386</v>
      </c>
      <c r="AA22" s="1">
        <v>156673683</v>
      </c>
    </row>
    <row r="23" spans="1:27" ht="15" customHeight="1">
      <c r="A23" s="37" t="s">
        <v>424</v>
      </c>
      <c r="B23" s="47">
        <v>1446</v>
      </c>
      <c r="C23" s="1">
        <v>15353628</v>
      </c>
      <c r="D23" s="1">
        <v>11521</v>
      </c>
      <c r="E23" s="1">
        <v>70450915</v>
      </c>
      <c r="F23" s="1">
        <v>38024</v>
      </c>
      <c r="G23" s="1">
        <v>102474680</v>
      </c>
      <c r="H23" s="1">
        <v>17660</v>
      </c>
      <c r="I23" s="1">
        <v>107990900</v>
      </c>
      <c r="J23" s="1">
        <v>33</v>
      </c>
      <c r="K23" s="1">
        <v>0</v>
      </c>
      <c r="L23" s="1">
        <v>47</v>
      </c>
      <c r="M23" s="1">
        <v>0</v>
      </c>
      <c r="N23" s="1">
        <v>47</v>
      </c>
      <c r="O23" s="1">
        <v>830221</v>
      </c>
      <c r="P23" s="1">
        <v>24</v>
      </c>
      <c r="Q23" s="1">
        <v>0</v>
      </c>
      <c r="R23" s="1">
        <v>24</v>
      </c>
      <c r="S23" s="1">
        <v>0</v>
      </c>
      <c r="T23" s="1">
        <v>0</v>
      </c>
      <c r="U23" s="1">
        <v>69</v>
      </c>
      <c r="V23" s="1">
        <v>345000</v>
      </c>
      <c r="W23" s="1">
        <v>0</v>
      </c>
      <c r="X23" s="1">
        <v>0</v>
      </c>
      <c r="Y23" s="1">
        <v>0</v>
      </c>
      <c r="Z23" s="1">
        <v>504</v>
      </c>
      <c r="AA23" s="1">
        <v>2895550</v>
      </c>
    </row>
    <row r="24" spans="1:27" ht="15" customHeight="1">
      <c r="A24" s="37" t="s">
        <v>112</v>
      </c>
      <c r="B24" s="47">
        <v>30</v>
      </c>
      <c r="C24" s="1">
        <v>318540</v>
      </c>
      <c r="D24" s="1">
        <v>2853</v>
      </c>
      <c r="E24" s="1">
        <v>17446095</v>
      </c>
      <c r="F24" s="1">
        <v>33421</v>
      </c>
      <c r="G24" s="1">
        <v>90069595</v>
      </c>
      <c r="H24" s="1">
        <v>15880</v>
      </c>
      <c r="I24" s="1">
        <v>97106200</v>
      </c>
      <c r="J24" s="1">
        <v>74</v>
      </c>
      <c r="K24" s="1">
        <v>0</v>
      </c>
      <c r="L24" s="1">
        <v>108</v>
      </c>
      <c r="M24" s="1">
        <v>0</v>
      </c>
      <c r="N24" s="1">
        <v>108</v>
      </c>
      <c r="O24" s="1">
        <v>1764361</v>
      </c>
      <c r="P24" s="1">
        <v>74</v>
      </c>
      <c r="Q24" s="1">
        <v>0</v>
      </c>
      <c r="R24" s="1">
        <v>74</v>
      </c>
      <c r="S24" s="1">
        <v>0</v>
      </c>
      <c r="T24" s="1">
        <v>0</v>
      </c>
      <c r="U24" s="1">
        <v>120</v>
      </c>
      <c r="V24" s="1">
        <v>2290000</v>
      </c>
      <c r="W24" s="1">
        <v>8332</v>
      </c>
      <c r="X24" s="1">
        <v>8332</v>
      </c>
      <c r="Y24" s="1">
        <v>6666800</v>
      </c>
      <c r="Z24" s="1">
        <v>334</v>
      </c>
      <c r="AA24" s="1">
        <v>851460</v>
      </c>
    </row>
    <row r="25" spans="1:27" ht="15" customHeight="1">
      <c r="A25" s="37" t="s">
        <v>113</v>
      </c>
      <c r="B25" s="47">
        <v>768</v>
      </c>
      <c r="C25" s="1">
        <v>8451928</v>
      </c>
      <c r="D25" s="1">
        <v>3729</v>
      </c>
      <c r="E25" s="1">
        <v>22802835</v>
      </c>
      <c r="F25" s="1">
        <v>5785</v>
      </c>
      <c r="G25" s="1">
        <v>15590575</v>
      </c>
      <c r="H25" s="1">
        <v>3461</v>
      </c>
      <c r="I25" s="1">
        <v>21164015</v>
      </c>
      <c r="J25" s="1">
        <v>49</v>
      </c>
      <c r="K25" s="1">
        <v>1</v>
      </c>
      <c r="L25" s="1">
        <v>143</v>
      </c>
      <c r="M25" s="1">
        <v>75</v>
      </c>
      <c r="N25" s="1">
        <v>68</v>
      </c>
      <c r="O25" s="1">
        <v>773064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2</v>
      </c>
      <c r="V25" s="1">
        <v>20000</v>
      </c>
      <c r="W25" s="1">
        <v>0</v>
      </c>
      <c r="X25" s="1">
        <v>0</v>
      </c>
      <c r="Y25" s="1">
        <v>0</v>
      </c>
      <c r="Z25" s="1">
        <v>6</v>
      </c>
      <c r="AA25" s="1">
        <v>310000</v>
      </c>
    </row>
    <row r="26" spans="1:27" ht="15" customHeight="1">
      <c r="A26" s="37" t="s">
        <v>114</v>
      </c>
      <c r="B26" s="47">
        <v>101</v>
      </c>
      <c r="C26" s="1">
        <v>1072418</v>
      </c>
      <c r="D26" s="1">
        <v>3239</v>
      </c>
      <c r="E26" s="1">
        <v>19806485</v>
      </c>
      <c r="F26" s="1">
        <v>14914</v>
      </c>
      <c r="G26" s="1">
        <v>40193230</v>
      </c>
      <c r="H26" s="1">
        <v>9630</v>
      </c>
      <c r="I26" s="1">
        <v>58887450</v>
      </c>
      <c r="J26" s="1">
        <v>46</v>
      </c>
      <c r="K26" s="1">
        <v>2</v>
      </c>
      <c r="L26" s="1">
        <v>555</v>
      </c>
      <c r="M26" s="1">
        <v>27</v>
      </c>
      <c r="N26" s="1">
        <v>528</v>
      </c>
      <c r="O26" s="1">
        <v>12193985</v>
      </c>
      <c r="P26" s="1">
        <v>0</v>
      </c>
      <c r="Q26" s="1">
        <v>0</v>
      </c>
      <c r="R26" s="1">
        <v>0</v>
      </c>
      <c r="S26" s="1">
        <v>4471</v>
      </c>
      <c r="T26" s="1">
        <v>10215800</v>
      </c>
      <c r="U26" s="1">
        <v>71</v>
      </c>
      <c r="V26" s="1">
        <v>1775000</v>
      </c>
      <c r="W26" s="1">
        <v>8717</v>
      </c>
      <c r="X26" s="1">
        <v>14243</v>
      </c>
      <c r="Y26" s="1">
        <v>24441200</v>
      </c>
      <c r="Z26" s="1">
        <v>37</v>
      </c>
      <c r="AA26" s="1">
        <v>332190</v>
      </c>
    </row>
    <row r="27" spans="1:27" ht="15" customHeight="1">
      <c r="A27" s="37" t="s">
        <v>115</v>
      </c>
      <c r="B27" s="47">
        <v>331</v>
      </c>
      <c r="C27" s="1">
        <v>3514558</v>
      </c>
      <c r="D27" s="1">
        <v>5720</v>
      </c>
      <c r="E27" s="1">
        <v>34977800</v>
      </c>
      <c r="F27" s="1">
        <v>12724</v>
      </c>
      <c r="G27" s="1">
        <v>34291180</v>
      </c>
      <c r="H27" s="1">
        <v>7505</v>
      </c>
      <c r="I27" s="1">
        <v>45893075</v>
      </c>
      <c r="J27" s="1">
        <v>19</v>
      </c>
      <c r="K27" s="1">
        <v>0</v>
      </c>
      <c r="L27" s="1">
        <v>60</v>
      </c>
      <c r="M27" s="1">
        <v>3</v>
      </c>
      <c r="N27" s="1">
        <v>57</v>
      </c>
      <c r="O27" s="1">
        <v>1367899</v>
      </c>
      <c r="P27" s="1">
        <v>0</v>
      </c>
      <c r="Q27" s="1">
        <v>0</v>
      </c>
      <c r="R27" s="1">
        <v>0</v>
      </c>
      <c r="S27" s="1">
        <v>2776</v>
      </c>
      <c r="T27" s="1">
        <v>29112000</v>
      </c>
      <c r="U27" s="1">
        <v>45</v>
      </c>
      <c r="V27" s="1">
        <v>1346500</v>
      </c>
      <c r="W27" s="1">
        <v>2580</v>
      </c>
      <c r="X27" s="1">
        <v>2390</v>
      </c>
      <c r="Y27" s="1">
        <v>1254000</v>
      </c>
      <c r="Z27" s="1">
        <v>454</v>
      </c>
      <c r="AA27" s="1">
        <v>3466206</v>
      </c>
    </row>
    <row r="28" spans="1:27" ht="15" customHeight="1">
      <c r="A28" s="37" t="s">
        <v>116</v>
      </c>
      <c r="B28" s="47">
        <v>252</v>
      </c>
      <c r="C28" s="1">
        <v>2689245</v>
      </c>
      <c r="D28" s="1">
        <v>3537</v>
      </c>
      <c r="E28" s="1">
        <v>21627680</v>
      </c>
      <c r="F28" s="1">
        <v>7373</v>
      </c>
      <c r="G28" s="1">
        <v>19871308</v>
      </c>
      <c r="H28" s="1">
        <v>5743</v>
      </c>
      <c r="I28" s="1">
        <v>35123865</v>
      </c>
      <c r="J28" s="1">
        <v>24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81</v>
      </c>
      <c r="V28" s="1">
        <v>621000</v>
      </c>
      <c r="W28" s="1">
        <v>8107</v>
      </c>
      <c r="X28" s="1">
        <v>15915</v>
      </c>
      <c r="Y28" s="1">
        <v>23574400</v>
      </c>
      <c r="Z28" s="1">
        <v>15</v>
      </c>
      <c r="AA28" s="1">
        <v>108000</v>
      </c>
    </row>
    <row r="29" spans="1:27" ht="15" customHeight="1">
      <c r="A29" s="37" t="s">
        <v>117</v>
      </c>
      <c r="B29" s="47">
        <v>0</v>
      </c>
      <c r="C29" s="1">
        <v>7877</v>
      </c>
      <c r="D29" s="1">
        <v>742</v>
      </c>
      <c r="E29" s="1">
        <v>6078310</v>
      </c>
      <c r="F29" s="1">
        <v>1261</v>
      </c>
      <c r="G29" s="1">
        <v>2626491</v>
      </c>
      <c r="H29" s="1">
        <v>1141</v>
      </c>
      <c r="I29" s="1">
        <v>6964985</v>
      </c>
      <c r="J29" s="1">
        <v>0</v>
      </c>
      <c r="K29" s="1">
        <v>0</v>
      </c>
      <c r="L29" s="1">
        <v>422</v>
      </c>
      <c r="M29" s="1">
        <v>78</v>
      </c>
      <c r="N29" s="1">
        <v>344</v>
      </c>
      <c r="O29" s="1">
        <v>7199838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563</v>
      </c>
      <c r="X29" s="1">
        <v>563</v>
      </c>
      <c r="Y29" s="1">
        <v>1722000</v>
      </c>
      <c r="Z29" s="1">
        <v>1117</v>
      </c>
      <c r="AA29" s="1">
        <v>568800</v>
      </c>
    </row>
    <row r="30" spans="1:27" ht="15" customHeight="1">
      <c r="A30" s="38" t="s">
        <v>118</v>
      </c>
      <c r="B30" s="48">
        <v>85</v>
      </c>
      <c r="C30" s="3">
        <v>669545</v>
      </c>
      <c r="D30" s="3">
        <v>140</v>
      </c>
      <c r="E30" s="3">
        <v>856100</v>
      </c>
      <c r="F30" s="3">
        <v>289</v>
      </c>
      <c r="G30" s="3">
        <v>599097</v>
      </c>
      <c r="H30" s="3">
        <v>236</v>
      </c>
      <c r="I30" s="3">
        <v>1443140</v>
      </c>
      <c r="J30" s="3">
        <v>0</v>
      </c>
      <c r="K30" s="3">
        <v>0</v>
      </c>
      <c r="L30" s="3">
        <v>66</v>
      </c>
      <c r="M30" s="3">
        <v>12</v>
      </c>
      <c r="N30" s="3">
        <v>54</v>
      </c>
      <c r="O30" s="3">
        <v>1350536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230</v>
      </c>
      <c r="X30" s="3">
        <v>230</v>
      </c>
      <c r="Y30" s="3">
        <v>631000</v>
      </c>
      <c r="Z30" s="3">
        <v>112</v>
      </c>
      <c r="AA30" s="3">
        <v>221402</v>
      </c>
    </row>
    <row r="31" spans="1:27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 t="e">
        <f>Z8-SUM(Z9:Z14)-#REF!</f>
        <v>#REF!</v>
      </c>
      <c r="AA32" s="9" t="e">
        <f>AA8-SUM(AA9:AA14)-#REF!</f>
        <v>#REF!</v>
      </c>
    </row>
    <row r="33" spans="1:27" ht="12" hidden="1" customHeight="1">
      <c r="A33" s="8" t="s">
        <v>51</v>
      </c>
      <c r="B33" s="9">
        <f t="shared" ref="B33:AA33" si="0">B14-SUM(B15:B28)</f>
        <v>-3111</v>
      </c>
      <c r="C33" s="9">
        <f t="shared" si="0"/>
        <v>-32352014</v>
      </c>
      <c r="D33" s="9">
        <f t="shared" si="0"/>
        <v>494</v>
      </c>
      <c r="E33" s="9">
        <f t="shared" si="0"/>
        <v>-34244378</v>
      </c>
      <c r="F33" s="9">
        <f t="shared" si="0"/>
        <v>-165349</v>
      </c>
      <c r="G33" s="9">
        <f t="shared" si="0"/>
        <v>-446853471</v>
      </c>
      <c r="H33" s="9">
        <f t="shared" si="0"/>
        <v>-92647</v>
      </c>
      <c r="I33" s="9">
        <f t="shared" si="0"/>
        <v>-563173168</v>
      </c>
      <c r="J33" s="9">
        <f t="shared" si="0"/>
        <v>162</v>
      </c>
      <c r="K33" s="9">
        <f t="shared" si="0"/>
        <v>-22</v>
      </c>
      <c r="L33" s="9">
        <f t="shared" si="0"/>
        <v>-2652</v>
      </c>
      <c r="M33" s="9">
        <f t="shared" si="0"/>
        <v>-521</v>
      </c>
      <c r="N33" s="9">
        <f t="shared" si="0"/>
        <v>-2131</v>
      </c>
      <c r="O33" s="9">
        <f t="shared" si="0"/>
        <v>-52071917</v>
      </c>
      <c r="P33" s="9">
        <f t="shared" si="0"/>
        <v>-263</v>
      </c>
      <c r="Q33" s="9">
        <f t="shared" si="0"/>
        <v>-29</v>
      </c>
      <c r="R33" s="9">
        <f t="shared" si="0"/>
        <v>-234</v>
      </c>
      <c r="S33" s="9">
        <f t="shared" si="0"/>
        <v>-7318</v>
      </c>
      <c r="T33" s="9">
        <f t="shared" si="0"/>
        <v>-39365731</v>
      </c>
      <c r="U33" s="9">
        <f t="shared" si="0"/>
        <v>-843</v>
      </c>
      <c r="V33" s="9">
        <f t="shared" si="0"/>
        <v>-14265413</v>
      </c>
      <c r="W33" s="9">
        <f t="shared" si="0"/>
        <v>-59321</v>
      </c>
      <c r="X33" s="9">
        <f t="shared" si="0"/>
        <v>-115503</v>
      </c>
      <c r="Y33" s="9">
        <f t="shared" si="0"/>
        <v>-60106560</v>
      </c>
      <c r="Z33" s="9">
        <f t="shared" si="0"/>
        <v>516856</v>
      </c>
      <c r="AA33" s="9">
        <f t="shared" si="0"/>
        <v>-67385158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425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B37" s="9"/>
      <c r="C37" s="9"/>
      <c r="D37" s="9"/>
      <c r="E37" s="9"/>
      <c r="F37" s="9"/>
      <c r="G37" s="9"/>
      <c r="H37" s="9"/>
      <c r="I37" s="9"/>
      <c r="J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C38" s="9"/>
      <c r="D38" s="9"/>
      <c r="E38" s="9"/>
      <c r="F38" s="9"/>
      <c r="G38" s="9"/>
      <c r="H38" s="9"/>
      <c r="I38" s="9"/>
      <c r="O38" s="9"/>
      <c r="T38" s="9"/>
      <c r="V38" s="9"/>
      <c r="W38" s="9"/>
      <c r="X38" s="9"/>
      <c r="Y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O42" s="9"/>
      <c r="W42" s="9"/>
      <c r="X42" s="9"/>
      <c r="Y42" s="9"/>
      <c r="AA42" s="9"/>
    </row>
    <row r="43" spans="1:27">
      <c r="B43" s="9"/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>
      <c r="C44" s="9"/>
      <c r="D44" s="9"/>
      <c r="E44" s="9"/>
      <c r="F44" s="9"/>
      <c r="G44" s="9"/>
      <c r="H44" s="9"/>
      <c r="I44" s="9"/>
      <c r="O44" s="9"/>
      <c r="W44" s="9"/>
      <c r="X44" s="9"/>
      <c r="Y44" s="9"/>
      <c r="AA44" s="9"/>
    </row>
    <row r="45" spans="1:27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Z46" s="9"/>
      <c r="AA46" s="9"/>
    </row>
    <row r="47" spans="1:27">
      <c r="C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>
      <c r="C48" s="9"/>
      <c r="D48" s="9"/>
      <c r="E48" s="9"/>
      <c r="F48" s="9"/>
      <c r="G48" s="9"/>
      <c r="H48" s="9"/>
      <c r="I48" s="9"/>
      <c r="O48" s="9"/>
      <c r="V48" s="9"/>
      <c r="W48" s="9"/>
      <c r="X48" s="9"/>
      <c r="Y48" s="9"/>
      <c r="Z48" s="9"/>
      <c r="AA48" s="9"/>
    </row>
    <row r="49" spans="2:27">
      <c r="D49" s="9"/>
      <c r="E49" s="9"/>
      <c r="F49" s="9"/>
      <c r="G49" s="9"/>
      <c r="H49" s="9"/>
      <c r="I49" s="9"/>
      <c r="O49" s="9"/>
      <c r="X49" s="9"/>
      <c r="Y49" s="9"/>
      <c r="AA49" s="9"/>
    </row>
    <row r="50" spans="2:27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2:27">
      <c r="C51" s="9"/>
      <c r="D51" s="9"/>
      <c r="E51" s="9"/>
      <c r="F51" s="9"/>
      <c r="G51" s="9"/>
      <c r="H51" s="9"/>
      <c r="I51" s="9"/>
      <c r="O51" s="9"/>
      <c r="T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2:27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2:27">
      <c r="C54" s="9"/>
      <c r="D54" s="9"/>
      <c r="E54" s="9"/>
      <c r="F54" s="9"/>
      <c r="G54" s="9"/>
      <c r="H54" s="9"/>
      <c r="I54" s="9"/>
      <c r="O54" s="9"/>
      <c r="V54" s="9"/>
      <c r="AA54" s="9"/>
    </row>
    <row r="55" spans="2:27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2:27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2:27">
      <c r="C57" s="9"/>
      <c r="D57" s="9"/>
      <c r="E57" s="9"/>
      <c r="F57" s="9"/>
      <c r="G57" s="9"/>
      <c r="H57" s="9"/>
      <c r="I57" s="9"/>
      <c r="V57" s="9"/>
      <c r="W57" s="9"/>
      <c r="X57" s="9"/>
      <c r="Y57" s="9"/>
      <c r="AA57" s="9"/>
    </row>
    <row r="58" spans="2:27">
      <c r="C58" s="9"/>
      <c r="E58" s="9"/>
      <c r="F58" s="9"/>
      <c r="G58" s="9"/>
      <c r="H58" s="9"/>
      <c r="I58" s="9"/>
      <c r="O58" s="9"/>
      <c r="Y58" s="9"/>
      <c r="Z58" s="9"/>
      <c r="AA58" s="9"/>
    </row>
    <row r="59" spans="2:27">
      <c r="C59" s="9"/>
      <c r="E59" s="9"/>
      <c r="G59" s="9"/>
      <c r="I59" s="9"/>
      <c r="O59" s="9"/>
      <c r="Y59" s="9"/>
      <c r="AA59" s="9"/>
    </row>
    <row r="63" spans="2:27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0:27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0:27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0:27"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0:27"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0:27"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0:27"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0:27"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0:27"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0:27"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0:27"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0:27"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0:27"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0:27"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0:27"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0:27"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0:27"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0:27"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0:27"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0:27"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0:27"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0:27"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0:27"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</sheetData>
  <mergeCells count="34">
    <mergeCell ref="A4:A7"/>
    <mergeCell ref="B4:G4"/>
    <mergeCell ref="H4:I4"/>
    <mergeCell ref="J4:R4"/>
    <mergeCell ref="S4:T4"/>
    <mergeCell ref="B5:C5"/>
    <mergeCell ref="D5:E5"/>
    <mergeCell ref="F5:G5"/>
    <mergeCell ref="H5:H7"/>
    <mergeCell ref="I5:I7"/>
    <mergeCell ref="J5:J7"/>
    <mergeCell ref="G6:G7"/>
    <mergeCell ref="B6:B7"/>
    <mergeCell ref="C6:C7"/>
    <mergeCell ref="D6:D7"/>
    <mergeCell ref="E6:E7"/>
    <mergeCell ref="Z4:AA4"/>
    <mergeCell ref="K5:K7"/>
    <mergeCell ref="L5:R5"/>
    <mergeCell ref="W5:W7"/>
    <mergeCell ref="X5:X7"/>
    <mergeCell ref="Y5:Y7"/>
    <mergeCell ref="Z5:Z7"/>
    <mergeCell ref="AA5:AA7"/>
    <mergeCell ref="U4:V4"/>
    <mergeCell ref="S5:S7"/>
    <mergeCell ref="T5:T7"/>
    <mergeCell ref="U5:U7"/>
    <mergeCell ref="V5:V7"/>
    <mergeCell ref="F6:F7"/>
    <mergeCell ref="L6:N6"/>
    <mergeCell ref="O6:O7"/>
    <mergeCell ref="P6:R6"/>
    <mergeCell ref="W4:Y4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36"/>
  <sheetViews>
    <sheetView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4.1640625" style="6" customWidth="1"/>
    <col min="2" max="2" width="12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7.83203125" style="6" bestFit="1" customWidth="1"/>
    <col min="10" max="11" width="10.1640625" style="6" customWidth="1"/>
    <col min="12" max="14" width="8.83203125" style="6" customWidth="1"/>
    <col min="15" max="15" width="11.1640625" style="6" customWidth="1"/>
    <col min="16" max="17" width="9.5" style="6" bestFit="1" customWidth="1"/>
    <col min="18" max="18" width="13.5" style="6" bestFit="1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12.1640625" style="6" customWidth="1"/>
    <col min="26" max="26" width="12.6640625" style="6" customWidth="1"/>
    <col min="27" max="27" width="11" style="6" customWidth="1"/>
    <col min="28" max="16384" width="9.33203125" style="6"/>
  </cols>
  <sheetData>
    <row r="1" spans="1:27" s="5" customFormat="1" ht="24.75" customHeight="1">
      <c r="A1" s="5" t="s">
        <v>54</v>
      </c>
    </row>
    <row r="2" spans="1:27" s="7" customFormat="1" ht="16.5" customHeight="1">
      <c r="A2" s="6" t="s">
        <v>80</v>
      </c>
    </row>
    <row r="3" spans="1:27" ht="12" customHeight="1"/>
    <row r="4" spans="1:27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89</v>
      </c>
      <c r="K4" s="82"/>
      <c r="L4" s="82"/>
      <c r="M4" s="82"/>
      <c r="N4" s="82"/>
      <c r="O4" s="82"/>
      <c r="P4" s="82"/>
      <c r="Q4" s="82"/>
      <c r="R4" s="83"/>
      <c r="S4" s="90" t="s">
        <v>391</v>
      </c>
      <c r="T4" s="83"/>
      <c r="U4" s="90" t="s">
        <v>392</v>
      </c>
      <c r="V4" s="83"/>
      <c r="W4" s="90" t="s">
        <v>393</v>
      </c>
      <c r="X4" s="82"/>
      <c r="Y4" s="83"/>
      <c r="Z4" s="90" t="s">
        <v>8</v>
      </c>
      <c r="AA4" s="82"/>
    </row>
    <row r="5" spans="1:27" s="12" customFormat="1" ht="32.25" customHeight="1">
      <c r="A5" s="92"/>
      <c r="B5" s="90" t="s">
        <v>394</v>
      </c>
      <c r="C5" s="83"/>
      <c r="D5" s="90" t="s">
        <v>395</v>
      </c>
      <c r="E5" s="83"/>
      <c r="F5" s="90" t="s">
        <v>92</v>
      </c>
      <c r="G5" s="83"/>
      <c r="H5" s="79" t="s">
        <v>9</v>
      </c>
      <c r="I5" s="79" t="s">
        <v>10</v>
      </c>
      <c r="J5" s="79" t="s">
        <v>93</v>
      </c>
      <c r="K5" s="79" t="s">
        <v>396</v>
      </c>
      <c r="L5" s="90" t="s">
        <v>13</v>
      </c>
      <c r="M5" s="82"/>
      <c r="N5" s="82"/>
      <c r="O5" s="82"/>
      <c r="P5" s="82"/>
      <c r="Q5" s="82"/>
      <c r="R5" s="83"/>
      <c r="S5" s="79" t="s">
        <v>397</v>
      </c>
      <c r="T5" s="79" t="s">
        <v>231</v>
      </c>
      <c r="U5" s="79" t="s">
        <v>15</v>
      </c>
      <c r="V5" s="79" t="s">
        <v>10</v>
      </c>
      <c r="W5" s="79" t="s">
        <v>398</v>
      </c>
      <c r="X5" s="79" t="s">
        <v>399</v>
      </c>
      <c r="Y5" s="79" t="s">
        <v>347</v>
      </c>
      <c r="Z5" s="79" t="s">
        <v>400</v>
      </c>
      <c r="AA5" s="87" t="s">
        <v>10</v>
      </c>
    </row>
    <row r="6" spans="1:27" s="12" customFormat="1" ht="23.45" customHeight="1">
      <c r="A6" s="92"/>
      <c r="B6" s="79" t="s">
        <v>249</v>
      </c>
      <c r="C6" s="79" t="s">
        <v>185</v>
      </c>
      <c r="D6" s="79" t="s">
        <v>28</v>
      </c>
      <c r="E6" s="79" t="s">
        <v>189</v>
      </c>
      <c r="F6" s="79" t="s">
        <v>368</v>
      </c>
      <c r="G6" s="79" t="s">
        <v>10</v>
      </c>
      <c r="H6" s="86"/>
      <c r="I6" s="86"/>
      <c r="J6" s="86"/>
      <c r="K6" s="86"/>
      <c r="L6" s="90" t="s">
        <v>401</v>
      </c>
      <c r="M6" s="82"/>
      <c r="N6" s="83"/>
      <c r="O6" s="84" t="s">
        <v>10</v>
      </c>
      <c r="P6" s="82" t="s">
        <v>402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7" s="12" customFormat="1" ht="1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403</v>
      </c>
      <c r="M7" s="35" t="s">
        <v>29</v>
      </c>
      <c r="N7" s="35" t="s">
        <v>404</v>
      </c>
      <c r="O7" s="85"/>
      <c r="P7" s="34" t="s">
        <v>96</v>
      </c>
      <c r="Q7" s="35" t="s">
        <v>29</v>
      </c>
      <c r="R7" s="35" t="s">
        <v>378</v>
      </c>
      <c r="S7" s="80"/>
      <c r="T7" s="80"/>
      <c r="U7" s="80"/>
      <c r="V7" s="80"/>
      <c r="W7" s="80"/>
      <c r="X7" s="80"/>
      <c r="Y7" s="80"/>
      <c r="Z7" s="80"/>
      <c r="AA7" s="89"/>
    </row>
    <row r="8" spans="1:27" s="32" customFormat="1" ht="15" customHeight="1">
      <c r="A8" s="44" t="s">
        <v>68</v>
      </c>
      <c r="B8" s="45">
        <v>44382</v>
      </c>
      <c r="C8" s="36">
        <v>506629268</v>
      </c>
      <c r="D8" s="36">
        <v>337163</v>
      </c>
      <c r="E8" s="36">
        <v>2025488837</v>
      </c>
      <c r="F8" s="36">
        <v>1157186</v>
      </c>
      <c r="G8" s="36">
        <v>3520408630</v>
      </c>
      <c r="H8" s="36">
        <v>646749</v>
      </c>
      <c r="I8" s="36">
        <v>3808654610</v>
      </c>
      <c r="J8" s="36">
        <v>2955</v>
      </c>
      <c r="K8" s="36">
        <v>33</v>
      </c>
      <c r="L8" s="36">
        <v>23685</v>
      </c>
      <c r="M8" s="36">
        <v>5794</v>
      </c>
      <c r="N8" s="36">
        <v>17891</v>
      </c>
      <c r="O8" s="36">
        <v>371586177</v>
      </c>
      <c r="P8" s="36">
        <v>1092</v>
      </c>
      <c r="Q8" s="36">
        <v>230</v>
      </c>
      <c r="R8" s="36">
        <v>862</v>
      </c>
      <c r="S8" s="36">
        <v>30780</v>
      </c>
      <c r="T8" s="36">
        <v>90439600</v>
      </c>
      <c r="U8" s="36">
        <v>2952</v>
      </c>
      <c r="V8" s="36">
        <v>56308850</v>
      </c>
      <c r="W8" s="36">
        <v>357820</v>
      </c>
      <c r="X8" s="36">
        <v>583622</v>
      </c>
      <c r="Y8" s="36">
        <v>543430146</v>
      </c>
      <c r="Z8" s="36">
        <v>497868</v>
      </c>
      <c r="AA8" s="36">
        <v>220200592</v>
      </c>
    </row>
    <row r="9" spans="1:27" s="32" customFormat="1" ht="15" customHeight="1">
      <c r="A9" s="46" t="s">
        <v>97</v>
      </c>
      <c r="B9" s="47">
        <v>996</v>
      </c>
      <c r="C9" s="1">
        <v>11281857</v>
      </c>
      <c r="D9" s="1">
        <v>17035</v>
      </c>
      <c r="E9" s="1">
        <v>100506500</v>
      </c>
      <c r="F9" s="1">
        <v>185643</v>
      </c>
      <c r="G9" s="1">
        <v>481131197</v>
      </c>
      <c r="H9" s="1">
        <v>104299</v>
      </c>
      <c r="I9" s="1">
        <v>607894100</v>
      </c>
      <c r="J9" s="1">
        <v>349</v>
      </c>
      <c r="K9" s="1">
        <v>0</v>
      </c>
      <c r="L9" s="1">
        <v>690</v>
      </c>
      <c r="M9" s="1">
        <v>84</v>
      </c>
      <c r="N9" s="1">
        <v>606</v>
      </c>
      <c r="O9" s="1">
        <v>12667349</v>
      </c>
      <c r="P9" s="1">
        <v>27</v>
      </c>
      <c r="Q9" s="1">
        <v>3</v>
      </c>
      <c r="R9" s="1">
        <v>24</v>
      </c>
      <c r="S9" s="1">
        <v>0</v>
      </c>
      <c r="T9" s="1">
        <v>0</v>
      </c>
      <c r="U9" s="1">
        <v>521</v>
      </c>
      <c r="V9" s="1">
        <v>8923500</v>
      </c>
      <c r="W9" s="1">
        <v>37194</v>
      </c>
      <c r="X9" s="1">
        <v>69927</v>
      </c>
      <c r="Y9" s="1">
        <v>31152449</v>
      </c>
      <c r="Z9" s="1">
        <v>97</v>
      </c>
      <c r="AA9" s="1">
        <v>1918800</v>
      </c>
    </row>
    <row r="10" spans="1:27" s="32" customFormat="1" ht="15" customHeight="1">
      <c r="A10" s="46" t="s">
        <v>98</v>
      </c>
      <c r="B10" s="47">
        <v>28235</v>
      </c>
      <c r="C10" s="1">
        <v>338997652</v>
      </c>
      <c r="D10" s="1">
        <v>41507</v>
      </c>
      <c r="E10" s="1">
        <v>281826540</v>
      </c>
      <c r="F10" s="1">
        <v>176157</v>
      </c>
      <c r="G10" s="1">
        <v>973860687</v>
      </c>
      <c r="H10" s="1">
        <v>47274</v>
      </c>
      <c r="I10" s="1">
        <v>278919600</v>
      </c>
      <c r="J10" s="1">
        <v>166</v>
      </c>
      <c r="K10" s="1">
        <v>0</v>
      </c>
      <c r="L10" s="1">
        <v>15232</v>
      </c>
      <c r="M10" s="1">
        <v>4314</v>
      </c>
      <c r="N10" s="1">
        <v>10918</v>
      </c>
      <c r="O10" s="1">
        <v>213143672</v>
      </c>
      <c r="P10" s="1">
        <v>396</v>
      </c>
      <c r="Q10" s="1">
        <v>81</v>
      </c>
      <c r="R10" s="1">
        <v>315</v>
      </c>
      <c r="S10" s="1">
        <v>0</v>
      </c>
      <c r="T10" s="1">
        <v>0</v>
      </c>
      <c r="U10" s="1">
        <v>573</v>
      </c>
      <c r="V10" s="1">
        <v>12619000</v>
      </c>
      <c r="W10" s="1">
        <v>47602</v>
      </c>
      <c r="X10" s="1">
        <v>47602</v>
      </c>
      <c r="Y10" s="1">
        <v>115800842</v>
      </c>
      <c r="Z10" s="1">
        <v>410</v>
      </c>
      <c r="AA10" s="1">
        <v>1304140</v>
      </c>
    </row>
    <row r="11" spans="1:27" s="32" customFormat="1" ht="15" customHeight="1">
      <c r="A11" s="46" t="s">
        <v>99</v>
      </c>
      <c r="B11" s="47">
        <v>514</v>
      </c>
      <c r="C11" s="1">
        <v>5265416</v>
      </c>
      <c r="D11" s="1">
        <v>10394</v>
      </c>
      <c r="E11" s="1">
        <v>61324600</v>
      </c>
      <c r="F11" s="1">
        <v>72946</v>
      </c>
      <c r="G11" s="1">
        <v>189659600</v>
      </c>
      <c r="H11" s="1">
        <v>37183</v>
      </c>
      <c r="I11" s="1">
        <v>219379700</v>
      </c>
      <c r="J11" s="1">
        <v>240</v>
      </c>
      <c r="K11" s="1">
        <v>4</v>
      </c>
      <c r="L11" s="1">
        <v>1848</v>
      </c>
      <c r="M11" s="1">
        <v>380</v>
      </c>
      <c r="N11" s="1">
        <v>1468</v>
      </c>
      <c r="O11" s="1">
        <v>38920305</v>
      </c>
      <c r="P11" s="1">
        <v>362</v>
      </c>
      <c r="Q11" s="1">
        <v>128</v>
      </c>
      <c r="R11" s="1">
        <v>234</v>
      </c>
      <c r="S11" s="1">
        <v>0</v>
      </c>
      <c r="T11" s="1">
        <v>0</v>
      </c>
      <c r="U11" s="1">
        <v>0</v>
      </c>
      <c r="V11" s="1">
        <v>0</v>
      </c>
      <c r="W11" s="1">
        <v>19970</v>
      </c>
      <c r="X11" s="1">
        <v>52640</v>
      </c>
      <c r="Y11" s="1">
        <v>39940000</v>
      </c>
      <c r="Z11" s="1">
        <v>41</v>
      </c>
      <c r="AA11" s="1">
        <v>205000</v>
      </c>
    </row>
    <row r="12" spans="1:27" s="32" customFormat="1" ht="15" customHeight="1">
      <c r="A12" s="46" t="s">
        <v>100</v>
      </c>
      <c r="B12" s="47">
        <v>4385</v>
      </c>
      <c r="C12" s="1">
        <v>45178655</v>
      </c>
      <c r="D12" s="1">
        <v>47521</v>
      </c>
      <c r="E12" s="1">
        <v>280373900</v>
      </c>
      <c r="F12" s="1">
        <v>148632</v>
      </c>
      <c r="G12" s="1">
        <v>386443200</v>
      </c>
      <c r="H12" s="1">
        <v>85488</v>
      </c>
      <c r="I12" s="1">
        <v>504379200</v>
      </c>
      <c r="J12" s="1">
        <v>290</v>
      </c>
      <c r="K12" s="1">
        <v>0</v>
      </c>
      <c r="L12" s="1">
        <v>737</v>
      </c>
      <c r="M12" s="1">
        <v>111</v>
      </c>
      <c r="N12" s="1">
        <v>626</v>
      </c>
      <c r="O12" s="1">
        <v>15419816</v>
      </c>
      <c r="P12" s="1">
        <v>0</v>
      </c>
      <c r="Q12" s="1">
        <v>0</v>
      </c>
      <c r="R12" s="1">
        <v>0</v>
      </c>
      <c r="S12" s="1">
        <v>28615</v>
      </c>
      <c r="T12" s="1">
        <v>85077000</v>
      </c>
      <c r="U12" s="1">
        <v>429</v>
      </c>
      <c r="V12" s="1">
        <v>12903845</v>
      </c>
      <c r="W12" s="1">
        <v>46965</v>
      </c>
      <c r="X12" s="1">
        <v>46965</v>
      </c>
      <c r="Y12" s="1">
        <v>85708500</v>
      </c>
      <c r="Z12" s="1">
        <v>23295</v>
      </c>
      <c r="AA12" s="1">
        <v>76795100</v>
      </c>
    </row>
    <row r="13" spans="1:27" s="32" customFormat="1" ht="15" customHeight="1">
      <c r="A13" s="46" t="s">
        <v>405</v>
      </c>
      <c r="B13" s="47">
        <v>4064</v>
      </c>
      <c r="C13" s="1">
        <v>41631616</v>
      </c>
      <c r="D13" s="1">
        <v>32174</v>
      </c>
      <c r="E13" s="1">
        <v>189826600</v>
      </c>
      <c r="F13" s="1">
        <v>66722</v>
      </c>
      <c r="G13" s="1">
        <v>173477200</v>
      </c>
      <c r="H13" s="1">
        <v>53381</v>
      </c>
      <c r="I13" s="1">
        <v>314947900</v>
      </c>
      <c r="J13" s="1">
        <v>93</v>
      </c>
      <c r="K13" s="1">
        <v>2</v>
      </c>
      <c r="L13" s="1">
        <v>547</v>
      </c>
      <c r="M13" s="1">
        <v>120</v>
      </c>
      <c r="N13" s="1">
        <v>427</v>
      </c>
      <c r="O13" s="1">
        <v>8924376</v>
      </c>
      <c r="P13" s="1">
        <v>13</v>
      </c>
      <c r="Q13" s="1">
        <v>0</v>
      </c>
      <c r="R13" s="1">
        <v>13</v>
      </c>
      <c r="S13" s="1">
        <v>0</v>
      </c>
      <c r="T13" s="1">
        <v>0</v>
      </c>
      <c r="U13" s="1">
        <v>0</v>
      </c>
      <c r="V13" s="1">
        <v>0</v>
      </c>
      <c r="W13" s="1">
        <v>104109</v>
      </c>
      <c r="X13" s="1">
        <v>236995</v>
      </c>
      <c r="Y13" s="1">
        <v>109316753</v>
      </c>
      <c r="Z13" s="1">
        <v>19</v>
      </c>
      <c r="AA13" s="1">
        <v>128000</v>
      </c>
    </row>
    <row r="14" spans="1:27" s="32" customFormat="1" ht="15" customHeight="1">
      <c r="A14" s="46" t="s">
        <v>406</v>
      </c>
      <c r="B14" s="47">
        <v>1355</v>
      </c>
      <c r="C14" s="1">
        <v>15089090</v>
      </c>
      <c r="D14" s="1">
        <v>93271</v>
      </c>
      <c r="E14" s="1">
        <v>549595000</v>
      </c>
      <c r="F14" s="1">
        <v>175610</v>
      </c>
      <c r="G14" s="1">
        <v>456572354</v>
      </c>
      <c r="H14" s="1">
        <v>112527</v>
      </c>
      <c r="I14" s="1">
        <v>663872100</v>
      </c>
      <c r="J14" s="1">
        <v>980</v>
      </c>
      <c r="K14" s="1">
        <v>1</v>
      </c>
      <c r="L14" s="1">
        <v>270</v>
      </c>
      <c r="M14" s="1">
        <v>47</v>
      </c>
      <c r="N14" s="1">
        <v>223</v>
      </c>
      <c r="O14" s="1">
        <v>4659020</v>
      </c>
      <c r="P14" s="1">
        <v>2</v>
      </c>
      <c r="Q14" s="1">
        <v>0</v>
      </c>
      <c r="R14" s="1">
        <v>2</v>
      </c>
      <c r="S14" s="1">
        <v>0</v>
      </c>
      <c r="T14" s="1">
        <v>0</v>
      </c>
      <c r="U14" s="1">
        <v>416</v>
      </c>
      <c r="V14" s="1">
        <v>4160000</v>
      </c>
      <c r="W14" s="1">
        <v>20992</v>
      </c>
      <c r="X14" s="1">
        <v>0</v>
      </c>
      <c r="Y14" s="1">
        <v>55131000</v>
      </c>
      <c r="Z14" s="1">
        <v>439397</v>
      </c>
      <c r="AA14" s="1">
        <v>108782770</v>
      </c>
    </row>
    <row r="15" spans="1:27" ht="15" customHeight="1">
      <c r="A15" s="37" t="s">
        <v>407</v>
      </c>
      <c r="B15" s="47">
        <v>237</v>
      </c>
      <c r="C15" s="1">
        <v>2427828</v>
      </c>
      <c r="D15" s="1">
        <v>3667</v>
      </c>
      <c r="E15" s="1">
        <v>21616500</v>
      </c>
      <c r="F15" s="1">
        <v>20212</v>
      </c>
      <c r="G15" s="1">
        <v>52563100</v>
      </c>
      <c r="H15" s="1">
        <v>11329</v>
      </c>
      <c r="I15" s="1">
        <v>66605800</v>
      </c>
      <c r="J15" s="1">
        <v>52</v>
      </c>
      <c r="K15" s="1">
        <v>2</v>
      </c>
      <c r="L15" s="1">
        <v>461</v>
      </c>
      <c r="M15" s="1">
        <v>99</v>
      </c>
      <c r="N15" s="1">
        <v>362</v>
      </c>
      <c r="O15" s="1">
        <v>8696919</v>
      </c>
      <c r="P15" s="1">
        <v>58</v>
      </c>
      <c r="Q15" s="1">
        <v>0</v>
      </c>
      <c r="R15" s="1">
        <v>58</v>
      </c>
      <c r="S15" s="1">
        <v>0</v>
      </c>
      <c r="T15" s="1">
        <v>0</v>
      </c>
      <c r="U15" s="1">
        <v>0</v>
      </c>
      <c r="V15" s="1">
        <v>0</v>
      </c>
      <c r="W15" s="1">
        <v>2244</v>
      </c>
      <c r="X15" s="1">
        <v>2244</v>
      </c>
      <c r="Y15" s="1">
        <v>2244000</v>
      </c>
      <c r="Z15" s="1">
        <v>13</v>
      </c>
      <c r="AA15" s="1">
        <v>65000</v>
      </c>
    </row>
    <row r="16" spans="1:27" ht="15" customHeight="1">
      <c r="A16" s="37" t="s">
        <v>408</v>
      </c>
      <c r="B16" s="47">
        <v>307</v>
      </c>
      <c r="C16" s="1">
        <v>3144908</v>
      </c>
      <c r="D16" s="1">
        <v>3185</v>
      </c>
      <c r="E16" s="1">
        <v>18791500</v>
      </c>
      <c r="F16" s="1">
        <v>19241</v>
      </c>
      <c r="G16" s="1">
        <v>50026600</v>
      </c>
      <c r="H16" s="1">
        <v>7761</v>
      </c>
      <c r="I16" s="1">
        <v>45789900</v>
      </c>
      <c r="J16" s="1">
        <v>7</v>
      </c>
      <c r="K16" s="1">
        <v>0</v>
      </c>
      <c r="L16" s="1">
        <v>35</v>
      </c>
      <c r="M16" s="1">
        <v>0</v>
      </c>
      <c r="N16" s="1">
        <v>35</v>
      </c>
      <c r="O16" s="1">
        <v>687050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56</v>
      </c>
      <c r="V16" s="1">
        <v>1160000</v>
      </c>
      <c r="W16" s="1">
        <v>4250</v>
      </c>
      <c r="X16" s="1">
        <v>2759</v>
      </c>
      <c r="Y16" s="1">
        <v>5531000</v>
      </c>
      <c r="Z16" s="1">
        <v>95</v>
      </c>
      <c r="AA16" s="1">
        <v>640242</v>
      </c>
    </row>
    <row r="17" spans="1:27" ht="15" customHeight="1">
      <c r="A17" s="37" t="s">
        <v>105</v>
      </c>
      <c r="B17" s="47">
        <v>73</v>
      </c>
      <c r="C17" s="1">
        <v>747812</v>
      </c>
      <c r="D17" s="1">
        <v>14416</v>
      </c>
      <c r="E17" s="1">
        <v>85054409</v>
      </c>
      <c r="F17" s="1">
        <v>23059</v>
      </c>
      <c r="G17" s="1">
        <v>59953400</v>
      </c>
      <c r="H17" s="1">
        <v>12347</v>
      </c>
      <c r="I17" s="1">
        <v>72847300</v>
      </c>
      <c r="J17" s="1">
        <v>87</v>
      </c>
      <c r="K17" s="1">
        <v>0</v>
      </c>
      <c r="L17" s="1">
        <v>444</v>
      </c>
      <c r="M17" s="1">
        <v>89</v>
      </c>
      <c r="N17" s="1">
        <v>355</v>
      </c>
      <c r="O17" s="1">
        <v>10055023</v>
      </c>
      <c r="P17" s="1">
        <v>18</v>
      </c>
      <c r="Q17" s="1">
        <v>9</v>
      </c>
      <c r="R17" s="1">
        <v>9</v>
      </c>
      <c r="S17" s="1">
        <v>0</v>
      </c>
      <c r="T17" s="1">
        <v>0</v>
      </c>
      <c r="U17" s="1">
        <v>104</v>
      </c>
      <c r="V17" s="1">
        <v>1210000</v>
      </c>
      <c r="W17" s="1">
        <v>9351</v>
      </c>
      <c r="X17" s="1">
        <v>19108</v>
      </c>
      <c r="Y17" s="1">
        <v>12832138</v>
      </c>
      <c r="Z17" s="1">
        <v>3323</v>
      </c>
      <c r="AA17" s="1">
        <v>5019500</v>
      </c>
    </row>
    <row r="18" spans="1:27" ht="15" customHeight="1">
      <c r="A18" s="37" t="s">
        <v>106</v>
      </c>
      <c r="B18" s="47">
        <v>24</v>
      </c>
      <c r="C18" s="1">
        <v>245856</v>
      </c>
      <c r="D18" s="1">
        <v>850</v>
      </c>
      <c r="E18" s="1">
        <v>5015000</v>
      </c>
      <c r="F18" s="1">
        <v>27551</v>
      </c>
      <c r="G18" s="1">
        <v>71638430</v>
      </c>
      <c r="H18" s="1">
        <v>27721</v>
      </c>
      <c r="I18" s="1">
        <v>163563800</v>
      </c>
      <c r="J18" s="1">
        <v>128</v>
      </c>
      <c r="K18" s="1">
        <v>0</v>
      </c>
      <c r="L18" s="1">
        <v>594</v>
      </c>
      <c r="M18" s="1">
        <v>172</v>
      </c>
      <c r="N18" s="1">
        <v>422</v>
      </c>
      <c r="O18" s="1">
        <v>12147844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116</v>
      </c>
      <c r="V18" s="1">
        <v>1740000</v>
      </c>
      <c r="W18" s="1">
        <v>13996</v>
      </c>
      <c r="X18" s="1">
        <v>13996</v>
      </c>
      <c r="Y18" s="1">
        <v>14142000</v>
      </c>
      <c r="Z18" s="1">
        <v>2107</v>
      </c>
      <c r="AA18" s="1">
        <v>4822625</v>
      </c>
    </row>
    <row r="19" spans="1:27" ht="15" customHeight="1">
      <c r="A19" s="37" t="s">
        <v>409</v>
      </c>
      <c r="B19" s="47">
        <v>170</v>
      </c>
      <c r="C19" s="1">
        <v>1741480</v>
      </c>
      <c r="D19" s="1">
        <v>3090</v>
      </c>
      <c r="E19" s="1">
        <v>18232232</v>
      </c>
      <c r="F19" s="1">
        <v>20003</v>
      </c>
      <c r="G19" s="1">
        <v>51970116</v>
      </c>
      <c r="H19" s="1">
        <v>14266</v>
      </c>
      <c r="I19" s="1">
        <v>84452350</v>
      </c>
      <c r="J19" s="1">
        <v>39</v>
      </c>
      <c r="K19" s="1">
        <v>6</v>
      </c>
      <c r="L19" s="1">
        <v>906</v>
      </c>
      <c r="M19" s="1">
        <v>86</v>
      </c>
      <c r="N19" s="1">
        <v>820</v>
      </c>
      <c r="O19" s="1">
        <v>17623038</v>
      </c>
      <c r="P19" s="1">
        <v>76</v>
      </c>
      <c r="Q19" s="1">
        <v>9</v>
      </c>
      <c r="R19" s="1">
        <v>67</v>
      </c>
      <c r="S19" s="1">
        <v>0</v>
      </c>
      <c r="T19" s="1">
        <v>0</v>
      </c>
      <c r="U19" s="1">
        <v>167</v>
      </c>
      <c r="V19" s="1">
        <v>5101230</v>
      </c>
      <c r="W19" s="1">
        <v>1490</v>
      </c>
      <c r="X19" s="1">
        <v>1490</v>
      </c>
      <c r="Y19" s="1">
        <v>1051500</v>
      </c>
      <c r="Z19" s="1">
        <v>27961</v>
      </c>
      <c r="AA19" s="1">
        <v>10980822</v>
      </c>
    </row>
    <row r="20" spans="1:27" ht="15" customHeight="1">
      <c r="A20" s="37" t="s">
        <v>108</v>
      </c>
      <c r="B20" s="47">
        <v>0</v>
      </c>
      <c r="C20" s="1">
        <v>0</v>
      </c>
      <c r="D20" s="1">
        <v>20840</v>
      </c>
      <c r="E20" s="1">
        <v>122956000</v>
      </c>
      <c r="F20" s="1">
        <v>27523</v>
      </c>
      <c r="G20" s="1">
        <v>71559800</v>
      </c>
      <c r="H20" s="1">
        <v>18416</v>
      </c>
      <c r="I20" s="1">
        <v>108654400</v>
      </c>
      <c r="J20" s="1">
        <v>42</v>
      </c>
      <c r="K20" s="1">
        <v>2</v>
      </c>
      <c r="L20" s="1">
        <v>180</v>
      </c>
      <c r="M20" s="1">
        <v>84</v>
      </c>
      <c r="N20" s="1">
        <v>96</v>
      </c>
      <c r="O20" s="1">
        <v>3481420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2460</v>
      </c>
      <c r="X20" s="1">
        <v>5241</v>
      </c>
      <c r="Y20" s="1">
        <v>995057</v>
      </c>
      <c r="Z20" s="1">
        <v>5</v>
      </c>
      <c r="AA20" s="1">
        <v>25000</v>
      </c>
    </row>
    <row r="21" spans="1:27" ht="15" customHeight="1">
      <c r="A21" s="37" t="s">
        <v>109</v>
      </c>
      <c r="B21" s="47">
        <v>155</v>
      </c>
      <c r="C21" s="1">
        <v>1587820</v>
      </c>
      <c r="D21" s="1">
        <v>2533</v>
      </c>
      <c r="E21" s="1">
        <v>14944700</v>
      </c>
      <c r="F21" s="1">
        <v>12089</v>
      </c>
      <c r="G21" s="1">
        <v>31431400</v>
      </c>
      <c r="H21" s="1">
        <v>8213</v>
      </c>
      <c r="I21" s="1">
        <v>48456760</v>
      </c>
      <c r="J21" s="1">
        <v>21</v>
      </c>
      <c r="K21" s="1">
        <v>0</v>
      </c>
      <c r="L21" s="1">
        <v>53</v>
      </c>
      <c r="M21" s="1">
        <v>0</v>
      </c>
      <c r="N21" s="1">
        <v>53</v>
      </c>
      <c r="O21" s="1">
        <v>998717</v>
      </c>
      <c r="P21" s="1">
        <v>8</v>
      </c>
      <c r="Q21" s="1">
        <v>0</v>
      </c>
      <c r="R21" s="1">
        <v>8</v>
      </c>
      <c r="S21" s="1">
        <v>0</v>
      </c>
      <c r="T21" s="1">
        <v>0</v>
      </c>
      <c r="U21" s="1">
        <v>103</v>
      </c>
      <c r="V21" s="1">
        <v>1070000</v>
      </c>
      <c r="W21" s="1">
        <v>1526</v>
      </c>
      <c r="X21" s="1">
        <v>3429</v>
      </c>
      <c r="Y21" s="1">
        <v>1526000</v>
      </c>
      <c r="Z21" s="1">
        <v>4</v>
      </c>
      <c r="AA21" s="1">
        <v>40800</v>
      </c>
    </row>
    <row r="22" spans="1:27" ht="15" customHeight="1">
      <c r="A22" s="37" t="s">
        <v>110</v>
      </c>
      <c r="B22" s="47">
        <v>474</v>
      </c>
      <c r="C22" s="1">
        <v>4855656</v>
      </c>
      <c r="D22" s="1">
        <v>10698</v>
      </c>
      <c r="E22" s="1">
        <v>63113856</v>
      </c>
      <c r="F22" s="1">
        <v>56834</v>
      </c>
      <c r="G22" s="1">
        <v>147716846</v>
      </c>
      <c r="H22" s="1">
        <v>37645</v>
      </c>
      <c r="I22" s="1">
        <v>221964300</v>
      </c>
      <c r="J22" s="1">
        <v>50</v>
      </c>
      <c r="K22" s="1">
        <v>0</v>
      </c>
      <c r="L22" s="1">
        <v>65</v>
      </c>
      <c r="M22" s="1">
        <v>9</v>
      </c>
      <c r="N22" s="1">
        <v>56</v>
      </c>
      <c r="O22" s="1">
        <v>1126579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106</v>
      </c>
      <c r="V22" s="1">
        <v>668000</v>
      </c>
      <c r="W22" s="1">
        <v>16336</v>
      </c>
      <c r="X22" s="1">
        <v>33487</v>
      </c>
      <c r="Y22" s="1">
        <v>12656800</v>
      </c>
      <c r="Z22" s="1">
        <v>484</v>
      </c>
      <c r="AA22" s="1">
        <v>2799546</v>
      </c>
    </row>
    <row r="23" spans="1:27" ht="15" customHeight="1">
      <c r="A23" s="37" t="s">
        <v>111</v>
      </c>
      <c r="B23" s="47">
        <v>1727</v>
      </c>
      <c r="C23" s="1">
        <v>17691388</v>
      </c>
      <c r="D23" s="1">
        <v>13229</v>
      </c>
      <c r="E23" s="1">
        <v>78051100</v>
      </c>
      <c r="F23" s="1">
        <v>44042</v>
      </c>
      <c r="G23" s="1">
        <v>114509200</v>
      </c>
      <c r="H23" s="1">
        <v>21522</v>
      </c>
      <c r="I23" s="1">
        <v>126979800</v>
      </c>
      <c r="J23" s="1">
        <v>106</v>
      </c>
      <c r="K23" s="1">
        <v>0</v>
      </c>
      <c r="L23" s="1">
        <v>120</v>
      </c>
      <c r="M23" s="1">
        <v>30</v>
      </c>
      <c r="N23" s="1">
        <v>90</v>
      </c>
      <c r="O23" s="1">
        <v>2164466</v>
      </c>
      <c r="P23" s="1">
        <v>63</v>
      </c>
      <c r="Q23" s="1">
        <v>0</v>
      </c>
      <c r="R23" s="1">
        <v>63</v>
      </c>
      <c r="S23" s="1">
        <v>0</v>
      </c>
      <c r="T23" s="1">
        <v>0</v>
      </c>
      <c r="U23" s="1">
        <v>68</v>
      </c>
      <c r="V23" s="1">
        <v>533000</v>
      </c>
      <c r="W23" s="1">
        <v>0</v>
      </c>
      <c r="X23" s="1">
        <v>0</v>
      </c>
      <c r="Y23" s="1">
        <v>0</v>
      </c>
      <c r="Z23" s="1">
        <v>291</v>
      </c>
      <c r="AA23" s="1">
        <v>4386045</v>
      </c>
    </row>
    <row r="24" spans="1:27" ht="15" customHeight="1">
      <c r="A24" s="37" t="s">
        <v>112</v>
      </c>
      <c r="B24" s="47">
        <v>12</v>
      </c>
      <c r="C24" s="1">
        <v>122928</v>
      </c>
      <c r="D24" s="1">
        <v>3319</v>
      </c>
      <c r="E24" s="1">
        <v>19582100</v>
      </c>
      <c r="F24" s="1">
        <v>32664</v>
      </c>
      <c r="G24" s="1">
        <v>84926400</v>
      </c>
      <c r="H24" s="1">
        <v>16535</v>
      </c>
      <c r="I24" s="1">
        <v>97556500</v>
      </c>
      <c r="J24" s="1">
        <v>90</v>
      </c>
      <c r="K24" s="1">
        <v>2</v>
      </c>
      <c r="L24" s="1">
        <v>80</v>
      </c>
      <c r="M24" s="1">
        <v>0</v>
      </c>
      <c r="N24" s="1">
        <v>80</v>
      </c>
      <c r="O24" s="1">
        <v>1221461</v>
      </c>
      <c r="P24" s="1">
        <v>57</v>
      </c>
      <c r="Q24" s="1">
        <v>0</v>
      </c>
      <c r="R24" s="1">
        <v>57</v>
      </c>
      <c r="S24" s="1">
        <v>0</v>
      </c>
      <c r="T24" s="1">
        <v>0</v>
      </c>
      <c r="U24" s="1">
        <v>95</v>
      </c>
      <c r="V24" s="1">
        <v>1785000</v>
      </c>
      <c r="W24" s="1">
        <v>8214</v>
      </c>
      <c r="X24" s="1">
        <v>8214</v>
      </c>
      <c r="Y24" s="1">
        <v>6571800</v>
      </c>
      <c r="Z24" s="1">
        <v>267</v>
      </c>
      <c r="AA24" s="1">
        <v>1163300</v>
      </c>
    </row>
    <row r="25" spans="1:27" ht="15" customHeight="1">
      <c r="A25" s="37" t="s">
        <v>113</v>
      </c>
      <c r="B25" s="47">
        <v>776</v>
      </c>
      <c r="C25" s="1">
        <v>7949344</v>
      </c>
      <c r="D25" s="1">
        <v>4008</v>
      </c>
      <c r="E25" s="1">
        <v>23647200</v>
      </c>
      <c r="F25" s="1">
        <v>6685</v>
      </c>
      <c r="G25" s="1">
        <v>17381000</v>
      </c>
      <c r="H25" s="1">
        <v>3773</v>
      </c>
      <c r="I25" s="1">
        <v>22260700</v>
      </c>
      <c r="J25" s="1">
        <v>86</v>
      </c>
      <c r="K25" s="1">
        <v>0</v>
      </c>
      <c r="L25" s="1">
        <v>130</v>
      </c>
      <c r="M25" s="1">
        <v>70</v>
      </c>
      <c r="N25" s="1">
        <v>60</v>
      </c>
      <c r="O25" s="1">
        <v>925675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11</v>
      </c>
      <c r="AA25" s="1">
        <v>619948</v>
      </c>
    </row>
    <row r="26" spans="1:27" ht="15" customHeight="1">
      <c r="A26" s="37" t="s">
        <v>114</v>
      </c>
      <c r="B26" s="47">
        <v>87</v>
      </c>
      <c r="C26" s="1">
        <v>773802</v>
      </c>
      <c r="D26" s="1">
        <v>4783</v>
      </c>
      <c r="E26" s="1">
        <v>28219700</v>
      </c>
      <c r="F26" s="1">
        <v>18780</v>
      </c>
      <c r="G26" s="1">
        <v>48828000</v>
      </c>
      <c r="H26" s="1">
        <v>12076</v>
      </c>
      <c r="I26" s="1">
        <v>71751600</v>
      </c>
      <c r="J26" s="1">
        <v>23</v>
      </c>
      <c r="K26" s="1">
        <v>14</v>
      </c>
      <c r="L26" s="1">
        <v>674</v>
      </c>
      <c r="M26" s="1">
        <v>18</v>
      </c>
      <c r="N26" s="1">
        <v>656</v>
      </c>
      <c r="O26" s="1">
        <v>7666979</v>
      </c>
      <c r="P26" s="1">
        <v>0</v>
      </c>
      <c r="Q26" s="1">
        <v>0</v>
      </c>
      <c r="R26" s="1">
        <v>0</v>
      </c>
      <c r="S26" s="1">
        <v>2165</v>
      </c>
      <c r="T26" s="1">
        <v>5362600</v>
      </c>
      <c r="U26" s="1">
        <v>118</v>
      </c>
      <c r="V26" s="1">
        <v>2950000</v>
      </c>
      <c r="W26" s="1">
        <v>5490</v>
      </c>
      <c r="X26" s="1">
        <v>8468</v>
      </c>
      <c r="Y26" s="1">
        <v>32659500</v>
      </c>
      <c r="Z26" s="1">
        <v>30</v>
      </c>
      <c r="AA26" s="1">
        <v>269954</v>
      </c>
    </row>
    <row r="27" spans="1:27" ht="15" customHeight="1">
      <c r="A27" s="37" t="s">
        <v>410</v>
      </c>
      <c r="B27" s="47">
        <v>453</v>
      </c>
      <c r="C27" s="1">
        <v>4640532</v>
      </c>
      <c r="D27" s="1">
        <v>5623</v>
      </c>
      <c r="E27" s="1">
        <v>33175700</v>
      </c>
      <c r="F27" s="1">
        <v>13308</v>
      </c>
      <c r="G27" s="1">
        <v>33196800</v>
      </c>
      <c r="H27" s="1">
        <v>7904</v>
      </c>
      <c r="I27" s="1">
        <v>46633600</v>
      </c>
      <c r="J27" s="1">
        <v>54</v>
      </c>
      <c r="K27" s="1">
        <v>0</v>
      </c>
      <c r="L27" s="1">
        <v>72</v>
      </c>
      <c r="M27" s="1">
        <v>12</v>
      </c>
      <c r="N27" s="1">
        <v>60</v>
      </c>
      <c r="O27" s="1">
        <v>1629963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41</v>
      </c>
      <c r="V27" s="1">
        <v>1197275</v>
      </c>
      <c r="W27" s="1">
        <v>2351</v>
      </c>
      <c r="X27" s="1">
        <v>4405</v>
      </c>
      <c r="Y27" s="1">
        <v>1074850</v>
      </c>
      <c r="Z27" s="1">
        <v>9</v>
      </c>
      <c r="AA27" s="1">
        <v>180000</v>
      </c>
    </row>
    <row r="28" spans="1:27" ht="15" customHeight="1">
      <c r="A28" s="37" t="s">
        <v>116</v>
      </c>
      <c r="B28" s="47">
        <v>262</v>
      </c>
      <c r="C28" s="1">
        <v>2678028</v>
      </c>
      <c r="D28" s="1">
        <v>3819</v>
      </c>
      <c r="E28" s="1">
        <v>22532100</v>
      </c>
      <c r="F28" s="1">
        <v>7759</v>
      </c>
      <c r="G28" s="1">
        <v>20087100</v>
      </c>
      <c r="H28" s="1">
        <v>5455</v>
      </c>
      <c r="I28" s="1">
        <v>32122600</v>
      </c>
      <c r="J28" s="1">
        <v>52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39</v>
      </c>
      <c r="V28" s="1">
        <v>288000</v>
      </c>
      <c r="W28" s="1">
        <v>12437</v>
      </c>
      <c r="X28" s="1">
        <v>25074</v>
      </c>
      <c r="Y28" s="1">
        <v>11939457</v>
      </c>
      <c r="Z28" s="1">
        <v>9</v>
      </c>
      <c r="AA28" s="1">
        <v>54000</v>
      </c>
    </row>
    <row r="29" spans="1:27" ht="15" customHeight="1">
      <c r="A29" s="37" t="s">
        <v>117</v>
      </c>
      <c r="B29" s="47">
        <v>0</v>
      </c>
      <c r="C29" s="1">
        <v>0</v>
      </c>
      <c r="D29" s="1">
        <v>1057</v>
      </c>
      <c r="E29" s="1">
        <v>6254000</v>
      </c>
      <c r="F29" s="1">
        <v>1474</v>
      </c>
      <c r="G29" s="1">
        <v>2972200</v>
      </c>
      <c r="H29" s="1">
        <v>1276</v>
      </c>
      <c r="I29" s="1">
        <v>7528400</v>
      </c>
      <c r="J29" s="1">
        <v>0</v>
      </c>
      <c r="K29" s="1">
        <v>0</v>
      </c>
      <c r="L29" s="1">
        <v>475</v>
      </c>
      <c r="M29" s="1">
        <v>57</v>
      </c>
      <c r="N29" s="1">
        <v>418</v>
      </c>
      <c r="O29" s="1">
        <v>7943305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611</v>
      </c>
      <c r="X29" s="1">
        <v>1336</v>
      </c>
      <c r="Y29" s="1">
        <v>2528500</v>
      </c>
      <c r="Z29" s="1">
        <v>0</v>
      </c>
      <c r="AA29" s="1">
        <v>0</v>
      </c>
    </row>
    <row r="30" spans="1:27" ht="15" customHeight="1">
      <c r="A30" s="38" t="s">
        <v>118</v>
      </c>
      <c r="B30" s="48">
        <v>76</v>
      </c>
      <c r="C30" s="3">
        <v>577600</v>
      </c>
      <c r="D30" s="3">
        <v>144</v>
      </c>
      <c r="E30" s="3">
        <v>849600</v>
      </c>
      <c r="F30" s="3">
        <v>252</v>
      </c>
      <c r="G30" s="3">
        <v>504000</v>
      </c>
      <c r="H30" s="3">
        <v>358</v>
      </c>
      <c r="I30" s="3">
        <v>2094200</v>
      </c>
      <c r="J30" s="3">
        <v>0</v>
      </c>
      <c r="K30" s="3">
        <v>0</v>
      </c>
      <c r="L30" s="3">
        <v>72</v>
      </c>
      <c r="M30" s="3">
        <v>12</v>
      </c>
      <c r="N30" s="3">
        <v>60</v>
      </c>
      <c r="O30" s="3">
        <v>1483200</v>
      </c>
      <c r="P30" s="3">
        <v>12</v>
      </c>
      <c r="Q30" s="3">
        <v>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232</v>
      </c>
      <c r="X30" s="3">
        <v>242</v>
      </c>
      <c r="Y30" s="3">
        <v>628000</v>
      </c>
      <c r="Z30" s="3">
        <v>0</v>
      </c>
      <c r="AA30" s="3">
        <v>0</v>
      </c>
    </row>
    <row r="31" spans="1:27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27" ht="12" hidden="1" customHeight="1">
      <c r="A32" s="8" t="s">
        <v>120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 t="e">
        <f>Z8-SUM(Z9:Z14)-#REF!</f>
        <v>#REF!</v>
      </c>
      <c r="AA32" s="9" t="e">
        <f>AA8-SUM(AA9:AA14)-#REF!</f>
        <v>#REF!</v>
      </c>
    </row>
    <row r="33" spans="1:27" ht="12" hidden="1" customHeight="1">
      <c r="A33" s="8" t="s">
        <v>51</v>
      </c>
      <c r="B33" s="9">
        <f t="shared" ref="B33:AA33" si="0">B14-SUM(B15:B28)</f>
        <v>-3402</v>
      </c>
      <c r="C33" s="9">
        <f t="shared" si="0"/>
        <v>-33518292</v>
      </c>
      <c r="D33" s="9">
        <f t="shared" si="0"/>
        <v>-789</v>
      </c>
      <c r="E33" s="9">
        <f t="shared" si="0"/>
        <v>-5337097</v>
      </c>
      <c r="F33" s="9">
        <f t="shared" si="0"/>
        <v>-154140</v>
      </c>
      <c r="G33" s="9">
        <f t="shared" si="0"/>
        <v>-399215838</v>
      </c>
      <c r="H33" s="9">
        <f t="shared" si="0"/>
        <v>-92436</v>
      </c>
      <c r="I33" s="9">
        <f t="shared" si="0"/>
        <v>-545767310</v>
      </c>
      <c r="J33" s="9">
        <f t="shared" si="0"/>
        <v>143</v>
      </c>
      <c r="K33" s="9">
        <f t="shared" si="0"/>
        <v>-25</v>
      </c>
      <c r="L33" s="9">
        <f t="shared" si="0"/>
        <v>-3544</v>
      </c>
      <c r="M33" s="9">
        <f t="shared" si="0"/>
        <v>-622</v>
      </c>
      <c r="N33" s="9">
        <f t="shared" si="0"/>
        <v>-2922</v>
      </c>
      <c r="O33" s="9">
        <f t="shared" si="0"/>
        <v>-63766114</v>
      </c>
      <c r="P33" s="9">
        <f t="shared" si="0"/>
        <v>-278</v>
      </c>
      <c r="Q33" s="9">
        <f t="shared" si="0"/>
        <v>-18</v>
      </c>
      <c r="R33" s="9">
        <f t="shared" si="0"/>
        <v>-260</v>
      </c>
      <c r="S33" s="9">
        <f t="shared" si="0"/>
        <v>-2165</v>
      </c>
      <c r="T33" s="9">
        <f t="shared" si="0"/>
        <v>-5362600</v>
      </c>
      <c r="U33" s="9">
        <f t="shared" si="0"/>
        <v>-597</v>
      </c>
      <c r="V33" s="9">
        <f t="shared" si="0"/>
        <v>-13542505</v>
      </c>
      <c r="W33" s="9">
        <f t="shared" si="0"/>
        <v>-59153</v>
      </c>
      <c r="X33" s="9">
        <f t="shared" si="0"/>
        <v>-127915</v>
      </c>
      <c r="Y33" s="9">
        <f t="shared" si="0"/>
        <v>-48093102</v>
      </c>
      <c r="Z33" s="9">
        <f t="shared" si="0"/>
        <v>404788</v>
      </c>
      <c r="AA33" s="9">
        <f t="shared" si="0"/>
        <v>77715988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</sheetData>
  <mergeCells count="34">
    <mergeCell ref="F5:G5"/>
    <mergeCell ref="H5:H7"/>
    <mergeCell ref="V5:V7"/>
    <mergeCell ref="W5:W7"/>
    <mergeCell ref="X5:X7"/>
    <mergeCell ref="A4:A7"/>
    <mergeCell ref="B4:G4"/>
    <mergeCell ref="H4:I4"/>
    <mergeCell ref="G6:G7"/>
    <mergeCell ref="L5:R5"/>
    <mergeCell ref="L6:N6"/>
    <mergeCell ref="B6:B7"/>
    <mergeCell ref="C6:C7"/>
    <mergeCell ref="D6:D7"/>
    <mergeCell ref="E6:E7"/>
    <mergeCell ref="F6:F7"/>
    <mergeCell ref="B5:C5"/>
    <mergeCell ref="D5:E5"/>
    <mergeCell ref="Z4:AA4"/>
    <mergeCell ref="I5:I7"/>
    <mergeCell ref="Y5:Y7"/>
    <mergeCell ref="J4:R4"/>
    <mergeCell ref="S4:T4"/>
    <mergeCell ref="U4:V4"/>
    <mergeCell ref="W4:Y4"/>
    <mergeCell ref="AA5:AA7"/>
    <mergeCell ref="P6:R6"/>
    <mergeCell ref="J5:J7"/>
    <mergeCell ref="K5:K7"/>
    <mergeCell ref="O6:O7"/>
    <mergeCell ref="S5:S7"/>
    <mergeCell ref="T5:T7"/>
    <mergeCell ref="Z5:Z7"/>
    <mergeCell ref="U5:U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G36"/>
  <sheetViews>
    <sheetView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4.1640625" style="6" customWidth="1"/>
    <col min="2" max="2" width="9.83203125" style="6" customWidth="1"/>
    <col min="3" max="3" width="17.1640625" style="6" customWidth="1"/>
    <col min="4" max="4" width="12.33203125" style="6" bestFit="1" customWidth="1"/>
    <col min="5" max="5" width="17.83203125" style="6" bestFit="1" customWidth="1"/>
    <col min="6" max="6" width="12.83203125" style="6" bestFit="1" customWidth="1"/>
    <col min="7" max="7" width="17.83203125" style="6" bestFit="1" customWidth="1"/>
    <col min="8" max="8" width="11.5" style="6" bestFit="1" customWidth="1"/>
    <col min="9" max="9" width="17.83203125" style="6" bestFit="1" customWidth="1"/>
    <col min="10" max="11" width="10.1640625" style="6" customWidth="1"/>
    <col min="12" max="14" width="8.83203125" style="6" customWidth="1"/>
    <col min="15" max="15" width="11.1640625" style="6" customWidth="1"/>
    <col min="16" max="17" width="9.5" style="6" bestFit="1" customWidth="1"/>
    <col min="18" max="18" width="13.5" style="6" bestFit="1" customWidth="1"/>
    <col min="19" max="19" width="8.83203125" style="6" customWidth="1"/>
    <col min="20" max="20" width="10.33203125" style="6" customWidth="1"/>
    <col min="21" max="21" width="8.83203125" style="6" customWidth="1"/>
    <col min="22" max="22" width="12" style="6" customWidth="1"/>
    <col min="23" max="24" width="12.33203125" style="6" bestFit="1" customWidth="1"/>
    <col min="25" max="25" width="9.33203125" style="6" customWidth="1"/>
    <col min="26" max="26" width="12.6640625" style="6" customWidth="1"/>
    <col min="27" max="27" width="7.5" style="6" customWidth="1"/>
    <col min="28" max="28" width="12.33203125" style="6" bestFit="1" customWidth="1"/>
    <col min="29" max="30" width="9.5" style="6" bestFit="1" customWidth="1"/>
    <col min="31" max="31" width="12" style="6" customWidth="1"/>
    <col min="32" max="32" width="9.1640625" style="6" customWidth="1"/>
    <col min="33" max="33" width="13.5" style="6" bestFit="1" customWidth="1"/>
    <col min="34" max="16384" width="9.33203125" style="6"/>
  </cols>
  <sheetData>
    <row r="1" spans="1:33" s="5" customFormat="1" ht="24.75" customHeight="1">
      <c r="A1" s="5" t="s">
        <v>54</v>
      </c>
    </row>
    <row r="2" spans="1:33" s="7" customFormat="1" ht="16.5" customHeight="1">
      <c r="A2" s="6" t="s">
        <v>79</v>
      </c>
    </row>
    <row r="3" spans="1:33" ht="12" customHeight="1"/>
    <row r="4" spans="1:33" s="12" customFormat="1" ht="23.25" customHeight="1">
      <c r="A4" s="91" t="s">
        <v>88</v>
      </c>
      <c r="B4" s="90" t="s">
        <v>362</v>
      </c>
      <c r="C4" s="82"/>
      <c r="D4" s="82"/>
      <c r="E4" s="82"/>
      <c r="F4" s="82"/>
      <c r="G4" s="83"/>
      <c r="H4" s="90" t="s">
        <v>58</v>
      </c>
      <c r="I4" s="83"/>
      <c r="J4" s="90" t="s">
        <v>363</v>
      </c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3"/>
      <c r="Y4" s="90" t="s">
        <v>5</v>
      </c>
      <c r="Z4" s="83"/>
      <c r="AA4" s="90" t="s">
        <v>364</v>
      </c>
      <c r="AB4" s="101"/>
      <c r="AC4" s="102" t="s">
        <v>55</v>
      </c>
      <c r="AD4" s="103"/>
      <c r="AE4" s="101"/>
      <c r="AF4" s="102" t="s">
        <v>56</v>
      </c>
      <c r="AG4" s="103"/>
    </row>
    <row r="5" spans="1:33" s="12" customFormat="1" ht="32.25" customHeight="1">
      <c r="A5" s="92"/>
      <c r="B5" s="90" t="s">
        <v>59</v>
      </c>
      <c r="C5" s="83"/>
      <c r="D5" s="90" t="s">
        <v>365</v>
      </c>
      <c r="E5" s="83"/>
      <c r="F5" s="90" t="s">
        <v>366</v>
      </c>
      <c r="G5" s="83"/>
      <c r="H5" s="79" t="s">
        <v>9</v>
      </c>
      <c r="I5" s="79" t="s">
        <v>343</v>
      </c>
      <c r="J5" s="35" t="s">
        <v>11</v>
      </c>
      <c r="K5" s="35" t="s">
        <v>12</v>
      </c>
      <c r="L5" s="87" t="s">
        <v>13</v>
      </c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8"/>
      <c r="Y5" s="79" t="s">
        <v>14</v>
      </c>
      <c r="Z5" s="79" t="s">
        <v>367</v>
      </c>
      <c r="AA5" s="79" t="s">
        <v>15</v>
      </c>
      <c r="AB5" s="79" t="s">
        <v>10</v>
      </c>
      <c r="AC5" s="79" t="s">
        <v>26</v>
      </c>
      <c r="AD5" s="79" t="s">
        <v>27</v>
      </c>
      <c r="AE5" s="79" t="s">
        <v>10</v>
      </c>
      <c r="AF5" s="79" t="s">
        <v>25</v>
      </c>
      <c r="AG5" s="87" t="s">
        <v>10</v>
      </c>
    </row>
    <row r="6" spans="1:33" s="12" customFormat="1" ht="23.45" customHeight="1">
      <c r="A6" s="92"/>
      <c r="B6" s="79" t="s">
        <v>9</v>
      </c>
      <c r="C6" s="79" t="s">
        <v>10</v>
      </c>
      <c r="D6" s="79" t="s">
        <v>28</v>
      </c>
      <c r="E6" s="79" t="s">
        <v>10</v>
      </c>
      <c r="F6" s="79" t="s">
        <v>368</v>
      </c>
      <c r="G6" s="79" t="s">
        <v>10</v>
      </c>
      <c r="H6" s="94"/>
      <c r="I6" s="94"/>
      <c r="J6" s="79" t="s">
        <v>369</v>
      </c>
      <c r="K6" s="79" t="s">
        <v>370</v>
      </c>
      <c r="L6" s="90" t="s">
        <v>371</v>
      </c>
      <c r="M6" s="82"/>
      <c r="N6" s="83"/>
      <c r="O6" s="90" t="s">
        <v>372</v>
      </c>
      <c r="P6" s="82"/>
      <c r="Q6" s="83"/>
      <c r="R6" s="84" t="s">
        <v>10</v>
      </c>
      <c r="S6" s="99" t="s">
        <v>373</v>
      </c>
      <c r="T6" s="100"/>
      <c r="U6" s="100"/>
      <c r="V6" s="100" t="s">
        <v>374</v>
      </c>
      <c r="W6" s="100"/>
      <c r="X6" s="100"/>
      <c r="Y6" s="86"/>
      <c r="Z6" s="86"/>
      <c r="AA6" s="86"/>
      <c r="AB6" s="86"/>
      <c r="AC6" s="86"/>
      <c r="AD6" s="86"/>
      <c r="AE6" s="86"/>
      <c r="AF6" s="86"/>
      <c r="AG6" s="88"/>
    </row>
    <row r="7" spans="1:33" s="12" customFormat="1" ht="15" customHeight="1">
      <c r="A7" s="93"/>
      <c r="B7" s="80"/>
      <c r="C7" s="80"/>
      <c r="D7" s="80"/>
      <c r="E7" s="80"/>
      <c r="F7" s="80"/>
      <c r="G7" s="80"/>
      <c r="H7" s="95"/>
      <c r="I7" s="95"/>
      <c r="J7" s="95"/>
      <c r="K7" s="95"/>
      <c r="L7" s="35" t="s">
        <v>96</v>
      </c>
      <c r="M7" s="35" t="s">
        <v>375</v>
      </c>
      <c r="N7" s="35" t="s">
        <v>30</v>
      </c>
      <c r="O7" s="35" t="s">
        <v>271</v>
      </c>
      <c r="P7" s="35" t="s">
        <v>375</v>
      </c>
      <c r="Q7" s="35" t="s">
        <v>376</v>
      </c>
      <c r="R7" s="96"/>
      <c r="S7" s="35" t="s">
        <v>96</v>
      </c>
      <c r="T7" s="35" t="s">
        <v>377</v>
      </c>
      <c r="U7" s="35" t="s">
        <v>378</v>
      </c>
      <c r="V7" s="35" t="s">
        <v>379</v>
      </c>
      <c r="W7" s="35" t="s">
        <v>380</v>
      </c>
      <c r="X7" s="35" t="s">
        <v>30</v>
      </c>
      <c r="Y7" s="80"/>
      <c r="Z7" s="80"/>
      <c r="AA7" s="80"/>
      <c r="AB7" s="80"/>
      <c r="AC7" s="80"/>
      <c r="AD7" s="80"/>
      <c r="AE7" s="80"/>
      <c r="AF7" s="80"/>
      <c r="AG7" s="89"/>
    </row>
    <row r="8" spans="1:33" s="32" customFormat="1" ht="15" customHeight="1">
      <c r="A8" s="44" t="s">
        <v>68</v>
      </c>
      <c r="B8" s="45">
        <v>47619</v>
      </c>
      <c r="C8" s="36">
        <v>530084462</v>
      </c>
      <c r="D8" s="36">
        <v>349305</v>
      </c>
      <c r="E8" s="36">
        <v>2095095507</v>
      </c>
      <c r="F8" s="36">
        <v>1244856</v>
      </c>
      <c r="G8" s="36">
        <v>3636568439</v>
      </c>
      <c r="H8" s="36">
        <v>689307</v>
      </c>
      <c r="I8" s="36">
        <v>4067654800</v>
      </c>
      <c r="J8" s="36">
        <v>604</v>
      </c>
      <c r="K8" s="36">
        <v>35</v>
      </c>
      <c r="L8" s="36">
        <v>2444</v>
      </c>
      <c r="M8" s="36">
        <v>640</v>
      </c>
      <c r="N8" s="36">
        <v>1804</v>
      </c>
      <c r="O8" s="36">
        <v>23985</v>
      </c>
      <c r="P8" s="36">
        <v>5804</v>
      </c>
      <c r="Q8" s="36">
        <v>18181</v>
      </c>
      <c r="R8" s="36">
        <v>373091163</v>
      </c>
      <c r="S8" s="36">
        <v>114</v>
      </c>
      <c r="T8" s="36">
        <v>20</v>
      </c>
      <c r="U8" s="36">
        <v>94</v>
      </c>
      <c r="V8" s="36">
        <v>1023</v>
      </c>
      <c r="W8" s="36">
        <v>160</v>
      </c>
      <c r="X8" s="36">
        <v>863</v>
      </c>
      <c r="Y8" s="36">
        <v>34975</v>
      </c>
      <c r="Z8" s="36">
        <v>99555000</v>
      </c>
      <c r="AA8" s="36">
        <v>3211</v>
      </c>
      <c r="AB8" s="30">
        <v>60474940</v>
      </c>
      <c r="AC8" s="30">
        <v>460818</v>
      </c>
      <c r="AD8" s="30">
        <v>777529</v>
      </c>
      <c r="AE8" s="30">
        <v>520627390</v>
      </c>
      <c r="AF8" s="30">
        <v>460320</v>
      </c>
      <c r="AG8" s="30">
        <v>206479018</v>
      </c>
    </row>
    <row r="9" spans="1:33" s="32" customFormat="1" ht="15" customHeight="1">
      <c r="A9" s="57" t="s">
        <v>320</v>
      </c>
      <c r="B9" s="47">
        <v>1199</v>
      </c>
      <c r="C9" s="1">
        <v>13461170</v>
      </c>
      <c r="D9" s="1">
        <v>20224</v>
      </c>
      <c r="E9" s="1">
        <v>118424800</v>
      </c>
      <c r="F9" s="1">
        <v>204133</v>
      </c>
      <c r="G9" s="1">
        <v>529296400</v>
      </c>
      <c r="H9" s="1">
        <v>113091</v>
      </c>
      <c r="I9" s="1">
        <v>667676100</v>
      </c>
      <c r="J9" s="1">
        <v>37</v>
      </c>
      <c r="K9" s="1">
        <v>16</v>
      </c>
      <c r="L9" s="1">
        <v>241</v>
      </c>
      <c r="M9" s="1">
        <v>28</v>
      </c>
      <c r="N9" s="1">
        <v>213</v>
      </c>
      <c r="O9" s="1">
        <v>880</v>
      </c>
      <c r="P9" s="1">
        <v>84</v>
      </c>
      <c r="Q9" s="1">
        <v>796</v>
      </c>
      <c r="R9" s="1">
        <v>15122684</v>
      </c>
      <c r="S9" s="1">
        <v>8</v>
      </c>
      <c r="T9" s="1">
        <v>0</v>
      </c>
      <c r="U9" s="1">
        <v>8</v>
      </c>
      <c r="V9" s="1">
        <v>25</v>
      </c>
      <c r="W9" s="1">
        <v>0</v>
      </c>
      <c r="X9" s="1">
        <v>25</v>
      </c>
      <c r="Y9" s="1">
        <v>0</v>
      </c>
      <c r="Z9" s="1">
        <v>0</v>
      </c>
      <c r="AA9" s="1">
        <v>718</v>
      </c>
      <c r="AB9" s="33">
        <v>14070200</v>
      </c>
      <c r="AC9" s="33">
        <v>34082</v>
      </c>
      <c r="AD9" s="33">
        <v>71068</v>
      </c>
      <c r="AE9" s="33">
        <v>25520628</v>
      </c>
      <c r="AF9" s="33">
        <v>92</v>
      </c>
      <c r="AG9" s="33">
        <v>1876800</v>
      </c>
    </row>
    <row r="10" spans="1:33" s="32" customFormat="1" ht="15" customHeight="1">
      <c r="A10" s="57" t="s">
        <v>381</v>
      </c>
      <c r="B10" s="47">
        <v>28744</v>
      </c>
      <c r="C10" s="1">
        <v>334526581</v>
      </c>
      <c r="D10" s="1">
        <v>40495</v>
      </c>
      <c r="E10" s="1">
        <v>274906870</v>
      </c>
      <c r="F10" s="1">
        <v>182864</v>
      </c>
      <c r="G10" s="1">
        <v>878085923</v>
      </c>
      <c r="H10" s="1">
        <v>49524</v>
      </c>
      <c r="I10" s="1">
        <v>292191600</v>
      </c>
      <c r="J10" s="1">
        <v>36</v>
      </c>
      <c r="K10" s="1">
        <v>0</v>
      </c>
      <c r="L10" s="1">
        <v>1405</v>
      </c>
      <c r="M10" s="1">
        <v>432</v>
      </c>
      <c r="N10" s="1">
        <v>973</v>
      </c>
      <c r="O10" s="1">
        <v>15436</v>
      </c>
      <c r="P10" s="1">
        <v>4266</v>
      </c>
      <c r="Q10" s="1">
        <v>11170</v>
      </c>
      <c r="R10" s="1">
        <v>211813980</v>
      </c>
      <c r="S10" s="1">
        <v>38</v>
      </c>
      <c r="T10" s="1">
        <v>7</v>
      </c>
      <c r="U10" s="1">
        <v>31</v>
      </c>
      <c r="V10" s="1">
        <v>451</v>
      </c>
      <c r="W10" s="1">
        <v>84</v>
      </c>
      <c r="X10" s="1">
        <v>367</v>
      </c>
      <c r="Y10" s="1">
        <v>0</v>
      </c>
      <c r="Z10" s="1">
        <v>0</v>
      </c>
      <c r="AA10" s="1">
        <v>560</v>
      </c>
      <c r="AB10" s="33">
        <v>12355400</v>
      </c>
      <c r="AC10" s="33">
        <v>47211</v>
      </c>
      <c r="AD10" s="33">
        <v>47211</v>
      </c>
      <c r="AE10" s="33">
        <v>115947000</v>
      </c>
      <c r="AF10" s="33">
        <v>466</v>
      </c>
      <c r="AG10" s="33">
        <v>928320</v>
      </c>
    </row>
    <row r="11" spans="1:33" s="32" customFormat="1" ht="15" customHeight="1">
      <c r="A11" s="57" t="s">
        <v>290</v>
      </c>
      <c r="B11" s="47">
        <v>4149</v>
      </c>
      <c r="C11" s="1">
        <v>42747147</v>
      </c>
      <c r="D11" s="1">
        <v>45833</v>
      </c>
      <c r="E11" s="1">
        <v>270414700</v>
      </c>
      <c r="F11" s="1">
        <v>152615</v>
      </c>
      <c r="G11" s="1">
        <v>396799000</v>
      </c>
      <c r="H11" s="1">
        <v>86474</v>
      </c>
      <c r="I11" s="1">
        <v>510196600</v>
      </c>
      <c r="J11" s="1">
        <v>0</v>
      </c>
      <c r="K11" s="1">
        <v>0</v>
      </c>
      <c r="L11" s="1">
        <v>65</v>
      </c>
      <c r="M11" s="1">
        <v>9</v>
      </c>
      <c r="N11" s="1">
        <v>56</v>
      </c>
      <c r="O11" s="1">
        <v>756</v>
      </c>
      <c r="P11" s="1">
        <v>108</v>
      </c>
      <c r="Q11" s="1">
        <v>648</v>
      </c>
      <c r="R11" s="1">
        <v>17940000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28230</v>
      </c>
      <c r="Z11" s="1">
        <v>83830000</v>
      </c>
      <c r="AA11" s="1">
        <v>392</v>
      </c>
      <c r="AB11" s="33">
        <v>12181100</v>
      </c>
      <c r="AC11" s="33">
        <v>44008</v>
      </c>
      <c r="AD11" s="33">
        <v>44008</v>
      </c>
      <c r="AE11" s="33">
        <v>79997000</v>
      </c>
      <c r="AF11" s="33">
        <v>22669</v>
      </c>
      <c r="AG11" s="33">
        <v>74223600</v>
      </c>
    </row>
    <row r="12" spans="1:33" s="32" customFormat="1" ht="15" customHeight="1">
      <c r="A12" s="57" t="s">
        <v>291</v>
      </c>
      <c r="B12" s="47">
        <v>4976</v>
      </c>
      <c r="C12" s="1">
        <v>50974144</v>
      </c>
      <c r="D12" s="1">
        <v>34835</v>
      </c>
      <c r="E12" s="1">
        <v>205526500</v>
      </c>
      <c r="F12" s="1">
        <v>77965</v>
      </c>
      <c r="G12" s="1">
        <v>202709000</v>
      </c>
      <c r="H12" s="1">
        <v>60827</v>
      </c>
      <c r="I12" s="1">
        <v>358879300</v>
      </c>
      <c r="J12" s="1">
        <v>24</v>
      </c>
      <c r="K12" s="1">
        <v>0</v>
      </c>
      <c r="L12" s="1">
        <v>71</v>
      </c>
      <c r="M12" s="1">
        <v>17</v>
      </c>
      <c r="N12" s="1">
        <v>54</v>
      </c>
      <c r="O12" s="1">
        <v>799</v>
      </c>
      <c r="P12" s="1">
        <v>199</v>
      </c>
      <c r="Q12" s="1">
        <v>600</v>
      </c>
      <c r="R12" s="1">
        <v>12412145</v>
      </c>
      <c r="S12" s="1">
        <v>2</v>
      </c>
      <c r="T12" s="1">
        <v>0</v>
      </c>
      <c r="U12" s="1">
        <v>2</v>
      </c>
      <c r="V12" s="1">
        <v>24</v>
      </c>
      <c r="W12" s="1">
        <v>0</v>
      </c>
      <c r="X12" s="1">
        <v>24</v>
      </c>
      <c r="Y12" s="1">
        <v>0</v>
      </c>
      <c r="Z12" s="1">
        <v>0</v>
      </c>
      <c r="AA12" s="1">
        <v>0</v>
      </c>
      <c r="AB12" s="33">
        <v>0</v>
      </c>
      <c r="AC12" s="33">
        <v>188687</v>
      </c>
      <c r="AD12" s="33">
        <v>372921</v>
      </c>
      <c r="AE12" s="33">
        <v>103544037</v>
      </c>
      <c r="AF12" s="33">
        <v>15</v>
      </c>
      <c r="AG12" s="33">
        <v>100000</v>
      </c>
    </row>
    <row r="13" spans="1:33" s="32" customFormat="1" ht="15" customHeight="1">
      <c r="A13" s="57" t="s">
        <v>382</v>
      </c>
      <c r="B13" s="47">
        <v>1766</v>
      </c>
      <c r="C13" s="1">
        <v>19644880</v>
      </c>
      <c r="D13" s="1">
        <v>96902</v>
      </c>
      <c r="E13" s="1">
        <v>570902602</v>
      </c>
      <c r="F13" s="1">
        <v>191581</v>
      </c>
      <c r="G13" s="1">
        <v>498095226</v>
      </c>
      <c r="H13" s="1">
        <v>119139</v>
      </c>
      <c r="I13" s="1">
        <v>702886400</v>
      </c>
      <c r="J13" s="1">
        <v>134</v>
      </c>
      <c r="K13" s="1">
        <v>2</v>
      </c>
      <c r="L13" s="1">
        <v>34</v>
      </c>
      <c r="M13" s="1">
        <v>4</v>
      </c>
      <c r="N13" s="1">
        <v>30</v>
      </c>
      <c r="O13" s="1">
        <v>348</v>
      </c>
      <c r="P13" s="1">
        <v>45</v>
      </c>
      <c r="Q13" s="1">
        <v>303</v>
      </c>
      <c r="R13" s="1">
        <v>7217492</v>
      </c>
      <c r="S13" s="1">
        <v>1</v>
      </c>
      <c r="T13" s="1">
        <v>0</v>
      </c>
      <c r="U13" s="1">
        <v>1</v>
      </c>
      <c r="V13" s="1">
        <v>12</v>
      </c>
      <c r="W13" s="1">
        <v>0</v>
      </c>
      <c r="X13" s="1">
        <v>12</v>
      </c>
      <c r="Y13" s="1">
        <v>0</v>
      </c>
      <c r="Z13" s="1">
        <v>0</v>
      </c>
      <c r="AA13" s="1">
        <v>632</v>
      </c>
      <c r="AB13" s="33">
        <v>6320000</v>
      </c>
      <c r="AC13" s="33">
        <v>21211</v>
      </c>
      <c r="AD13" s="33">
        <v>464</v>
      </c>
      <c r="AE13" s="33">
        <v>56108520</v>
      </c>
      <c r="AF13" s="33">
        <v>406598</v>
      </c>
      <c r="AG13" s="33">
        <v>109035281</v>
      </c>
    </row>
    <row r="14" spans="1:33" ht="15" customHeight="1">
      <c r="A14" s="27" t="s">
        <v>60</v>
      </c>
      <c r="B14" s="47">
        <v>312</v>
      </c>
      <c r="C14" s="1">
        <v>3196128</v>
      </c>
      <c r="D14" s="1">
        <v>4481</v>
      </c>
      <c r="E14" s="1">
        <v>26431600</v>
      </c>
      <c r="F14" s="1">
        <v>24583</v>
      </c>
      <c r="G14" s="1">
        <v>63915700</v>
      </c>
      <c r="H14" s="1">
        <v>14668</v>
      </c>
      <c r="I14" s="1">
        <v>87097600</v>
      </c>
      <c r="J14" s="1">
        <v>44</v>
      </c>
      <c r="K14" s="1">
        <v>0</v>
      </c>
      <c r="L14" s="1">
        <v>63</v>
      </c>
      <c r="M14" s="1">
        <v>11</v>
      </c>
      <c r="N14" s="1">
        <v>52</v>
      </c>
      <c r="O14" s="1">
        <v>645</v>
      </c>
      <c r="P14" s="1">
        <v>107</v>
      </c>
      <c r="Q14" s="1">
        <v>538</v>
      </c>
      <c r="R14" s="1">
        <v>8506825</v>
      </c>
      <c r="S14" s="1">
        <v>5</v>
      </c>
      <c r="T14" s="1">
        <v>0</v>
      </c>
      <c r="U14" s="1">
        <v>5</v>
      </c>
      <c r="V14" s="1">
        <v>35</v>
      </c>
      <c r="W14" s="1">
        <v>0</v>
      </c>
      <c r="X14" s="1">
        <v>35</v>
      </c>
      <c r="Y14" s="1">
        <v>0</v>
      </c>
      <c r="Z14" s="1">
        <v>0</v>
      </c>
      <c r="AA14" s="1">
        <v>0</v>
      </c>
      <c r="AB14" s="2">
        <v>0</v>
      </c>
      <c r="AC14" s="2">
        <v>2630</v>
      </c>
      <c r="AD14" s="2">
        <v>2630</v>
      </c>
      <c r="AE14" s="2">
        <v>2630000</v>
      </c>
      <c r="AF14" s="2">
        <v>12</v>
      </c>
      <c r="AG14" s="2">
        <v>60000</v>
      </c>
    </row>
    <row r="15" spans="1:33" ht="15" customHeight="1">
      <c r="A15" s="27" t="s">
        <v>294</v>
      </c>
      <c r="B15" s="47">
        <v>543</v>
      </c>
      <c r="C15" s="1">
        <v>5562492</v>
      </c>
      <c r="D15" s="1">
        <v>8698</v>
      </c>
      <c r="E15" s="1">
        <v>51318200</v>
      </c>
      <c r="F15" s="1">
        <v>64560</v>
      </c>
      <c r="G15" s="1">
        <v>167856000</v>
      </c>
      <c r="H15" s="1">
        <v>33202</v>
      </c>
      <c r="I15" s="1">
        <v>195891800</v>
      </c>
      <c r="J15" s="1">
        <v>53</v>
      </c>
      <c r="K15" s="1">
        <v>0</v>
      </c>
      <c r="L15" s="1">
        <v>136</v>
      </c>
      <c r="M15" s="1">
        <v>44</v>
      </c>
      <c r="N15" s="1">
        <v>92</v>
      </c>
      <c r="O15" s="1">
        <v>1095</v>
      </c>
      <c r="P15" s="1">
        <v>260</v>
      </c>
      <c r="Q15" s="1">
        <v>835</v>
      </c>
      <c r="R15" s="1">
        <v>25965397</v>
      </c>
      <c r="S15" s="1">
        <v>32</v>
      </c>
      <c r="T15" s="1">
        <v>12</v>
      </c>
      <c r="U15" s="1">
        <v>20</v>
      </c>
      <c r="V15" s="1">
        <v>256</v>
      </c>
      <c r="W15" s="1">
        <v>64</v>
      </c>
      <c r="X15" s="1">
        <v>192</v>
      </c>
      <c r="Y15" s="1">
        <v>0</v>
      </c>
      <c r="Z15" s="1">
        <v>0</v>
      </c>
      <c r="AA15" s="1">
        <v>0</v>
      </c>
      <c r="AB15" s="2">
        <v>0</v>
      </c>
      <c r="AC15" s="2">
        <v>17972</v>
      </c>
      <c r="AD15" s="2">
        <v>47780</v>
      </c>
      <c r="AE15" s="2">
        <v>35944000</v>
      </c>
      <c r="AF15" s="2">
        <v>31</v>
      </c>
      <c r="AG15" s="2">
        <v>159000</v>
      </c>
    </row>
    <row r="16" spans="1:33" ht="15" customHeight="1">
      <c r="A16" s="27" t="s">
        <v>61</v>
      </c>
      <c r="B16" s="47">
        <v>465</v>
      </c>
      <c r="C16" s="1">
        <v>4763460</v>
      </c>
      <c r="D16" s="1">
        <v>3880</v>
      </c>
      <c r="E16" s="1">
        <v>22892000</v>
      </c>
      <c r="F16" s="1">
        <v>21333</v>
      </c>
      <c r="G16" s="1">
        <v>55465800</v>
      </c>
      <c r="H16" s="1">
        <v>8635</v>
      </c>
      <c r="I16" s="1">
        <v>50946500</v>
      </c>
      <c r="J16" s="1">
        <v>0</v>
      </c>
      <c r="K16" s="1">
        <v>0</v>
      </c>
      <c r="L16" s="1">
        <v>5</v>
      </c>
      <c r="M16" s="1">
        <v>0</v>
      </c>
      <c r="N16" s="1">
        <v>5</v>
      </c>
      <c r="O16" s="1">
        <v>50</v>
      </c>
      <c r="P16" s="1">
        <v>0</v>
      </c>
      <c r="Q16" s="1">
        <v>50</v>
      </c>
      <c r="R16" s="1">
        <v>958452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76</v>
      </c>
      <c r="AB16" s="2">
        <v>1579650</v>
      </c>
      <c r="AC16" s="2">
        <v>4653</v>
      </c>
      <c r="AD16" s="2">
        <v>4653</v>
      </c>
      <c r="AE16" s="2">
        <v>6078000</v>
      </c>
      <c r="AF16" s="2">
        <v>112</v>
      </c>
      <c r="AG16" s="2">
        <v>255000</v>
      </c>
    </row>
    <row r="17" spans="1:33" ht="15" customHeight="1">
      <c r="A17" s="27" t="s">
        <v>354</v>
      </c>
      <c r="B17" s="47">
        <v>77</v>
      </c>
      <c r="C17" s="1">
        <v>788788</v>
      </c>
      <c r="D17" s="1">
        <v>15321</v>
      </c>
      <c r="E17" s="1">
        <v>90393900</v>
      </c>
      <c r="F17" s="1">
        <v>24874</v>
      </c>
      <c r="G17" s="1">
        <v>64672400</v>
      </c>
      <c r="H17" s="1">
        <v>13867</v>
      </c>
      <c r="I17" s="1">
        <v>81815100</v>
      </c>
      <c r="J17" s="1">
        <v>1</v>
      </c>
      <c r="K17" s="1">
        <v>0</v>
      </c>
      <c r="L17" s="1">
        <v>41</v>
      </c>
      <c r="M17" s="1">
        <v>9</v>
      </c>
      <c r="N17" s="1">
        <v>32</v>
      </c>
      <c r="O17" s="1">
        <v>468</v>
      </c>
      <c r="P17" s="1">
        <v>105</v>
      </c>
      <c r="Q17" s="1">
        <v>363</v>
      </c>
      <c r="R17" s="1">
        <v>9613827</v>
      </c>
      <c r="S17" s="1">
        <v>1</v>
      </c>
      <c r="T17" s="1">
        <v>1</v>
      </c>
      <c r="U17" s="1">
        <v>0</v>
      </c>
      <c r="V17" s="1">
        <v>12</v>
      </c>
      <c r="W17" s="1">
        <v>12</v>
      </c>
      <c r="X17" s="1">
        <v>0</v>
      </c>
      <c r="Y17" s="1">
        <v>0</v>
      </c>
      <c r="Z17" s="1">
        <v>0</v>
      </c>
      <c r="AA17" s="1">
        <v>111</v>
      </c>
      <c r="AB17" s="2">
        <v>1185000</v>
      </c>
      <c r="AC17" s="2">
        <v>9219</v>
      </c>
      <c r="AD17" s="2">
        <v>21908</v>
      </c>
      <c r="AE17" s="2">
        <v>8844584</v>
      </c>
      <c r="AF17" s="2">
        <v>3403</v>
      </c>
      <c r="AG17" s="2">
        <v>5575000</v>
      </c>
    </row>
    <row r="18" spans="1:33" ht="15" customHeight="1">
      <c r="A18" s="27" t="s">
        <v>383</v>
      </c>
      <c r="B18" s="47">
        <v>24</v>
      </c>
      <c r="C18" s="1">
        <v>245856</v>
      </c>
      <c r="D18" s="1">
        <v>931</v>
      </c>
      <c r="E18" s="1">
        <v>5492900</v>
      </c>
      <c r="F18" s="1">
        <v>28677</v>
      </c>
      <c r="G18" s="1">
        <v>74565925</v>
      </c>
      <c r="H18" s="1">
        <v>28347</v>
      </c>
      <c r="I18" s="1">
        <v>167257200</v>
      </c>
      <c r="J18" s="1">
        <v>11</v>
      </c>
      <c r="K18" s="1">
        <v>0</v>
      </c>
      <c r="L18" s="1">
        <v>51</v>
      </c>
      <c r="M18" s="1">
        <v>14</v>
      </c>
      <c r="N18" s="1">
        <v>37</v>
      </c>
      <c r="O18" s="1">
        <v>592</v>
      </c>
      <c r="P18" s="1">
        <v>162</v>
      </c>
      <c r="Q18" s="1">
        <v>430</v>
      </c>
      <c r="R18" s="1">
        <v>11465617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142</v>
      </c>
      <c r="AB18" s="2">
        <v>2130000</v>
      </c>
      <c r="AC18" s="2">
        <v>13084</v>
      </c>
      <c r="AD18" s="2">
        <v>13084</v>
      </c>
      <c r="AE18" s="2">
        <v>13084000</v>
      </c>
      <c r="AF18" s="2">
        <v>1002</v>
      </c>
      <c r="AG18" s="2">
        <v>2563798</v>
      </c>
    </row>
    <row r="19" spans="1:33" ht="15" customHeight="1">
      <c r="A19" s="27" t="s">
        <v>355</v>
      </c>
      <c r="B19" s="47">
        <v>130</v>
      </c>
      <c r="C19" s="1">
        <v>1331720</v>
      </c>
      <c r="D19" s="1">
        <v>2460</v>
      </c>
      <c r="E19" s="1">
        <v>14514000</v>
      </c>
      <c r="F19" s="1">
        <v>22128</v>
      </c>
      <c r="G19" s="1">
        <v>57533600</v>
      </c>
      <c r="H19" s="1">
        <v>15237</v>
      </c>
      <c r="I19" s="1">
        <v>89897200</v>
      </c>
      <c r="J19" s="1">
        <v>18</v>
      </c>
      <c r="K19" s="1">
        <v>10</v>
      </c>
      <c r="L19" s="1">
        <v>79</v>
      </c>
      <c r="M19" s="1">
        <v>7</v>
      </c>
      <c r="N19" s="1">
        <v>72</v>
      </c>
      <c r="O19" s="1">
        <v>905</v>
      </c>
      <c r="P19" s="1">
        <v>67</v>
      </c>
      <c r="Q19" s="1">
        <v>838</v>
      </c>
      <c r="R19" s="1">
        <v>17340365</v>
      </c>
      <c r="S19" s="1">
        <v>5</v>
      </c>
      <c r="T19" s="1">
        <v>0</v>
      </c>
      <c r="U19" s="1">
        <v>5</v>
      </c>
      <c r="V19" s="1">
        <v>60</v>
      </c>
      <c r="W19" s="1">
        <v>0</v>
      </c>
      <c r="X19" s="1">
        <v>60</v>
      </c>
      <c r="Y19" s="1">
        <v>0</v>
      </c>
      <c r="Z19" s="1">
        <v>0</v>
      </c>
      <c r="AA19" s="1">
        <v>154</v>
      </c>
      <c r="AB19" s="2">
        <v>4608590</v>
      </c>
      <c r="AC19" s="2">
        <v>2972</v>
      </c>
      <c r="AD19" s="2">
        <v>12346</v>
      </c>
      <c r="AE19" s="2">
        <v>3421032</v>
      </c>
      <c r="AF19" s="2">
        <v>25666</v>
      </c>
      <c r="AG19" s="2">
        <v>9613769</v>
      </c>
    </row>
    <row r="20" spans="1:33" ht="15" customHeight="1">
      <c r="A20" s="27" t="s">
        <v>299</v>
      </c>
      <c r="B20" s="47">
        <v>0</v>
      </c>
      <c r="C20" s="1">
        <v>0</v>
      </c>
      <c r="D20" s="1">
        <v>25366</v>
      </c>
      <c r="E20" s="1">
        <v>149659400</v>
      </c>
      <c r="F20" s="1">
        <v>39257</v>
      </c>
      <c r="G20" s="1">
        <v>102068200</v>
      </c>
      <c r="H20" s="1">
        <v>23924</v>
      </c>
      <c r="I20" s="1">
        <v>141151600</v>
      </c>
      <c r="J20" s="1">
        <v>0</v>
      </c>
      <c r="K20" s="1">
        <v>0</v>
      </c>
      <c r="L20" s="1">
        <v>15</v>
      </c>
      <c r="M20" s="1">
        <v>7</v>
      </c>
      <c r="N20" s="1">
        <v>8</v>
      </c>
      <c r="O20" s="1">
        <v>179</v>
      </c>
      <c r="P20" s="1">
        <v>83</v>
      </c>
      <c r="Q20" s="1">
        <v>96</v>
      </c>
      <c r="R20" s="1">
        <v>988780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2">
        <v>0</v>
      </c>
      <c r="AC20" s="2">
        <v>25753</v>
      </c>
      <c r="AD20" s="2">
        <v>47570</v>
      </c>
      <c r="AE20" s="2">
        <v>27915352</v>
      </c>
      <c r="AF20" s="2">
        <v>0</v>
      </c>
      <c r="AG20" s="2">
        <v>0</v>
      </c>
    </row>
    <row r="21" spans="1:33" ht="15" customHeight="1">
      <c r="A21" s="27" t="s">
        <v>384</v>
      </c>
      <c r="B21" s="47">
        <v>165</v>
      </c>
      <c r="C21" s="1">
        <v>1690260</v>
      </c>
      <c r="D21" s="1">
        <v>2300</v>
      </c>
      <c r="E21" s="1">
        <v>13570000</v>
      </c>
      <c r="F21" s="1">
        <v>11716</v>
      </c>
      <c r="G21" s="1">
        <v>30461600</v>
      </c>
      <c r="H21" s="1">
        <v>8171</v>
      </c>
      <c r="I21" s="1">
        <v>48208900</v>
      </c>
      <c r="J21" s="1">
        <v>10</v>
      </c>
      <c r="K21" s="1">
        <v>0</v>
      </c>
      <c r="L21" s="1">
        <v>12</v>
      </c>
      <c r="M21" s="1">
        <v>0</v>
      </c>
      <c r="N21" s="1">
        <v>12</v>
      </c>
      <c r="O21" s="1">
        <v>51</v>
      </c>
      <c r="P21" s="1">
        <v>0</v>
      </c>
      <c r="Q21" s="1">
        <v>51</v>
      </c>
      <c r="R21" s="1">
        <v>950972</v>
      </c>
      <c r="S21" s="1">
        <v>2</v>
      </c>
      <c r="T21" s="1">
        <v>0</v>
      </c>
      <c r="U21" s="1">
        <v>2</v>
      </c>
      <c r="V21" s="1">
        <v>6</v>
      </c>
      <c r="W21" s="1">
        <v>0</v>
      </c>
      <c r="X21" s="1">
        <v>6</v>
      </c>
      <c r="Y21" s="1">
        <v>0</v>
      </c>
      <c r="Z21" s="1">
        <v>0</v>
      </c>
      <c r="AA21" s="1">
        <v>95</v>
      </c>
      <c r="AB21" s="2">
        <v>1002000</v>
      </c>
      <c r="AC21" s="2">
        <v>1458</v>
      </c>
      <c r="AD21" s="2">
        <v>3715</v>
      </c>
      <c r="AE21" s="2">
        <v>1458000</v>
      </c>
      <c r="AF21" s="2">
        <v>7</v>
      </c>
      <c r="AG21" s="2">
        <v>71400</v>
      </c>
    </row>
    <row r="22" spans="1:33" ht="15" customHeight="1">
      <c r="A22" s="27" t="s">
        <v>301</v>
      </c>
      <c r="B22" s="47">
        <v>508</v>
      </c>
      <c r="C22" s="1">
        <v>5203952</v>
      </c>
      <c r="D22" s="1">
        <v>8790</v>
      </c>
      <c r="E22" s="1">
        <v>51852150</v>
      </c>
      <c r="F22" s="1">
        <v>58892</v>
      </c>
      <c r="G22" s="1">
        <v>152968765</v>
      </c>
      <c r="H22" s="1">
        <v>39557</v>
      </c>
      <c r="I22" s="1">
        <v>233296400</v>
      </c>
      <c r="J22" s="1">
        <v>25</v>
      </c>
      <c r="K22" s="1">
        <v>2</v>
      </c>
      <c r="L22" s="1">
        <v>12</v>
      </c>
      <c r="M22" s="1">
        <v>3</v>
      </c>
      <c r="N22" s="1">
        <v>9</v>
      </c>
      <c r="O22" s="1">
        <v>70</v>
      </c>
      <c r="P22" s="1">
        <v>12</v>
      </c>
      <c r="Q22" s="1">
        <v>58</v>
      </c>
      <c r="R22" s="1">
        <v>1236859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91</v>
      </c>
      <c r="AB22" s="2">
        <v>478000</v>
      </c>
      <c r="AC22" s="2">
        <v>23309</v>
      </c>
      <c r="AD22" s="2">
        <v>50446</v>
      </c>
      <c r="AE22" s="2">
        <v>9808500</v>
      </c>
      <c r="AF22" s="2">
        <v>71</v>
      </c>
      <c r="AG22" s="2">
        <v>565000</v>
      </c>
    </row>
    <row r="23" spans="1:33" ht="15" customHeight="1">
      <c r="A23" s="27" t="s">
        <v>385</v>
      </c>
      <c r="B23" s="47">
        <v>2526</v>
      </c>
      <c r="C23" s="1">
        <v>25876344</v>
      </c>
      <c r="D23" s="1">
        <v>16498</v>
      </c>
      <c r="E23" s="1">
        <v>97338200</v>
      </c>
      <c r="F23" s="1">
        <v>53034</v>
      </c>
      <c r="G23" s="1">
        <v>137888400</v>
      </c>
      <c r="H23" s="1">
        <v>25368</v>
      </c>
      <c r="I23" s="1">
        <v>149671200</v>
      </c>
      <c r="J23" s="1">
        <v>122</v>
      </c>
      <c r="K23" s="1">
        <v>2</v>
      </c>
      <c r="L23" s="1">
        <v>11</v>
      </c>
      <c r="M23" s="1">
        <v>1</v>
      </c>
      <c r="N23" s="1">
        <v>10</v>
      </c>
      <c r="O23" s="1">
        <v>101</v>
      </c>
      <c r="P23" s="1">
        <v>12</v>
      </c>
      <c r="Q23" s="1">
        <v>89</v>
      </c>
      <c r="R23" s="1">
        <v>2379678</v>
      </c>
      <c r="S23" s="1">
        <v>4</v>
      </c>
      <c r="T23" s="1">
        <v>0</v>
      </c>
      <c r="U23" s="1">
        <v>4</v>
      </c>
      <c r="V23" s="1">
        <v>32</v>
      </c>
      <c r="W23" s="1">
        <v>0</v>
      </c>
      <c r="X23" s="1">
        <v>32</v>
      </c>
      <c r="Y23" s="1">
        <v>0</v>
      </c>
      <c r="Z23" s="1">
        <v>0</v>
      </c>
      <c r="AA23" s="1">
        <v>0</v>
      </c>
      <c r="AB23" s="2">
        <v>0</v>
      </c>
      <c r="AC23" s="2">
        <v>21</v>
      </c>
      <c r="AD23" s="2">
        <v>1184</v>
      </c>
      <c r="AE23" s="2">
        <v>446800</v>
      </c>
      <c r="AF23" s="2">
        <v>0</v>
      </c>
      <c r="AG23" s="2">
        <v>0</v>
      </c>
    </row>
    <row r="24" spans="1:33" ht="15" customHeight="1">
      <c r="A24" s="27" t="s">
        <v>358</v>
      </c>
      <c r="B24" s="47">
        <v>18</v>
      </c>
      <c r="C24" s="1">
        <v>184392</v>
      </c>
      <c r="D24" s="1">
        <v>1329</v>
      </c>
      <c r="E24" s="1">
        <v>7841100</v>
      </c>
      <c r="F24" s="1">
        <v>32883</v>
      </c>
      <c r="G24" s="1">
        <v>85495800</v>
      </c>
      <c r="H24" s="1">
        <v>16315</v>
      </c>
      <c r="I24" s="1">
        <v>96258500</v>
      </c>
      <c r="J24" s="1">
        <v>36</v>
      </c>
      <c r="K24" s="1">
        <v>3</v>
      </c>
      <c r="L24" s="1">
        <v>30</v>
      </c>
      <c r="M24" s="1">
        <v>4</v>
      </c>
      <c r="N24" s="1">
        <v>26</v>
      </c>
      <c r="O24" s="1">
        <v>203</v>
      </c>
      <c r="P24" s="1">
        <v>30</v>
      </c>
      <c r="Q24" s="1">
        <v>173</v>
      </c>
      <c r="R24" s="1">
        <v>1954204</v>
      </c>
      <c r="S24" s="1">
        <v>16</v>
      </c>
      <c r="T24" s="1">
        <v>0</v>
      </c>
      <c r="U24" s="1">
        <v>16</v>
      </c>
      <c r="V24" s="1">
        <v>110</v>
      </c>
      <c r="W24" s="1">
        <v>0</v>
      </c>
      <c r="X24" s="1">
        <v>110</v>
      </c>
      <c r="Y24" s="1">
        <v>0</v>
      </c>
      <c r="Z24" s="1">
        <v>0</v>
      </c>
      <c r="AA24" s="1">
        <v>109</v>
      </c>
      <c r="AB24" s="2">
        <v>1840000</v>
      </c>
      <c r="AC24" s="2">
        <v>7727</v>
      </c>
      <c r="AD24" s="2">
        <v>7727</v>
      </c>
      <c r="AE24" s="2">
        <v>6182400</v>
      </c>
      <c r="AF24" s="2">
        <v>128</v>
      </c>
      <c r="AG24" s="2">
        <v>445950</v>
      </c>
    </row>
    <row r="25" spans="1:33" ht="15" customHeight="1">
      <c r="A25" s="27" t="s">
        <v>386</v>
      </c>
      <c r="B25" s="47">
        <v>1070</v>
      </c>
      <c r="C25" s="1">
        <v>10961080</v>
      </c>
      <c r="D25" s="1">
        <v>5027</v>
      </c>
      <c r="E25" s="1">
        <v>29659300</v>
      </c>
      <c r="F25" s="1">
        <v>9069</v>
      </c>
      <c r="G25" s="1">
        <v>23579400</v>
      </c>
      <c r="H25" s="1">
        <v>4998</v>
      </c>
      <c r="I25" s="1">
        <v>29488200</v>
      </c>
      <c r="J25" s="1">
        <v>25</v>
      </c>
      <c r="K25" s="1">
        <v>0</v>
      </c>
      <c r="L25" s="1">
        <v>61</v>
      </c>
      <c r="M25" s="1">
        <v>36</v>
      </c>
      <c r="N25" s="1">
        <v>25</v>
      </c>
      <c r="O25" s="1">
        <v>225</v>
      </c>
      <c r="P25" s="1">
        <v>127</v>
      </c>
      <c r="Q25" s="1">
        <v>98</v>
      </c>
      <c r="R25" s="1">
        <v>502315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2">
        <v>0</v>
      </c>
      <c r="AC25" s="2">
        <v>0</v>
      </c>
      <c r="AD25" s="2">
        <v>0</v>
      </c>
      <c r="AE25" s="2">
        <v>0</v>
      </c>
      <c r="AF25" s="2">
        <v>13</v>
      </c>
      <c r="AG25" s="2">
        <v>498700</v>
      </c>
    </row>
    <row r="26" spans="1:33" ht="15" customHeight="1">
      <c r="A26" s="27" t="s">
        <v>387</v>
      </c>
      <c r="B26" s="47">
        <v>105</v>
      </c>
      <c r="C26" s="1">
        <v>1054408</v>
      </c>
      <c r="D26" s="1">
        <v>5182</v>
      </c>
      <c r="E26" s="1">
        <v>30573800</v>
      </c>
      <c r="F26" s="1">
        <v>22381</v>
      </c>
      <c r="G26" s="1">
        <v>58190600</v>
      </c>
      <c r="H26" s="1">
        <v>12939</v>
      </c>
      <c r="I26" s="1">
        <v>76340100</v>
      </c>
      <c r="J26" s="1">
        <v>7</v>
      </c>
      <c r="K26" s="1">
        <v>0</v>
      </c>
      <c r="L26" s="1">
        <v>58</v>
      </c>
      <c r="M26" s="1">
        <v>2</v>
      </c>
      <c r="N26" s="1">
        <v>56</v>
      </c>
      <c r="O26" s="1">
        <v>679</v>
      </c>
      <c r="P26" s="1">
        <v>24</v>
      </c>
      <c r="Q26" s="1">
        <v>655</v>
      </c>
      <c r="R26" s="1">
        <v>15718443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6745</v>
      </c>
      <c r="Z26" s="1">
        <v>15725000</v>
      </c>
      <c r="AA26" s="1">
        <v>49</v>
      </c>
      <c r="AB26" s="2">
        <v>1225000</v>
      </c>
      <c r="AC26" s="2">
        <v>5987</v>
      </c>
      <c r="AD26" s="2">
        <v>9397</v>
      </c>
      <c r="AE26" s="2">
        <v>13511100</v>
      </c>
      <c r="AF26" s="2">
        <v>18</v>
      </c>
      <c r="AG26" s="2">
        <v>167400</v>
      </c>
    </row>
    <row r="27" spans="1:33" ht="15" customHeight="1">
      <c r="A27" s="27" t="s">
        <v>62</v>
      </c>
      <c r="B27" s="47">
        <v>461</v>
      </c>
      <c r="C27" s="1">
        <v>4722484</v>
      </c>
      <c r="D27" s="1">
        <v>5746</v>
      </c>
      <c r="E27" s="1">
        <v>33901400</v>
      </c>
      <c r="F27" s="1">
        <v>13120</v>
      </c>
      <c r="G27" s="1">
        <v>34112000</v>
      </c>
      <c r="H27" s="1">
        <v>8307</v>
      </c>
      <c r="I27" s="1">
        <v>49011300</v>
      </c>
      <c r="J27" s="1">
        <v>16</v>
      </c>
      <c r="K27" s="1">
        <v>0</v>
      </c>
      <c r="L27" s="1">
        <v>6</v>
      </c>
      <c r="M27" s="1">
        <v>1</v>
      </c>
      <c r="N27" s="1">
        <v>5</v>
      </c>
      <c r="O27" s="1">
        <v>72</v>
      </c>
      <c r="P27" s="1">
        <v>12</v>
      </c>
      <c r="Q27" s="1">
        <v>60</v>
      </c>
      <c r="R27" s="1">
        <v>1602861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39</v>
      </c>
      <c r="AB27" s="2">
        <v>1170000</v>
      </c>
      <c r="AC27" s="2">
        <v>2358</v>
      </c>
      <c r="AD27" s="2">
        <v>2358</v>
      </c>
      <c r="AE27" s="2">
        <v>1686780</v>
      </c>
      <c r="AF27" s="2">
        <v>17</v>
      </c>
      <c r="AG27" s="2">
        <v>340000</v>
      </c>
    </row>
    <row r="28" spans="1:33" ht="15" customHeight="1">
      <c r="A28" s="27" t="s">
        <v>388</v>
      </c>
      <c r="B28" s="47">
        <v>309</v>
      </c>
      <c r="C28" s="1">
        <v>2601976</v>
      </c>
      <c r="D28" s="1">
        <v>3889</v>
      </c>
      <c r="E28" s="1">
        <v>22923600</v>
      </c>
      <c r="F28" s="1">
        <v>7591</v>
      </c>
      <c r="G28" s="1">
        <v>19612500</v>
      </c>
      <c r="H28" s="1">
        <v>5169</v>
      </c>
      <c r="I28" s="1">
        <v>30372000</v>
      </c>
      <c r="J28" s="1">
        <v>5</v>
      </c>
      <c r="K28" s="1">
        <v>0</v>
      </c>
      <c r="L28" s="1">
        <v>1</v>
      </c>
      <c r="M28" s="1">
        <v>0</v>
      </c>
      <c r="N28" s="1">
        <v>1</v>
      </c>
      <c r="O28" s="1">
        <v>10</v>
      </c>
      <c r="P28" s="1">
        <v>0</v>
      </c>
      <c r="Q28" s="1">
        <v>10</v>
      </c>
      <c r="R28" s="1">
        <v>201063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43</v>
      </c>
      <c r="AB28" s="2">
        <v>330000</v>
      </c>
      <c r="AC28" s="2">
        <v>7698</v>
      </c>
      <c r="AD28" s="2">
        <v>15581</v>
      </c>
      <c r="AE28" s="2">
        <v>5834657</v>
      </c>
      <c r="AF28" s="2">
        <v>0</v>
      </c>
      <c r="AG28" s="2">
        <v>0</v>
      </c>
    </row>
    <row r="29" spans="1:33" ht="15" customHeight="1">
      <c r="A29" s="27" t="s">
        <v>389</v>
      </c>
      <c r="B29" s="47">
        <v>0</v>
      </c>
      <c r="C29" s="1">
        <v>0</v>
      </c>
      <c r="D29" s="1">
        <v>916</v>
      </c>
      <c r="E29" s="1">
        <v>5366685</v>
      </c>
      <c r="F29" s="1">
        <v>1327</v>
      </c>
      <c r="G29" s="1">
        <v>2650200</v>
      </c>
      <c r="H29" s="1">
        <v>1266</v>
      </c>
      <c r="I29" s="1">
        <v>7469400</v>
      </c>
      <c r="J29" s="1">
        <v>0</v>
      </c>
      <c r="K29" s="1">
        <v>0</v>
      </c>
      <c r="L29" s="1">
        <v>41</v>
      </c>
      <c r="M29" s="1">
        <v>8</v>
      </c>
      <c r="N29" s="1">
        <v>33</v>
      </c>
      <c r="O29" s="1">
        <v>349</v>
      </c>
      <c r="P29" s="1">
        <v>65</v>
      </c>
      <c r="Q29" s="1">
        <v>284</v>
      </c>
      <c r="R29" s="1">
        <v>7798404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2">
        <v>0</v>
      </c>
      <c r="AC29" s="2">
        <v>572</v>
      </c>
      <c r="AD29" s="2">
        <v>1272</v>
      </c>
      <c r="AE29" s="2">
        <v>2105000</v>
      </c>
      <c r="AF29" s="2">
        <v>0</v>
      </c>
      <c r="AG29" s="2">
        <v>0</v>
      </c>
    </row>
    <row r="30" spans="1:33" ht="15" customHeight="1">
      <c r="A30" s="28" t="s">
        <v>361</v>
      </c>
      <c r="B30" s="48">
        <v>72</v>
      </c>
      <c r="C30" s="3">
        <v>547200</v>
      </c>
      <c r="D30" s="3">
        <v>202</v>
      </c>
      <c r="E30" s="3">
        <v>1191800</v>
      </c>
      <c r="F30" s="3">
        <v>273</v>
      </c>
      <c r="G30" s="3">
        <v>546000</v>
      </c>
      <c r="H30" s="3">
        <v>282</v>
      </c>
      <c r="I30" s="3">
        <v>1651800</v>
      </c>
      <c r="J30" s="3">
        <v>0</v>
      </c>
      <c r="K30" s="3">
        <v>0</v>
      </c>
      <c r="L30" s="3">
        <v>6</v>
      </c>
      <c r="M30" s="3">
        <v>3</v>
      </c>
      <c r="N30" s="3">
        <v>3</v>
      </c>
      <c r="O30" s="3">
        <v>72</v>
      </c>
      <c r="P30" s="3">
        <v>36</v>
      </c>
      <c r="Q30" s="3">
        <v>36</v>
      </c>
      <c r="R30" s="3">
        <v>1400800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4">
        <v>0</v>
      </c>
      <c r="AC30" s="4">
        <v>206</v>
      </c>
      <c r="AD30" s="4">
        <v>206</v>
      </c>
      <c r="AE30" s="4">
        <v>560000</v>
      </c>
      <c r="AF30" s="4">
        <v>0</v>
      </c>
      <c r="AG30" s="4">
        <v>0</v>
      </c>
    </row>
    <row r="31" spans="1:33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33" ht="12" hidden="1" customHeight="1">
      <c r="A32" s="8" t="s">
        <v>120</v>
      </c>
      <c r="B32" s="9" t="e">
        <f>B8-SUM(B9:B13)-#REF!</f>
        <v>#REF!</v>
      </c>
      <c r="C32" s="9" t="e">
        <f>C8-SUM(C9:C13)-#REF!</f>
        <v>#REF!</v>
      </c>
      <c r="D32" s="9" t="e">
        <f>D8-SUM(D9:D13)-#REF!</f>
        <v>#REF!</v>
      </c>
      <c r="E32" s="9" t="e">
        <f>E8-SUM(E9:E13)-#REF!</f>
        <v>#REF!</v>
      </c>
      <c r="F32" s="9" t="e">
        <f>F8-SUM(F9:F13)-#REF!</f>
        <v>#REF!</v>
      </c>
      <c r="G32" s="9" t="e">
        <f>G8-SUM(G9:G13)-#REF!</f>
        <v>#REF!</v>
      </c>
      <c r="H32" s="9" t="e">
        <f>H8-SUM(H9:H13)-#REF!</f>
        <v>#REF!</v>
      </c>
      <c r="I32" s="9" t="e">
        <f>I8-SUM(I9:I13)-#REF!</f>
        <v>#REF!</v>
      </c>
      <c r="J32" s="9" t="e">
        <f>J8-SUM(J9:J13)-#REF!</f>
        <v>#REF!</v>
      </c>
      <c r="K32" s="9" t="e">
        <f>K8-SUM(K9:K13)-#REF!</f>
        <v>#REF!</v>
      </c>
      <c r="L32" s="9" t="e">
        <f>L8-SUM(L9:L13)-#REF!</f>
        <v>#REF!</v>
      </c>
      <c r="M32" s="9" t="e">
        <f>M8-SUM(M9:M13)-#REF!</f>
        <v>#REF!</v>
      </c>
      <c r="N32" s="9" t="e">
        <f>N8-SUM(N9:N13)-#REF!</f>
        <v>#REF!</v>
      </c>
      <c r="O32" s="9" t="e">
        <f>O8-SUM(O9:O13)-#REF!</f>
        <v>#REF!</v>
      </c>
      <c r="P32" s="9" t="e">
        <f>P8-SUM(P9:P13)-#REF!</f>
        <v>#REF!</v>
      </c>
      <c r="Q32" s="9" t="e">
        <f>Q8-SUM(Q9:Q13)-#REF!</f>
        <v>#REF!</v>
      </c>
      <c r="R32" s="9" t="e">
        <f>R8-SUM(R9:R13)-#REF!</f>
        <v>#REF!</v>
      </c>
      <c r="S32" s="9" t="e">
        <f>S8-SUM(S9:S13)-#REF!</f>
        <v>#REF!</v>
      </c>
      <c r="T32" s="9" t="e">
        <f>T8-SUM(T9:T13)-#REF!</f>
        <v>#REF!</v>
      </c>
      <c r="U32" s="9" t="e">
        <f>U8-SUM(U9:U13)-#REF!</f>
        <v>#REF!</v>
      </c>
      <c r="V32" s="9" t="e">
        <f>V8-SUM(V9:V13)-#REF!</f>
        <v>#REF!</v>
      </c>
      <c r="W32" s="9" t="e">
        <f>W8-SUM(W9:W13)-#REF!</f>
        <v>#REF!</v>
      </c>
      <c r="X32" s="9" t="e">
        <f>X8-SUM(X9:X13)-#REF!</f>
        <v>#REF!</v>
      </c>
      <c r="Y32" s="9" t="e">
        <f>Y8-SUM(Y9:Y13)-#REF!</f>
        <v>#REF!</v>
      </c>
      <c r="Z32" s="9" t="e">
        <f>Z8-SUM(Z9:Z13)-#REF!</f>
        <v>#REF!</v>
      </c>
      <c r="AA32" s="9" t="e">
        <f>AA8-SUM(AA9:AA13)-#REF!</f>
        <v>#REF!</v>
      </c>
    </row>
    <row r="33" spans="1:27" ht="12" hidden="1" customHeight="1">
      <c r="A33" s="8" t="s">
        <v>51</v>
      </c>
      <c r="B33" s="9" t="e">
        <f>#REF!-SUM(B14:B28)</f>
        <v>#REF!</v>
      </c>
      <c r="C33" s="9" t="e">
        <f>#REF!-SUM(C14:C28)</f>
        <v>#REF!</v>
      </c>
      <c r="D33" s="9" t="e">
        <f>#REF!-SUM(D14:D28)</f>
        <v>#REF!</v>
      </c>
      <c r="E33" s="9" t="e">
        <f>#REF!-SUM(E14:E28)</f>
        <v>#REF!</v>
      </c>
      <c r="F33" s="9" t="e">
        <f>#REF!-SUM(F14:F28)</f>
        <v>#REF!</v>
      </c>
      <c r="G33" s="9" t="e">
        <f>#REF!-SUM(G14:G28)</f>
        <v>#REF!</v>
      </c>
      <c r="H33" s="9" t="e">
        <f>#REF!-SUM(H14:H28)</f>
        <v>#REF!</v>
      </c>
      <c r="I33" s="9" t="e">
        <f>#REF!-SUM(I14:I28)</f>
        <v>#REF!</v>
      </c>
      <c r="J33" s="9" t="e">
        <f>#REF!-SUM(J14:J28)</f>
        <v>#REF!</v>
      </c>
      <c r="K33" s="9" t="e">
        <f>#REF!-SUM(K14:K28)</f>
        <v>#REF!</v>
      </c>
      <c r="L33" s="9" t="e">
        <f>#REF!-SUM(L14:L28)</f>
        <v>#REF!</v>
      </c>
      <c r="M33" s="9" t="e">
        <f>#REF!-SUM(M14:M28)</f>
        <v>#REF!</v>
      </c>
      <c r="N33" s="9" t="e">
        <f>#REF!-SUM(N14:N28)</f>
        <v>#REF!</v>
      </c>
      <c r="O33" s="9" t="e">
        <f>#REF!-SUM(O14:O28)</f>
        <v>#REF!</v>
      </c>
      <c r="P33" s="9" t="e">
        <f>#REF!-SUM(P14:P28)</f>
        <v>#REF!</v>
      </c>
      <c r="Q33" s="9" t="e">
        <f>#REF!-SUM(Q14:Q28)</f>
        <v>#REF!</v>
      </c>
      <c r="R33" s="9" t="e">
        <f>#REF!-SUM(R14:R28)</f>
        <v>#REF!</v>
      </c>
      <c r="S33" s="9" t="e">
        <f>#REF!-SUM(S14:S28)</f>
        <v>#REF!</v>
      </c>
      <c r="T33" s="9" t="e">
        <f>#REF!-SUM(T14:T28)</f>
        <v>#REF!</v>
      </c>
      <c r="U33" s="9" t="e">
        <f>#REF!-SUM(U14:U28)</f>
        <v>#REF!</v>
      </c>
      <c r="V33" s="9" t="e">
        <f>#REF!-SUM(V14:V28)</f>
        <v>#REF!</v>
      </c>
      <c r="W33" s="9" t="e">
        <f>#REF!-SUM(W14:W28)</f>
        <v>#REF!</v>
      </c>
      <c r="X33" s="9" t="e">
        <f>#REF!-SUM(X14:X28)</f>
        <v>#REF!</v>
      </c>
      <c r="Y33" s="9" t="e">
        <f>#REF!-SUM(Y14:Y28)</f>
        <v>#REF!</v>
      </c>
      <c r="Z33" s="9" t="e">
        <f>#REF!-SUM(Z14:Z28)</f>
        <v>#REF!</v>
      </c>
      <c r="AA33" s="9" t="e">
        <f>#REF!-SUM(AA14:AA28)</f>
        <v>#REF!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390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</sheetData>
  <mergeCells count="36">
    <mergeCell ref="AE5:AE7"/>
    <mergeCell ref="AF5:AF7"/>
    <mergeCell ref="AG5:AG7"/>
    <mergeCell ref="AA4:AB4"/>
    <mergeCell ref="AC4:AE4"/>
    <mergeCell ref="AF4:AG4"/>
    <mergeCell ref="AA5:AA7"/>
    <mergeCell ref="AB5:AB7"/>
    <mergeCell ref="AC5:AC7"/>
    <mergeCell ref="AD5:AD7"/>
    <mergeCell ref="L6:N6"/>
    <mergeCell ref="J4:X4"/>
    <mergeCell ref="Y4:Z4"/>
    <mergeCell ref="Y5:Y7"/>
    <mergeCell ref="Z5:Z7"/>
    <mergeCell ref="J6:J7"/>
    <mergeCell ref="K6:K7"/>
    <mergeCell ref="R6:R7"/>
    <mergeCell ref="L5:X5"/>
    <mergeCell ref="O6:Q6"/>
    <mergeCell ref="S6:U6"/>
    <mergeCell ref="V6:X6"/>
    <mergeCell ref="A4:A7"/>
    <mergeCell ref="B4:G4"/>
    <mergeCell ref="H4:I4"/>
    <mergeCell ref="B6:B7"/>
    <mergeCell ref="C6:C7"/>
    <mergeCell ref="D6:D7"/>
    <mergeCell ref="E6:E7"/>
    <mergeCell ref="F6:F7"/>
    <mergeCell ref="B5:C5"/>
    <mergeCell ref="D5:E5"/>
    <mergeCell ref="F5:G5"/>
    <mergeCell ref="G6:G7"/>
    <mergeCell ref="H5:H7"/>
    <mergeCell ref="I5:I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A36"/>
  <sheetViews>
    <sheetView zoomScaleNormal="100" zoomScaleSheetLayoutView="100" workbookViewId="0">
      <pane xSplit="1" ySplit="7" topLeftCell="H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4.1640625" style="6" customWidth="1"/>
    <col min="2" max="2" width="9.83203125" style="6" customWidth="1"/>
    <col min="3" max="3" width="15.6640625" style="6" bestFit="1" customWidth="1"/>
    <col min="4" max="4" width="12.1640625" style="6" bestFit="1" customWidth="1"/>
    <col min="5" max="5" width="17.6640625" style="6" bestFit="1" customWidth="1"/>
    <col min="6" max="6" width="12.6640625" style="6" bestFit="1" customWidth="1"/>
    <col min="7" max="7" width="17.6640625" style="6" bestFit="1" customWidth="1"/>
    <col min="8" max="8" width="11.33203125" style="6" bestFit="1" customWidth="1"/>
    <col min="9" max="9" width="17.6640625" style="6" bestFit="1" customWidth="1"/>
    <col min="10" max="11" width="10.1640625" style="6" customWidth="1"/>
    <col min="12" max="14" width="8.83203125" style="6" customWidth="1"/>
    <col min="15" max="15" width="15.6640625" style="6" bestFit="1" customWidth="1"/>
    <col min="16" max="18" width="9.5" style="6" bestFit="1" customWidth="1"/>
    <col min="19" max="19" width="8.83203125" style="6" customWidth="1"/>
    <col min="20" max="20" width="16" style="6" bestFit="1" customWidth="1"/>
    <col min="21" max="21" width="8.83203125" style="6" customWidth="1"/>
    <col min="22" max="22" width="16" style="6" bestFit="1" customWidth="1"/>
    <col min="23" max="24" width="12.1640625" style="6" bestFit="1" customWidth="1"/>
    <col min="25" max="25" width="17.6640625" style="6" bestFit="1" customWidth="1"/>
    <col min="26" max="26" width="10.5" style="6" bestFit="1" customWidth="1"/>
    <col min="27" max="27" width="15.6640625" style="6" bestFit="1" customWidth="1"/>
    <col min="28" max="16384" width="9.33203125" style="6"/>
  </cols>
  <sheetData>
    <row r="1" spans="1:27" s="5" customFormat="1" ht="24.75" customHeight="1">
      <c r="A1" s="5" t="s">
        <v>54</v>
      </c>
    </row>
    <row r="2" spans="1:27" s="7" customFormat="1" ht="16.5" customHeight="1">
      <c r="A2" s="6" t="s">
        <v>78</v>
      </c>
    </row>
    <row r="3" spans="1:27" ht="12" customHeight="1"/>
    <row r="4" spans="1:27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90" t="s">
        <v>336</v>
      </c>
      <c r="K4" s="82"/>
      <c r="L4" s="82"/>
      <c r="M4" s="82"/>
      <c r="N4" s="82"/>
      <c r="O4" s="82"/>
      <c r="P4" s="82"/>
      <c r="Q4" s="82"/>
      <c r="R4" s="83"/>
      <c r="S4" s="90" t="s">
        <v>337</v>
      </c>
      <c r="T4" s="83"/>
      <c r="U4" s="90" t="s">
        <v>6</v>
      </c>
      <c r="V4" s="83"/>
      <c r="W4" s="90" t="s">
        <v>338</v>
      </c>
      <c r="X4" s="82"/>
      <c r="Y4" s="83"/>
      <c r="Z4" s="90" t="s">
        <v>339</v>
      </c>
      <c r="AA4" s="82"/>
    </row>
    <row r="5" spans="1:27" s="12" customFormat="1" ht="32.25" customHeight="1">
      <c r="A5" s="92"/>
      <c r="B5" s="90" t="s">
        <v>340</v>
      </c>
      <c r="C5" s="83"/>
      <c r="D5" s="90" t="s">
        <v>91</v>
      </c>
      <c r="E5" s="83"/>
      <c r="F5" s="90" t="s">
        <v>341</v>
      </c>
      <c r="G5" s="83"/>
      <c r="H5" s="79" t="s">
        <v>170</v>
      </c>
      <c r="I5" s="79" t="s">
        <v>10</v>
      </c>
      <c r="J5" s="79" t="s">
        <v>342</v>
      </c>
      <c r="K5" s="79" t="s">
        <v>94</v>
      </c>
      <c r="L5" s="90" t="s">
        <v>206</v>
      </c>
      <c r="M5" s="82"/>
      <c r="N5" s="82"/>
      <c r="O5" s="82"/>
      <c r="P5" s="82"/>
      <c r="Q5" s="82"/>
      <c r="R5" s="83"/>
      <c r="S5" s="79" t="s">
        <v>14</v>
      </c>
      <c r="T5" s="79" t="s">
        <v>171</v>
      </c>
      <c r="U5" s="79" t="s">
        <v>15</v>
      </c>
      <c r="V5" s="79" t="s">
        <v>343</v>
      </c>
      <c r="W5" s="79" t="s">
        <v>344</v>
      </c>
      <c r="X5" s="79" t="s">
        <v>211</v>
      </c>
      <c r="Y5" s="79" t="s">
        <v>10</v>
      </c>
      <c r="Z5" s="79" t="s">
        <v>14</v>
      </c>
      <c r="AA5" s="87" t="s">
        <v>10</v>
      </c>
    </row>
    <row r="6" spans="1:27" s="12" customFormat="1" ht="21" customHeight="1">
      <c r="A6" s="92"/>
      <c r="B6" s="79" t="s">
        <v>345</v>
      </c>
      <c r="C6" s="79" t="s">
        <v>189</v>
      </c>
      <c r="D6" s="79" t="s">
        <v>346</v>
      </c>
      <c r="E6" s="79" t="s">
        <v>10</v>
      </c>
      <c r="F6" s="79" t="s">
        <v>345</v>
      </c>
      <c r="G6" s="79" t="s">
        <v>347</v>
      </c>
      <c r="H6" s="86"/>
      <c r="I6" s="86"/>
      <c r="J6" s="86"/>
      <c r="K6" s="86"/>
      <c r="L6" s="90" t="s">
        <v>95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348</v>
      </c>
      <c r="M7" s="35" t="s">
        <v>29</v>
      </c>
      <c r="N7" s="35" t="s">
        <v>30</v>
      </c>
      <c r="O7" s="85"/>
      <c r="P7" s="34" t="s">
        <v>96</v>
      </c>
      <c r="Q7" s="35" t="s">
        <v>173</v>
      </c>
      <c r="R7" s="35" t="s">
        <v>349</v>
      </c>
      <c r="S7" s="80"/>
      <c r="T7" s="80"/>
      <c r="U7" s="80"/>
      <c r="V7" s="80"/>
      <c r="W7" s="80"/>
      <c r="X7" s="80"/>
      <c r="Y7" s="80"/>
      <c r="Z7" s="80"/>
      <c r="AA7" s="89"/>
    </row>
    <row r="8" spans="1:27" s="32" customFormat="1" ht="15" customHeight="1">
      <c r="A8" s="44" t="s">
        <v>68</v>
      </c>
      <c r="B8" s="47">
        <v>49874</v>
      </c>
      <c r="C8" s="1">
        <v>550860844</v>
      </c>
      <c r="D8" s="1">
        <v>352852</v>
      </c>
      <c r="E8" s="1">
        <v>2090538016</v>
      </c>
      <c r="F8" s="1">
        <v>1311096</v>
      </c>
      <c r="G8" s="1">
        <v>3847776705</v>
      </c>
      <c r="H8" s="1">
        <v>695024</v>
      </c>
      <c r="I8" s="1">
        <v>4097859024</v>
      </c>
      <c r="J8" s="1">
        <v>7569</v>
      </c>
      <c r="K8" s="1">
        <v>97</v>
      </c>
      <c r="L8" s="1">
        <v>26929</v>
      </c>
      <c r="M8" s="1">
        <v>6873</v>
      </c>
      <c r="N8" s="1">
        <v>20056</v>
      </c>
      <c r="O8" s="1">
        <v>398711960</v>
      </c>
      <c r="P8" s="1">
        <v>868</v>
      </c>
      <c r="Q8" s="1">
        <v>143</v>
      </c>
      <c r="R8" s="1">
        <v>725</v>
      </c>
      <c r="S8" s="1">
        <v>28481</v>
      </c>
      <c r="T8" s="1">
        <v>82395000</v>
      </c>
      <c r="U8" s="1">
        <v>2874</v>
      </c>
      <c r="V8" s="1">
        <v>58746488</v>
      </c>
      <c r="W8" s="1">
        <v>448804</v>
      </c>
      <c r="X8" s="1">
        <v>809600</v>
      </c>
      <c r="Y8" s="1">
        <v>617441111</v>
      </c>
      <c r="Z8" s="1">
        <v>411021</v>
      </c>
      <c r="AA8" s="1">
        <v>192160115</v>
      </c>
    </row>
    <row r="9" spans="1:27" s="32" customFormat="1" ht="15" customHeight="1">
      <c r="A9" s="57" t="s">
        <v>350</v>
      </c>
      <c r="B9" s="47">
        <v>1515</v>
      </c>
      <c r="C9" s="1">
        <v>16957945</v>
      </c>
      <c r="D9" s="1">
        <v>24120</v>
      </c>
      <c r="E9" s="1">
        <v>142308000</v>
      </c>
      <c r="F9" s="1">
        <v>222634</v>
      </c>
      <c r="G9" s="1">
        <v>576574400</v>
      </c>
      <c r="H9" s="1">
        <v>117011</v>
      </c>
      <c r="I9" s="1">
        <v>689453900</v>
      </c>
      <c r="J9" s="1">
        <v>789</v>
      </c>
      <c r="K9" s="1">
        <v>75</v>
      </c>
      <c r="L9" s="1">
        <v>774</v>
      </c>
      <c r="M9" s="1">
        <v>97</v>
      </c>
      <c r="N9" s="1">
        <v>677</v>
      </c>
      <c r="O9" s="1">
        <v>13635566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704</v>
      </c>
      <c r="V9" s="1">
        <v>15661308</v>
      </c>
      <c r="W9" s="1">
        <v>32276</v>
      </c>
      <c r="X9" s="1">
        <v>66679</v>
      </c>
      <c r="Y9" s="1">
        <v>22875888</v>
      </c>
      <c r="Z9" s="1">
        <v>88</v>
      </c>
      <c r="AA9" s="1">
        <v>1632000</v>
      </c>
    </row>
    <row r="10" spans="1:27" s="32" customFormat="1" ht="15" customHeight="1">
      <c r="A10" s="57" t="s">
        <v>289</v>
      </c>
      <c r="B10" s="47">
        <v>28713</v>
      </c>
      <c r="C10" s="1">
        <v>334964261</v>
      </c>
      <c r="D10" s="1">
        <v>38732</v>
      </c>
      <c r="E10" s="1">
        <v>268535153</v>
      </c>
      <c r="F10" s="1">
        <v>195046</v>
      </c>
      <c r="G10" s="1">
        <v>946602485</v>
      </c>
      <c r="H10" s="1">
        <v>51316</v>
      </c>
      <c r="I10" s="1">
        <v>301720184</v>
      </c>
      <c r="J10" s="1">
        <v>131</v>
      </c>
      <c r="K10" s="1">
        <v>0</v>
      </c>
      <c r="L10" s="1">
        <v>15746</v>
      </c>
      <c r="M10" s="1">
        <v>4340</v>
      </c>
      <c r="N10" s="1">
        <v>11406</v>
      </c>
      <c r="O10" s="1">
        <v>209068750</v>
      </c>
      <c r="P10" s="1">
        <v>496</v>
      </c>
      <c r="Q10" s="1">
        <v>67</v>
      </c>
      <c r="R10" s="1">
        <v>429</v>
      </c>
      <c r="S10" s="1">
        <v>0</v>
      </c>
      <c r="T10" s="1">
        <v>0</v>
      </c>
      <c r="U10" s="1">
        <v>506</v>
      </c>
      <c r="V10" s="1">
        <v>11166000</v>
      </c>
      <c r="W10" s="1">
        <v>33832</v>
      </c>
      <c r="X10" s="1">
        <v>33832</v>
      </c>
      <c r="Y10" s="1">
        <v>67258000</v>
      </c>
      <c r="Z10" s="1">
        <v>539</v>
      </c>
      <c r="AA10" s="1">
        <v>665750</v>
      </c>
    </row>
    <row r="11" spans="1:27" s="32" customFormat="1" ht="15" customHeight="1">
      <c r="A11" s="57" t="s">
        <v>351</v>
      </c>
      <c r="B11" s="47">
        <v>3196</v>
      </c>
      <c r="C11" s="1">
        <v>32928388</v>
      </c>
      <c r="D11" s="1">
        <v>41210</v>
      </c>
      <c r="E11" s="1">
        <v>243139000</v>
      </c>
      <c r="F11" s="1">
        <v>147821</v>
      </c>
      <c r="G11" s="1">
        <v>384334600</v>
      </c>
      <c r="H11" s="1">
        <v>82240</v>
      </c>
      <c r="I11" s="1">
        <v>485216000</v>
      </c>
      <c r="J11" s="1">
        <v>637</v>
      </c>
      <c r="K11" s="1">
        <v>0</v>
      </c>
      <c r="L11" s="1">
        <v>719</v>
      </c>
      <c r="M11" s="1">
        <v>99</v>
      </c>
      <c r="N11" s="1">
        <v>620</v>
      </c>
      <c r="O11" s="1">
        <v>13793296</v>
      </c>
      <c r="P11" s="1">
        <v>0</v>
      </c>
      <c r="Q11" s="1">
        <v>0</v>
      </c>
      <c r="R11" s="1">
        <v>0</v>
      </c>
      <c r="S11" s="1">
        <v>26186</v>
      </c>
      <c r="T11" s="1">
        <v>77198000</v>
      </c>
      <c r="U11" s="1">
        <v>392</v>
      </c>
      <c r="V11" s="1">
        <v>11642080</v>
      </c>
      <c r="W11" s="1">
        <v>40585</v>
      </c>
      <c r="X11" s="1">
        <v>40585</v>
      </c>
      <c r="Y11" s="1">
        <v>73700500</v>
      </c>
      <c r="Z11" s="1">
        <v>20020</v>
      </c>
      <c r="AA11" s="1">
        <v>63130800</v>
      </c>
    </row>
    <row r="12" spans="1:27" s="32" customFormat="1" ht="15" customHeight="1">
      <c r="A12" s="57" t="s">
        <v>352</v>
      </c>
      <c r="B12" s="47">
        <v>5075</v>
      </c>
      <c r="C12" s="1">
        <v>51988250</v>
      </c>
      <c r="D12" s="1">
        <v>34207</v>
      </c>
      <c r="E12" s="1">
        <v>201821300</v>
      </c>
      <c r="F12" s="1">
        <v>81652</v>
      </c>
      <c r="G12" s="1">
        <v>212295200</v>
      </c>
      <c r="H12" s="1">
        <v>61046</v>
      </c>
      <c r="I12" s="1">
        <v>360171900</v>
      </c>
      <c r="J12" s="1">
        <v>404</v>
      </c>
      <c r="K12" s="1">
        <v>4</v>
      </c>
      <c r="L12" s="1">
        <v>794</v>
      </c>
      <c r="M12" s="1">
        <v>204</v>
      </c>
      <c r="N12" s="1">
        <v>590</v>
      </c>
      <c r="O12" s="1">
        <v>12440928</v>
      </c>
      <c r="P12" s="1">
        <v>13</v>
      </c>
      <c r="Q12" s="1">
        <v>0</v>
      </c>
      <c r="R12" s="1">
        <v>13</v>
      </c>
      <c r="S12" s="1">
        <v>0</v>
      </c>
      <c r="T12" s="1">
        <v>0</v>
      </c>
      <c r="U12" s="1">
        <v>0</v>
      </c>
      <c r="V12" s="1">
        <v>0</v>
      </c>
      <c r="W12" s="1">
        <v>174718</v>
      </c>
      <c r="X12" s="1">
        <v>418349</v>
      </c>
      <c r="Y12" s="1">
        <v>89159603</v>
      </c>
      <c r="Z12" s="1">
        <v>353</v>
      </c>
      <c r="AA12" s="1">
        <v>28000</v>
      </c>
    </row>
    <row r="13" spans="1:27" s="32" customFormat="1" ht="15" customHeight="1">
      <c r="A13" s="57" t="s">
        <v>353</v>
      </c>
      <c r="B13" s="47">
        <v>2550</v>
      </c>
      <c r="C13" s="1">
        <v>23936312</v>
      </c>
      <c r="D13" s="1">
        <v>100052</v>
      </c>
      <c r="E13" s="1">
        <v>561848550</v>
      </c>
      <c r="F13" s="1">
        <v>200280</v>
      </c>
      <c r="G13" s="1">
        <v>523759257</v>
      </c>
      <c r="H13" s="1">
        <v>118589</v>
      </c>
      <c r="I13" s="1">
        <v>699485440</v>
      </c>
      <c r="J13" s="1">
        <v>2847</v>
      </c>
      <c r="K13" s="1">
        <v>14</v>
      </c>
      <c r="L13" s="1">
        <v>376</v>
      </c>
      <c r="M13" s="1">
        <v>40</v>
      </c>
      <c r="N13" s="1">
        <v>336</v>
      </c>
      <c r="O13" s="1">
        <v>6808705</v>
      </c>
      <c r="P13" s="1">
        <v>3</v>
      </c>
      <c r="Q13" s="1">
        <v>0</v>
      </c>
      <c r="R13" s="1">
        <v>3</v>
      </c>
      <c r="S13" s="1">
        <v>0</v>
      </c>
      <c r="T13" s="1">
        <v>0</v>
      </c>
      <c r="U13" s="1">
        <v>365</v>
      </c>
      <c r="V13" s="1">
        <v>3650000</v>
      </c>
      <c r="W13" s="1">
        <v>20870</v>
      </c>
      <c r="X13" s="1">
        <v>0</v>
      </c>
      <c r="Y13" s="1">
        <v>55116000</v>
      </c>
      <c r="Z13" s="1">
        <v>340878</v>
      </c>
      <c r="AA13" s="1">
        <v>101341145</v>
      </c>
    </row>
    <row r="14" spans="1:27" ht="15" customHeight="1">
      <c r="A14" s="27" t="s">
        <v>60</v>
      </c>
      <c r="B14" s="40">
        <v>345</v>
      </c>
      <c r="C14" s="40">
        <v>3528280</v>
      </c>
      <c r="D14" s="40">
        <v>5008</v>
      </c>
      <c r="E14" s="40">
        <v>29523200</v>
      </c>
      <c r="F14" s="40">
        <v>27116</v>
      </c>
      <c r="G14" s="40">
        <v>70495700</v>
      </c>
      <c r="H14" s="40">
        <v>15185</v>
      </c>
      <c r="I14" s="40">
        <v>89509000</v>
      </c>
      <c r="J14" s="40">
        <v>25</v>
      </c>
      <c r="K14" s="40">
        <v>0</v>
      </c>
      <c r="L14" s="40">
        <v>769</v>
      </c>
      <c r="M14" s="40">
        <v>139</v>
      </c>
      <c r="N14" s="40">
        <v>630</v>
      </c>
      <c r="O14" s="40">
        <v>15133893</v>
      </c>
      <c r="P14" s="40">
        <v>48</v>
      </c>
      <c r="Q14" s="40">
        <v>12</v>
      </c>
      <c r="R14" s="40">
        <v>36</v>
      </c>
      <c r="S14" s="40">
        <v>0</v>
      </c>
      <c r="T14" s="40">
        <v>0</v>
      </c>
      <c r="U14" s="40">
        <v>0</v>
      </c>
      <c r="V14" s="40">
        <v>0</v>
      </c>
      <c r="W14" s="40">
        <v>2584</v>
      </c>
      <c r="X14" s="40">
        <v>2584</v>
      </c>
      <c r="Y14" s="40">
        <v>2584000</v>
      </c>
      <c r="Z14" s="40">
        <v>9</v>
      </c>
      <c r="AA14" s="40">
        <v>45000</v>
      </c>
    </row>
    <row r="15" spans="1:27" ht="15" customHeight="1">
      <c r="A15" s="27" t="s">
        <v>294</v>
      </c>
      <c r="B15" s="40">
        <v>787</v>
      </c>
      <c r="C15" s="40">
        <v>8062028</v>
      </c>
      <c r="D15" s="40">
        <v>9907</v>
      </c>
      <c r="E15" s="40">
        <v>58451300</v>
      </c>
      <c r="F15" s="40">
        <v>77769</v>
      </c>
      <c r="G15" s="40">
        <v>202199400</v>
      </c>
      <c r="H15" s="40">
        <v>40261</v>
      </c>
      <c r="I15" s="40">
        <v>237539900</v>
      </c>
      <c r="J15" s="40">
        <v>790</v>
      </c>
      <c r="K15" s="40">
        <v>1</v>
      </c>
      <c r="L15" s="40">
        <v>2369</v>
      </c>
      <c r="M15" s="40">
        <v>563</v>
      </c>
      <c r="N15" s="40">
        <v>1806</v>
      </c>
      <c r="O15" s="40">
        <v>28823125</v>
      </c>
      <c r="P15" s="40">
        <v>208</v>
      </c>
      <c r="Q15" s="40">
        <v>64</v>
      </c>
      <c r="R15" s="40">
        <v>144</v>
      </c>
      <c r="S15" s="40">
        <v>0</v>
      </c>
      <c r="T15" s="40">
        <v>0</v>
      </c>
      <c r="U15" s="40">
        <v>0</v>
      </c>
      <c r="V15" s="40">
        <v>0</v>
      </c>
      <c r="W15" s="40">
        <v>14716</v>
      </c>
      <c r="X15" s="40">
        <v>39151</v>
      </c>
      <c r="Y15" s="40">
        <v>29432000</v>
      </c>
      <c r="Z15" s="40">
        <v>26</v>
      </c>
      <c r="AA15" s="40">
        <v>137000</v>
      </c>
    </row>
    <row r="16" spans="1:27" ht="15" customHeight="1">
      <c r="A16" s="27" t="s">
        <v>61</v>
      </c>
      <c r="B16" s="40">
        <v>488</v>
      </c>
      <c r="C16" s="40">
        <v>4999072</v>
      </c>
      <c r="D16" s="40">
        <v>4256</v>
      </c>
      <c r="E16" s="40">
        <v>25110400</v>
      </c>
      <c r="F16" s="40">
        <v>21493</v>
      </c>
      <c r="G16" s="40">
        <v>55881800</v>
      </c>
      <c r="H16" s="40">
        <v>8282</v>
      </c>
      <c r="I16" s="40">
        <v>48863800</v>
      </c>
      <c r="J16" s="40">
        <v>11</v>
      </c>
      <c r="K16" s="40">
        <v>0</v>
      </c>
      <c r="L16" s="40">
        <v>34</v>
      </c>
      <c r="M16" s="40">
        <v>0</v>
      </c>
      <c r="N16" s="40">
        <v>34</v>
      </c>
      <c r="O16" s="40">
        <v>645996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77</v>
      </c>
      <c r="V16" s="40">
        <v>1600000</v>
      </c>
      <c r="W16" s="40">
        <v>4911</v>
      </c>
      <c r="X16" s="40">
        <v>4911</v>
      </c>
      <c r="Y16" s="40">
        <v>6431000</v>
      </c>
      <c r="Z16" s="40">
        <v>8002</v>
      </c>
      <c r="AA16" s="40">
        <v>3921780</v>
      </c>
    </row>
    <row r="17" spans="1:27" ht="15" customHeight="1">
      <c r="A17" s="27" t="s">
        <v>354</v>
      </c>
      <c r="B17" s="40">
        <v>102</v>
      </c>
      <c r="C17" s="40">
        <v>1044888</v>
      </c>
      <c r="D17" s="40">
        <v>15043</v>
      </c>
      <c r="E17" s="40">
        <v>88753700</v>
      </c>
      <c r="F17" s="40">
        <v>26003</v>
      </c>
      <c r="G17" s="40">
        <v>67607800</v>
      </c>
      <c r="H17" s="40">
        <v>14122</v>
      </c>
      <c r="I17" s="40">
        <v>83319800</v>
      </c>
      <c r="J17" s="40">
        <v>134</v>
      </c>
      <c r="K17" s="40">
        <v>0</v>
      </c>
      <c r="L17" s="40">
        <v>461</v>
      </c>
      <c r="M17" s="40">
        <v>112</v>
      </c>
      <c r="N17" s="40">
        <v>349</v>
      </c>
      <c r="O17" s="40">
        <v>9948538</v>
      </c>
      <c r="P17" s="40">
        <v>6</v>
      </c>
      <c r="Q17" s="40">
        <v>0</v>
      </c>
      <c r="R17" s="40">
        <v>6</v>
      </c>
      <c r="S17" s="40">
        <v>0</v>
      </c>
      <c r="T17" s="40">
        <v>0</v>
      </c>
      <c r="U17" s="40">
        <v>73</v>
      </c>
      <c r="V17" s="40">
        <v>965000</v>
      </c>
      <c r="W17" s="40">
        <v>9479</v>
      </c>
      <c r="X17" s="40">
        <v>20195</v>
      </c>
      <c r="Y17" s="40">
        <v>6075240</v>
      </c>
      <c r="Z17" s="40">
        <v>3195</v>
      </c>
      <c r="AA17" s="40">
        <v>4919000</v>
      </c>
    </row>
    <row r="18" spans="1:27" ht="15" customHeight="1">
      <c r="A18" s="27" t="s">
        <v>297</v>
      </c>
      <c r="B18" s="40">
        <v>24</v>
      </c>
      <c r="C18" s="40">
        <v>245856</v>
      </c>
      <c r="D18" s="40">
        <v>1029</v>
      </c>
      <c r="E18" s="40">
        <v>6071100</v>
      </c>
      <c r="F18" s="40">
        <v>29795</v>
      </c>
      <c r="G18" s="40">
        <v>77473763</v>
      </c>
      <c r="H18" s="40">
        <v>27224</v>
      </c>
      <c r="I18" s="40">
        <v>160632600</v>
      </c>
      <c r="J18" s="40">
        <v>192</v>
      </c>
      <c r="K18" s="40">
        <v>0</v>
      </c>
      <c r="L18" s="40">
        <v>579</v>
      </c>
      <c r="M18" s="40">
        <v>164</v>
      </c>
      <c r="N18" s="40">
        <v>415</v>
      </c>
      <c r="O18" s="40">
        <v>10133960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96</v>
      </c>
      <c r="V18" s="40">
        <v>1440000</v>
      </c>
      <c r="W18" s="40">
        <v>12611</v>
      </c>
      <c r="X18" s="40">
        <v>12611</v>
      </c>
      <c r="Y18" s="40">
        <v>12611000</v>
      </c>
      <c r="Z18" s="40">
        <v>661</v>
      </c>
      <c r="AA18" s="40">
        <v>1759112</v>
      </c>
    </row>
    <row r="19" spans="1:27" ht="15" customHeight="1">
      <c r="A19" s="27" t="s">
        <v>355</v>
      </c>
      <c r="B19" s="40">
        <v>144</v>
      </c>
      <c r="C19" s="40">
        <v>1475136</v>
      </c>
      <c r="D19" s="40">
        <v>2681</v>
      </c>
      <c r="E19" s="40">
        <v>15817900</v>
      </c>
      <c r="F19" s="40">
        <v>24154</v>
      </c>
      <c r="G19" s="40">
        <v>62802500</v>
      </c>
      <c r="H19" s="40">
        <v>15528</v>
      </c>
      <c r="I19" s="40">
        <v>91708600</v>
      </c>
      <c r="J19" s="40">
        <v>23</v>
      </c>
      <c r="K19" s="40">
        <v>3</v>
      </c>
      <c r="L19" s="40">
        <v>948</v>
      </c>
      <c r="M19" s="40">
        <v>85</v>
      </c>
      <c r="N19" s="40">
        <v>863</v>
      </c>
      <c r="O19" s="40">
        <v>17565840</v>
      </c>
      <c r="P19" s="40">
        <v>39</v>
      </c>
      <c r="Q19" s="40">
        <v>0</v>
      </c>
      <c r="R19" s="40">
        <v>39</v>
      </c>
      <c r="S19" s="40">
        <v>0</v>
      </c>
      <c r="T19" s="40">
        <v>0</v>
      </c>
      <c r="U19" s="40">
        <v>178</v>
      </c>
      <c r="V19" s="40">
        <v>5331500</v>
      </c>
      <c r="W19" s="40">
        <v>117</v>
      </c>
      <c r="X19" s="40">
        <v>4691</v>
      </c>
      <c r="Y19" s="40">
        <v>3066574</v>
      </c>
      <c r="Z19" s="40">
        <v>36698</v>
      </c>
      <c r="AA19" s="40">
        <v>12231024</v>
      </c>
    </row>
    <row r="20" spans="1:27" ht="15" customHeight="1">
      <c r="A20" s="27" t="s">
        <v>299</v>
      </c>
      <c r="B20" s="40">
        <v>0</v>
      </c>
      <c r="C20" s="40">
        <v>0</v>
      </c>
      <c r="D20" s="40">
        <v>25599</v>
      </c>
      <c r="E20" s="40">
        <v>151034100</v>
      </c>
      <c r="F20" s="40">
        <v>40820</v>
      </c>
      <c r="G20" s="40">
        <v>106132000</v>
      </c>
      <c r="H20" s="40">
        <v>24599</v>
      </c>
      <c r="I20" s="40">
        <v>145134100</v>
      </c>
      <c r="J20" s="40">
        <v>0</v>
      </c>
      <c r="K20" s="40">
        <v>0</v>
      </c>
      <c r="L20" s="40">
        <v>140</v>
      </c>
      <c r="M20" s="40">
        <v>72</v>
      </c>
      <c r="N20" s="40">
        <v>68</v>
      </c>
      <c r="O20" s="40">
        <v>2568650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24760</v>
      </c>
      <c r="X20" s="40">
        <v>46312</v>
      </c>
      <c r="Y20" s="40">
        <v>24788270</v>
      </c>
      <c r="Z20" s="40">
        <v>0</v>
      </c>
      <c r="AA20" s="40">
        <v>0</v>
      </c>
    </row>
    <row r="21" spans="1:27" ht="15" customHeight="1">
      <c r="A21" s="27" t="s">
        <v>325</v>
      </c>
      <c r="B21" s="40">
        <v>218</v>
      </c>
      <c r="C21" s="40">
        <v>2233192</v>
      </c>
      <c r="D21" s="40">
        <v>2118</v>
      </c>
      <c r="E21" s="40">
        <v>12496200</v>
      </c>
      <c r="F21" s="40">
        <v>12024</v>
      </c>
      <c r="G21" s="40">
        <v>31262400</v>
      </c>
      <c r="H21" s="40">
        <v>8396</v>
      </c>
      <c r="I21" s="40">
        <v>49536400</v>
      </c>
      <c r="J21" s="40">
        <v>83</v>
      </c>
      <c r="K21" s="40">
        <v>0</v>
      </c>
      <c r="L21" s="40">
        <v>54</v>
      </c>
      <c r="M21" s="40">
        <v>0</v>
      </c>
      <c r="N21" s="40">
        <v>54</v>
      </c>
      <c r="O21" s="40">
        <v>1106823</v>
      </c>
      <c r="P21" s="40">
        <v>3</v>
      </c>
      <c r="Q21" s="40">
        <v>0</v>
      </c>
      <c r="R21" s="40">
        <v>3</v>
      </c>
      <c r="S21" s="40">
        <v>0</v>
      </c>
      <c r="T21" s="40">
        <v>0</v>
      </c>
      <c r="U21" s="40">
        <v>85</v>
      </c>
      <c r="V21" s="40">
        <v>882000</v>
      </c>
      <c r="W21" s="40">
        <v>1790</v>
      </c>
      <c r="X21" s="40">
        <v>3710</v>
      </c>
      <c r="Y21" s="40">
        <v>1790000</v>
      </c>
      <c r="Z21" s="40">
        <v>3</v>
      </c>
      <c r="AA21" s="40">
        <v>30644</v>
      </c>
    </row>
    <row r="22" spans="1:27" ht="15" customHeight="1">
      <c r="A22" s="27" t="s">
        <v>356</v>
      </c>
      <c r="B22" s="40">
        <v>505</v>
      </c>
      <c r="C22" s="40">
        <v>5164300</v>
      </c>
      <c r="D22" s="40">
        <v>9445</v>
      </c>
      <c r="E22" s="40">
        <v>55725500</v>
      </c>
      <c r="F22" s="40">
        <v>69377</v>
      </c>
      <c r="G22" s="40">
        <v>180380200</v>
      </c>
      <c r="H22" s="40">
        <v>42287</v>
      </c>
      <c r="I22" s="40">
        <v>249493000</v>
      </c>
      <c r="J22" s="40">
        <v>47</v>
      </c>
      <c r="K22" s="40">
        <v>0</v>
      </c>
      <c r="L22" s="40">
        <v>58</v>
      </c>
      <c r="M22" s="40">
        <v>8</v>
      </c>
      <c r="N22" s="40">
        <v>50</v>
      </c>
      <c r="O22" s="40">
        <v>1048651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101</v>
      </c>
      <c r="V22" s="40">
        <v>527000</v>
      </c>
      <c r="W22" s="40">
        <v>17135</v>
      </c>
      <c r="X22" s="40">
        <v>36932</v>
      </c>
      <c r="Y22" s="40">
        <v>8656650</v>
      </c>
      <c r="Z22" s="40">
        <v>68</v>
      </c>
      <c r="AA22" s="40">
        <v>495000</v>
      </c>
    </row>
    <row r="23" spans="1:27" ht="15" customHeight="1">
      <c r="A23" s="27" t="s">
        <v>357</v>
      </c>
      <c r="B23" s="40">
        <v>3699</v>
      </c>
      <c r="C23" s="40">
        <v>37892556</v>
      </c>
      <c r="D23" s="40">
        <v>18292</v>
      </c>
      <c r="E23" s="40">
        <v>107922800</v>
      </c>
      <c r="F23" s="40">
        <v>57089</v>
      </c>
      <c r="G23" s="40">
        <v>148431400</v>
      </c>
      <c r="H23" s="40">
        <v>25838</v>
      </c>
      <c r="I23" s="40">
        <v>152444200</v>
      </c>
      <c r="J23" s="40">
        <v>0</v>
      </c>
      <c r="K23" s="40">
        <v>0</v>
      </c>
      <c r="L23" s="40">
        <v>72</v>
      </c>
      <c r="M23" s="40">
        <v>9</v>
      </c>
      <c r="N23" s="40">
        <v>63</v>
      </c>
      <c r="O23" s="40">
        <v>1455923</v>
      </c>
      <c r="P23" s="40">
        <v>17</v>
      </c>
      <c r="Q23" s="40">
        <v>0</v>
      </c>
      <c r="R23" s="40">
        <v>17</v>
      </c>
      <c r="S23" s="40">
        <v>0</v>
      </c>
      <c r="T23" s="40">
        <v>0</v>
      </c>
      <c r="U23" s="40">
        <v>0</v>
      </c>
      <c r="V23" s="40">
        <v>0</v>
      </c>
      <c r="W23" s="40">
        <v>33</v>
      </c>
      <c r="X23" s="40">
        <v>2378</v>
      </c>
      <c r="Y23" s="40">
        <v>805800</v>
      </c>
      <c r="Z23" s="40">
        <v>0</v>
      </c>
      <c r="AA23" s="40">
        <v>0</v>
      </c>
    </row>
    <row r="24" spans="1:27" ht="15" customHeight="1">
      <c r="A24" s="27" t="s">
        <v>358</v>
      </c>
      <c r="B24" s="40">
        <v>15</v>
      </c>
      <c r="C24" s="40">
        <v>153660</v>
      </c>
      <c r="D24" s="40">
        <v>1109</v>
      </c>
      <c r="E24" s="40">
        <v>6543100</v>
      </c>
      <c r="F24" s="40">
        <v>29151</v>
      </c>
      <c r="G24" s="40">
        <v>75493600</v>
      </c>
      <c r="H24" s="40">
        <v>15117</v>
      </c>
      <c r="I24" s="40">
        <v>88527300</v>
      </c>
      <c r="J24" s="40">
        <v>110</v>
      </c>
      <c r="K24" s="40">
        <v>0</v>
      </c>
      <c r="L24" s="40">
        <v>88</v>
      </c>
      <c r="M24" s="40">
        <v>12</v>
      </c>
      <c r="N24" s="40">
        <v>76</v>
      </c>
      <c r="O24" s="40">
        <v>1442067</v>
      </c>
      <c r="P24" s="40">
        <v>35</v>
      </c>
      <c r="Q24" s="40">
        <v>0</v>
      </c>
      <c r="R24" s="40">
        <v>35</v>
      </c>
      <c r="S24" s="40">
        <v>0</v>
      </c>
      <c r="T24" s="40">
        <v>0</v>
      </c>
      <c r="U24" s="40">
        <v>149</v>
      </c>
      <c r="V24" s="40">
        <v>2590000</v>
      </c>
      <c r="W24" s="40">
        <v>4748</v>
      </c>
      <c r="X24" s="40">
        <v>4748</v>
      </c>
      <c r="Y24" s="40">
        <v>5732800</v>
      </c>
      <c r="Z24" s="40">
        <v>279</v>
      </c>
      <c r="AA24" s="40">
        <v>606000</v>
      </c>
    </row>
    <row r="25" spans="1:27" ht="15" customHeight="1">
      <c r="A25" s="27" t="s">
        <v>304</v>
      </c>
      <c r="B25" s="40">
        <v>1346</v>
      </c>
      <c r="C25" s="40">
        <v>13788424</v>
      </c>
      <c r="D25" s="40">
        <v>5340</v>
      </c>
      <c r="E25" s="40">
        <v>31506000</v>
      </c>
      <c r="F25" s="40">
        <v>10870</v>
      </c>
      <c r="G25" s="40">
        <v>28262000</v>
      </c>
      <c r="H25" s="40">
        <v>5516</v>
      </c>
      <c r="I25" s="40">
        <v>32544400</v>
      </c>
      <c r="J25" s="40">
        <v>76</v>
      </c>
      <c r="K25" s="40">
        <v>0</v>
      </c>
      <c r="L25" s="40">
        <v>160</v>
      </c>
      <c r="M25" s="40">
        <v>74</v>
      </c>
      <c r="N25" s="40">
        <v>86</v>
      </c>
      <c r="O25" s="40">
        <v>693531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15</v>
      </c>
      <c r="AA25" s="40">
        <v>715800</v>
      </c>
    </row>
    <row r="26" spans="1:27" ht="15" customHeight="1">
      <c r="A26" s="27" t="s">
        <v>359</v>
      </c>
      <c r="B26" s="40">
        <v>81</v>
      </c>
      <c r="C26" s="40">
        <v>788064</v>
      </c>
      <c r="D26" s="40">
        <v>3734</v>
      </c>
      <c r="E26" s="40">
        <v>22030600</v>
      </c>
      <c r="F26" s="40">
        <v>14926</v>
      </c>
      <c r="G26" s="40">
        <v>38807600</v>
      </c>
      <c r="H26" s="40">
        <v>7995</v>
      </c>
      <c r="I26" s="40">
        <v>47170500</v>
      </c>
      <c r="J26" s="40">
        <v>1206</v>
      </c>
      <c r="K26" s="40">
        <v>0</v>
      </c>
      <c r="L26" s="40">
        <v>660</v>
      </c>
      <c r="M26" s="40">
        <v>27</v>
      </c>
      <c r="N26" s="40">
        <v>633</v>
      </c>
      <c r="O26" s="40">
        <v>16831501</v>
      </c>
      <c r="P26" s="40">
        <v>0</v>
      </c>
      <c r="Q26" s="40">
        <v>0</v>
      </c>
      <c r="R26" s="40">
        <v>0</v>
      </c>
      <c r="S26" s="40">
        <v>2295</v>
      </c>
      <c r="T26" s="40">
        <v>5197000</v>
      </c>
      <c r="U26" s="40">
        <v>68</v>
      </c>
      <c r="V26" s="40">
        <v>1700000</v>
      </c>
      <c r="W26" s="40">
        <v>44740</v>
      </c>
      <c r="X26" s="40">
        <v>51585</v>
      </c>
      <c r="Y26" s="40">
        <v>194799486</v>
      </c>
      <c r="Z26" s="40">
        <v>179</v>
      </c>
      <c r="AA26" s="40">
        <v>342060</v>
      </c>
    </row>
    <row r="27" spans="1:27" ht="15" customHeight="1">
      <c r="A27" s="27" t="s">
        <v>62</v>
      </c>
      <c r="B27" s="40">
        <v>538</v>
      </c>
      <c r="C27" s="40">
        <v>5511272</v>
      </c>
      <c r="D27" s="40">
        <v>6150</v>
      </c>
      <c r="E27" s="40">
        <v>36285000</v>
      </c>
      <c r="F27" s="40">
        <v>13963</v>
      </c>
      <c r="G27" s="40">
        <v>36303800</v>
      </c>
      <c r="H27" s="40">
        <v>8364</v>
      </c>
      <c r="I27" s="40">
        <v>49350800</v>
      </c>
      <c r="J27" s="40">
        <v>64</v>
      </c>
      <c r="K27" s="40">
        <v>0</v>
      </c>
      <c r="L27" s="40">
        <v>72</v>
      </c>
      <c r="M27" s="40">
        <v>12</v>
      </c>
      <c r="N27" s="40">
        <v>60</v>
      </c>
      <c r="O27" s="40">
        <v>1531753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46</v>
      </c>
      <c r="V27" s="40">
        <v>1339600</v>
      </c>
      <c r="W27" s="40">
        <v>3742</v>
      </c>
      <c r="X27" s="40">
        <v>8831</v>
      </c>
      <c r="Y27" s="40">
        <v>1122600</v>
      </c>
      <c r="Z27" s="40">
        <v>8</v>
      </c>
      <c r="AA27" s="40">
        <v>160000</v>
      </c>
    </row>
    <row r="28" spans="1:27" ht="15" customHeight="1">
      <c r="A28" s="27" t="s">
        <v>307</v>
      </c>
      <c r="B28" s="40">
        <v>442</v>
      </c>
      <c r="C28" s="40">
        <v>4507360</v>
      </c>
      <c r="D28" s="40">
        <v>3173</v>
      </c>
      <c r="E28" s="40">
        <v>18720700</v>
      </c>
      <c r="F28" s="40">
        <v>7438</v>
      </c>
      <c r="G28" s="40">
        <v>19338800</v>
      </c>
      <c r="H28" s="40">
        <v>4539</v>
      </c>
      <c r="I28" s="40">
        <v>26780100</v>
      </c>
      <c r="J28" s="40">
        <v>0</v>
      </c>
      <c r="K28" s="40">
        <v>0</v>
      </c>
      <c r="L28" s="40">
        <v>24</v>
      </c>
      <c r="M28" s="40">
        <v>0</v>
      </c>
      <c r="N28" s="40">
        <v>24</v>
      </c>
      <c r="O28" s="40">
        <v>480228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34</v>
      </c>
      <c r="V28" s="40">
        <v>252000</v>
      </c>
      <c r="W28" s="40">
        <v>4373</v>
      </c>
      <c r="X28" s="40">
        <v>9908</v>
      </c>
      <c r="Y28" s="40">
        <v>8608200</v>
      </c>
      <c r="Z28" s="40">
        <v>0</v>
      </c>
      <c r="AA28" s="40">
        <v>0</v>
      </c>
    </row>
    <row r="29" spans="1:27" ht="15" customHeight="1">
      <c r="A29" s="27" t="s">
        <v>360</v>
      </c>
      <c r="B29" s="40">
        <v>0</v>
      </c>
      <c r="C29" s="40">
        <v>0</v>
      </c>
      <c r="D29" s="40">
        <v>1448</v>
      </c>
      <c r="E29" s="40">
        <v>5720313</v>
      </c>
      <c r="F29" s="40">
        <v>1437</v>
      </c>
      <c r="G29" s="40">
        <v>2862000</v>
      </c>
      <c r="H29" s="40">
        <v>1313</v>
      </c>
      <c r="I29" s="40">
        <v>7746700</v>
      </c>
      <c r="J29" s="40">
        <v>0</v>
      </c>
      <c r="K29" s="40">
        <v>0</v>
      </c>
      <c r="L29" s="40">
        <v>1750</v>
      </c>
      <c r="M29" s="40">
        <v>646</v>
      </c>
      <c r="N29" s="40">
        <v>1104</v>
      </c>
      <c r="O29" s="40">
        <v>28761852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582</v>
      </c>
      <c r="X29" s="40">
        <v>1406</v>
      </c>
      <c r="Y29" s="40">
        <v>2274500</v>
      </c>
      <c r="Z29" s="40">
        <v>0</v>
      </c>
      <c r="AA29" s="40">
        <v>0</v>
      </c>
    </row>
    <row r="30" spans="1:27" ht="15" customHeight="1">
      <c r="A30" s="28" t="s">
        <v>361</v>
      </c>
      <c r="B30" s="42">
        <v>91</v>
      </c>
      <c r="C30" s="42">
        <v>691600</v>
      </c>
      <c r="D30" s="42">
        <v>199</v>
      </c>
      <c r="E30" s="42">
        <v>1174100</v>
      </c>
      <c r="F30" s="42">
        <v>238</v>
      </c>
      <c r="G30" s="42">
        <v>476000</v>
      </c>
      <c r="H30" s="42">
        <v>256</v>
      </c>
      <c r="I30" s="42">
        <v>1510400</v>
      </c>
      <c r="J30" s="42">
        <v>0</v>
      </c>
      <c r="K30" s="42">
        <v>0</v>
      </c>
      <c r="L30" s="42">
        <v>282</v>
      </c>
      <c r="M30" s="42">
        <v>170</v>
      </c>
      <c r="N30" s="42">
        <v>112</v>
      </c>
      <c r="O30" s="42">
        <v>4792384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202</v>
      </c>
      <c r="X30" s="42">
        <v>202</v>
      </c>
      <c r="Y30" s="42">
        <v>553000</v>
      </c>
      <c r="Z30" s="42">
        <v>0</v>
      </c>
      <c r="AA30" s="42">
        <v>0</v>
      </c>
    </row>
    <row r="31" spans="1:27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27" ht="12" hidden="1" customHeight="1">
      <c r="A32" s="8" t="s">
        <v>120</v>
      </c>
      <c r="B32" s="9" t="e">
        <f>B8-SUM(B9:B13)-#REF!</f>
        <v>#REF!</v>
      </c>
      <c r="C32" s="9" t="e">
        <f>C8-SUM(C9:C13)-#REF!</f>
        <v>#REF!</v>
      </c>
      <c r="D32" s="9" t="e">
        <f>D8-SUM(D9:D13)-#REF!</f>
        <v>#REF!</v>
      </c>
      <c r="E32" s="9" t="e">
        <f>E8-SUM(E9:E13)-#REF!</f>
        <v>#REF!</v>
      </c>
      <c r="F32" s="9" t="e">
        <f>F8-SUM(F9:F13)-#REF!</f>
        <v>#REF!</v>
      </c>
      <c r="G32" s="9" t="e">
        <f>G8-SUM(G9:G13)-#REF!</f>
        <v>#REF!</v>
      </c>
      <c r="H32" s="9" t="e">
        <f>H8-SUM(H9:H13)-#REF!</f>
        <v>#REF!</v>
      </c>
      <c r="I32" s="9" t="e">
        <f>I8-SUM(I9:I13)-#REF!</f>
        <v>#REF!</v>
      </c>
      <c r="J32" s="9" t="e">
        <f>J8-SUM(J9:J13)-#REF!</f>
        <v>#REF!</v>
      </c>
      <c r="K32" s="9" t="e">
        <f>K8-SUM(K9:K13)-#REF!</f>
        <v>#REF!</v>
      </c>
      <c r="L32" s="9" t="e">
        <f>L8-SUM(L9:L13)-#REF!</f>
        <v>#REF!</v>
      </c>
      <c r="M32" s="9" t="e">
        <f>M8-SUM(M9:M13)-#REF!</f>
        <v>#REF!</v>
      </c>
      <c r="N32" s="9" t="e">
        <f>N8-SUM(N9:N13)-#REF!</f>
        <v>#REF!</v>
      </c>
      <c r="O32" s="9" t="e">
        <f>O8-SUM(O9:O13)-#REF!</f>
        <v>#REF!</v>
      </c>
      <c r="P32" s="9" t="e">
        <f>P8-SUM(P9:P13)-#REF!</f>
        <v>#REF!</v>
      </c>
      <c r="Q32" s="9" t="e">
        <f>Q8-SUM(Q9:Q13)-#REF!</f>
        <v>#REF!</v>
      </c>
      <c r="R32" s="9" t="e">
        <f>R8-SUM(R9:R13)-#REF!</f>
        <v>#REF!</v>
      </c>
      <c r="S32" s="9" t="e">
        <f>S8-SUM(S9:S13)-#REF!</f>
        <v>#REF!</v>
      </c>
      <c r="T32" s="9" t="e">
        <f>T8-SUM(T9:T13)-#REF!</f>
        <v>#REF!</v>
      </c>
      <c r="U32" s="9" t="e">
        <f>U8-SUM(U9:U13)-#REF!</f>
        <v>#REF!</v>
      </c>
      <c r="V32" s="9" t="e">
        <f>V8-SUM(V9:V13)-#REF!</f>
        <v>#REF!</v>
      </c>
      <c r="W32" s="9" t="e">
        <f>W8-SUM(W9:W13)-#REF!</f>
        <v>#REF!</v>
      </c>
      <c r="X32" s="9" t="e">
        <f>X8-SUM(X9:X13)-#REF!</f>
        <v>#REF!</v>
      </c>
      <c r="Y32" s="9" t="e">
        <f>Y8-SUM(Y9:Y13)-#REF!</f>
        <v>#REF!</v>
      </c>
      <c r="Z32" s="9" t="e">
        <f>Z8-SUM(Z9:Z13)-#REF!</f>
        <v>#REF!</v>
      </c>
      <c r="AA32" s="9" t="e">
        <f>AA8-SUM(AA9:AA13)-#REF!</f>
        <v>#REF!</v>
      </c>
    </row>
    <row r="33" spans="1:27" ht="12" hidden="1" customHeight="1">
      <c r="A33" s="8" t="s">
        <v>51</v>
      </c>
      <c r="B33" s="9" t="e">
        <f>#REF!-SUM(B14:B28)</f>
        <v>#REF!</v>
      </c>
      <c r="C33" s="9" t="e">
        <f>#REF!-SUM(C14:C28)</f>
        <v>#REF!</v>
      </c>
      <c r="D33" s="9" t="e">
        <f>#REF!-SUM(D14:D28)</f>
        <v>#REF!</v>
      </c>
      <c r="E33" s="9" t="e">
        <f>#REF!-SUM(E14:E28)</f>
        <v>#REF!</v>
      </c>
      <c r="F33" s="9" t="e">
        <f>#REF!-SUM(F14:F28)</f>
        <v>#REF!</v>
      </c>
      <c r="G33" s="9" t="e">
        <f>#REF!-SUM(G14:G28)</f>
        <v>#REF!</v>
      </c>
      <c r="H33" s="9" t="e">
        <f>#REF!-SUM(H14:H28)</f>
        <v>#REF!</v>
      </c>
      <c r="I33" s="9" t="e">
        <f>#REF!-SUM(I14:I28)</f>
        <v>#REF!</v>
      </c>
      <c r="J33" s="9" t="e">
        <f>#REF!-SUM(J14:J28)</f>
        <v>#REF!</v>
      </c>
      <c r="K33" s="9" t="e">
        <f>#REF!-SUM(K14:K28)</f>
        <v>#REF!</v>
      </c>
      <c r="L33" s="9" t="e">
        <f>#REF!-SUM(L14:L28)</f>
        <v>#REF!</v>
      </c>
      <c r="M33" s="9" t="e">
        <f>#REF!-SUM(M14:M28)</f>
        <v>#REF!</v>
      </c>
      <c r="N33" s="9" t="e">
        <f>#REF!-SUM(N14:N28)</f>
        <v>#REF!</v>
      </c>
      <c r="O33" s="9" t="e">
        <f>#REF!-SUM(O14:O28)</f>
        <v>#REF!</v>
      </c>
      <c r="P33" s="9" t="e">
        <f>#REF!-SUM(P14:P28)</f>
        <v>#REF!</v>
      </c>
      <c r="Q33" s="9" t="e">
        <f>#REF!-SUM(Q14:Q28)</f>
        <v>#REF!</v>
      </c>
      <c r="R33" s="9" t="e">
        <f>#REF!-SUM(R14:R28)</f>
        <v>#REF!</v>
      </c>
      <c r="S33" s="9" t="e">
        <f>#REF!-SUM(S14:S28)</f>
        <v>#REF!</v>
      </c>
      <c r="T33" s="9" t="e">
        <f>#REF!-SUM(T14:T28)</f>
        <v>#REF!</v>
      </c>
      <c r="U33" s="9" t="e">
        <f>#REF!-SUM(U14:U28)</f>
        <v>#REF!</v>
      </c>
      <c r="V33" s="9" t="e">
        <f>#REF!-SUM(V14:V28)</f>
        <v>#REF!</v>
      </c>
      <c r="W33" s="9" t="e">
        <f>#REF!-SUM(W14:W28)</f>
        <v>#REF!</v>
      </c>
      <c r="X33" s="9" t="e">
        <f>#REF!-SUM(X14:X28)</f>
        <v>#REF!</v>
      </c>
      <c r="Y33" s="9" t="e">
        <f>#REF!-SUM(Y14:Y28)</f>
        <v>#REF!</v>
      </c>
      <c r="Z33" s="9" t="e">
        <f>#REF!-SUM(Z14:Z28)</f>
        <v>#REF!</v>
      </c>
      <c r="AA33" s="9" t="e">
        <f>#REF!-SUM(AA14:AA28)</f>
        <v>#REF!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121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</sheetData>
  <mergeCells count="34">
    <mergeCell ref="AA5:AA7"/>
    <mergeCell ref="B6:B7"/>
    <mergeCell ref="C6:C7"/>
    <mergeCell ref="D6:D7"/>
    <mergeCell ref="E6:E7"/>
    <mergeCell ref="F6:F7"/>
    <mergeCell ref="G6:G7"/>
    <mergeCell ref="L6:N6"/>
    <mergeCell ref="W5:W7"/>
    <mergeCell ref="X5:X7"/>
    <mergeCell ref="W4:Y4"/>
    <mergeCell ref="Z4:AA4"/>
    <mergeCell ref="B5:C5"/>
    <mergeCell ref="D5:E5"/>
    <mergeCell ref="F5:G5"/>
    <mergeCell ref="H5:H7"/>
    <mergeCell ref="I5:I7"/>
    <mergeCell ref="J5:J7"/>
    <mergeCell ref="S4:T4"/>
    <mergeCell ref="U4:V4"/>
    <mergeCell ref="S5:S7"/>
    <mergeCell ref="T5:T7"/>
    <mergeCell ref="U5:U7"/>
    <mergeCell ref="V5:V7"/>
    <mergeCell ref="Y5:Y7"/>
    <mergeCell ref="Z5:Z7"/>
    <mergeCell ref="A4:A7"/>
    <mergeCell ref="B4:G4"/>
    <mergeCell ref="H4:I4"/>
    <mergeCell ref="J4:R4"/>
    <mergeCell ref="O6:O7"/>
    <mergeCell ref="P6:R6"/>
    <mergeCell ref="K5:K7"/>
    <mergeCell ref="L5:R5"/>
  </mergeCells>
  <phoneticPr fontId="6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50" orientation="landscape" r:id="rId1"/>
  <headerFooter alignWithMargins="0"/>
  <colBreaks count="1" manualBreakCount="1">
    <brk id="14" max="1048575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A36"/>
  <sheetViews>
    <sheetView view="pageBreakPreview" zoomScaleNormal="100" zoomScaleSheetLayoutView="100" workbookViewId="0"/>
  </sheetViews>
  <sheetFormatPr defaultColWidth="9.33203125" defaultRowHeight="12"/>
  <cols>
    <col min="1" max="1" width="14.1640625" style="6" customWidth="1"/>
    <col min="2" max="2" width="9.83203125" style="6" customWidth="1"/>
    <col min="3" max="3" width="15.6640625" style="6" bestFit="1" customWidth="1"/>
    <col min="4" max="4" width="12.1640625" style="6" bestFit="1" customWidth="1"/>
    <col min="5" max="5" width="17.6640625" style="6" bestFit="1" customWidth="1"/>
    <col min="6" max="6" width="12.6640625" style="6" bestFit="1" customWidth="1"/>
    <col min="7" max="7" width="17.6640625" style="6" bestFit="1" customWidth="1"/>
    <col min="8" max="8" width="11.33203125" style="6" bestFit="1" customWidth="1"/>
    <col min="9" max="9" width="17.6640625" style="6" bestFit="1" customWidth="1"/>
    <col min="10" max="11" width="10.1640625" style="6" customWidth="1"/>
    <col min="12" max="14" width="8.83203125" style="6" customWidth="1"/>
    <col min="15" max="15" width="15.6640625" style="6" bestFit="1" customWidth="1"/>
    <col min="16" max="18" width="9.5" style="6" bestFit="1" customWidth="1"/>
    <col min="19" max="19" width="8.83203125" style="6" customWidth="1"/>
    <col min="20" max="20" width="16" style="6" bestFit="1" customWidth="1"/>
    <col min="21" max="21" width="8.83203125" style="6" customWidth="1"/>
    <col min="22" max="22" width="16" style="6" bestFit="1" customWidth="1"/>
    <col min="23" max="24" width="12.1640625" style="6" bestFit="1" customWidth="1"/>
    <col min="25" max="25" width="17.6640625" style="6" bestFit="1" customWidth="1"/>
    <col min="26" max="26" width="10.5" style="6" bestFit="1" customWidth="1"/>
    <col min="27" max="27" width="15.6640625" style="6" bestFit="1" customWidth="1"/>
    <col min="28" max="16384" width="9.33203125" style="6"/>
  </cols>
  <sheetData>
    <row r="1" spans="1:27" s="5" customFormat="1" ht="24.75" customHeight="1">
      <c r="A1" s="5" t="s">
        <v>54</v>
      </c>
    </row>
    <row r="2" spans="1:27" s="7" customFormat="1" ht="16.5" customHeight="1">
      <c r="A2" s="6" t="s">
        <v>77</v>
      </c>
    </row>
    <row r="3" spans="1:27" ht="12" customHeight="1"/>
    <row r="4" spans="1:27" s="12" customFormat="1" ht="23.25" customHeight="1">
      <c r="A4" s="91" t="s">
        <v>88</v>
      </c>
      <c r="B4" s="90" t="s">
        <v>147</v>
      </c>
      <c r="C4" s="82"/>
      <c r="D4" s="82"/>
      <c r="E4" s="82"/>
      <c r="F4" s="82"/>
      <c r="G4" s="83"/>
      <c r="H4" s="90" t="s">
        <v>310</v>
      </c>
      <c r="I4" s="83"/>
      <c r="J4" s="90" t="s">
        <v>311</v>
      </c>
      <c r="K4" s="82"/>
      <c r="L4" s="82"/>
      <c r="M4" s="82"/>
      <c r="N4" s="82"/>
      <c r="O4" s="82"/>
      <c r="P4" s="82"/>
      <c r="Q4" s="82"/>
      <c r="R4" s="83"/>
      <c r="S4" s="90" t="s">
        <v>5</v>
      </c>
      <c r="T4" s="83"/>
      <c r="U4" s="90" t="s">
        <v>6</v>
      </c>
      <c r="V4" s="83"/>
      <c r="W4" s="90" t="s">
        <v>244</v>
      </c>
      <c r="X4" s="82"/>
      <c r="Y4" s="83"/>
      <c r="Z4" s="90" t="s">
        <v>8</v>
      </c>
      <c r="AA4" s="82"/>
    </row>
    <row r="5" spans="1:27" s="12" customFormat="1" ht="32.25" customHeight="1">
      <c r="A5" s="92"/>
      <c r="B5" s="90" t="s">
        <v>312</v>
      </c>
      <c r="C5" s="83"/>
      <c r="D5" s="90" t="s">
        <v>313</v>
      </c>
      <c r="E5" s="83"/>
      <c r="F5" s="90" t="s">
        <v>314</v>
      </c>
      <c r="G5" s="83"/>
      <c r="H5" s="79" t="s">
        <v>9</v>
      </c>
      <c r="I5" s="79" t="s">
        <v>231</v>
      </c>
      <c r="J5" s="79" t="s">
        <v>315</v>
      </c>
      <c r="K5" s="79" t="s">
        <v>94</v>
      </c>
      <c r="L5" s="90" t="s">
        <v>179</v>
      </c>
      <c r="M5" s="82"/>
      <c r="N5" s="82"/>
      <c r="O5" s="82"/>
      <c r="P5" s="82"/>
      <c r="Q5" s="82"/>
      <c r="R5" s="83"/>
      <c r="S5" s="79" t="s">
        <v>269</v>
      </c>
      <c r="T5" s="79" t="s">
        <v>171</v>
      </c>
      <c r="U5" s="79" t="s">
        <v>316</v>
      </c>
      <c r="V5" s="79" t="s">
        <v>10</v>
      </c>
      <c r="W5" s="79" t="s">
        <v>26</v>
      </c>
      <c r="X5" s="79" t="s">
        <v>211</v>
      </c>
      <c r="Y5" s="79" t="s">
        <v>10</v>
      </c>
      <c r="Z5" s="79" t="s">
        <v>14</v>
      </c>
      <c r="AA5" s="87" t="s">
        <v>131</v>
      </c>
    </row>
    <row r="6" spans="1:27" s="12" customFormat="1" ht="21" customHeight="1">
      <c r="A6" s="92"/>
      <c r="B6" s="79" t="s">
        <v>286</v>
      </c>
      <c r="C6" s="79" t="s">
        <v>10</v>
      </c>
      <c r="D6" s="79" t="s">
        <v>317</v>
      </c>
      <c r="E6" s="79" t="s">
        <v>10</v>
      </c>
      <c r="F6" s="79" t="s">
        <v>9</v>
      </c>
      <c r="G6" s="79" t="s">
        <v>231</v>
      </c>
      <c r="H6" s="86"/>
      <c r="I6" s="86"/>
      <c r="J6" s="86"/>
      <c r="K6" s="86"/>
      <c r="L6" s="90" t="s">
        <v>318</v>
      </c>
      <c r="M6" s="82"/>
      <c r="N6" s="83"/>
      <c r="O6" s="84" t="s">
        <v>10</v>
      </c>
      <c r="P6" s="82" t="s">
        <v>57</v>
      </c>
      <c r="Q6" s="82"/>
      <c r="R6" s="83"/>
      <c r="S6" s="86"/>
      <c r="T6" s="86"/>
      <c r="U6" s="86"/>
      <c r="V6" s="86"/>
      <c r="W6" s="86"/>
      <c r="X6" s="86"/>
      <c r="Y6" s="86"/>
      <c r="Z6" s="86"/>
      <c r="AA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35" t="s">
        <v>96</v>
      </c>
      <c r="M7" s="35" t="s">
        <v>29</v>
      </c>
      <c r="N7" s="35" t="s">
        <v>30</v>
      </c>
      <c r="O7" s="85"/>
      <c r="P7" s="34" t="s">
        <v>319</v>
      </c>
      <c r="Q7" s="35" t="s">
        <v>29</v>
      </c>
      <c r="R7" s="35" t="s">
        <v>30</v>
      </c>
      <c r="S7" s="80"/>
      <c r="T7" s="80"/>
      <c r="U7" s="80"/>
      <c r="V7" s="80"/>
      <c r="W7" s="80"/>
      <c r="X7" s="80"/>
      <c r="Y7" s="80"/>
      <c r="Z7" s="80"/>
      <c r="AA7" s="89"/>
    </row>
    <row r="8" spans="1:27" s="32" customFormat="1" ht="15" customHeight="1">
      <c r="A8" s="44" t="s">
        <v>68</v>
      </c>
      <c r="B8" s="47">
        <v>47990</v>
      </c>
      <c r="C8" s="1">
        <v>537317721</v>
      </c>
      <c r="D8" s="1">
        <v>327166</v>
      </c>
      <c r="E8" s="1">
        <v>1954244107</v>
      </c>
      <c r="F8" s="1">
        <v>1268414</v>
      </c>
      <c r="G8" s="1">
        <v>3763115217</v>
      </c>
      <c r="H8" s="1">
        <v>598615</v>
      </c>
      <c r="I8" s="1">
        <v>3533312592</v>
      </c>
      <c r="J8" s="1">
        <v>11470</v>
      </c>
      <c r="K8" s="1">
        <v>919</v>
      </c>
      <c r="L8" s="1">
        <v>27621</v>
      </c>
      <c r="M8" s="1">
        <v>7395</v>
      </c>
      <c r="N8" s="1">
        <v>20226</v>
      </c>
      <c r="O8" s="1">
        <v>415235901</v>
      </c>
      <c r="P8" s="1">
        <v>983</v>
      </c>
      <c r="Q8" s="1">
        <v>178</v>
      </c>
      <c r="R8" s="1">
        <v>805</v>
      </c>
      <c r="S8" s="1">
        <v>20485</v>
      </c>
      <c r="T8" s="1">
        <v>70327820</v>
      </c>
      <c r="U8" s="1">
        <v>1904</v>
      </c>
      <c r="V8" s="1">
        <v>36363105</v>
      </c>
      <c r="W8" s="1">
        <v>266439</v>
      </c>
      <c r="X8" s="1">
        <v>358428</v>
      </c>
      <c r="Y8" s="1">
        <v>361315253</v>
      </c>
      <c r="Z8" s="1">
        <v>317838</v>
      </c>
      <c r="AA8" s="1">
        <v>225257299</v>
      </c>
    </row>
    <row r="9" spans="1:27" s="32" customFormat="1" ht="15" customHeight="1">
      <c r="A9" s="57" t="s">
        <v>320</v>
      </c>
      <c r="B9" s="47">
        <v>1917</v>
      </c>
      <c r="C9" s="1">
        <v>21533200</v>
      </c>
      <c r="D9" s="1">
        <v>26373</v>
      </c>
      <c r="E9" s="1">
        <v>155592600</v>
      </c>
      <c r="F9" s="1">
        <v>216476</v>
      </c>
      <c r="G9" s="1">
        <v>559932500</v>
      </c>
      <c r="H9" s="1">
        <v>75021</v>
      </c>
      <c r="I9" s="1">
        <v>442121200</v>
      </c>
      <c r="J9" s="1">
        <v>9</v>
      </c>
      <c r="K9" s="1">
        <v>0</v>
      </c>
      <c r="L9" s="1">
        <v>706</v>
      </c>
      <c r="M9" s="1">
        <v>96</v>
      </c>
      <c r="N9" s="1">
        <v>610</v>
      </c>
      <c r="O9" s="1">
        <v>13127898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19103</v>
      </c>
      <c r="X9" s="1">
        <v>32043</v>
      </c>
      <c r="Y9" s="1">
        <v>15107536</v>
      </c>
      <c r="Z9" s="1">
        <v>150</v>
      </c>
      <c r="AA9" s="1">
        <v>4299703</v>
      </c>
    </row>
    <row r="10" spans="1:27" s="32" customFormat="1" ht="15" customHeight="1">
      <c r="A10" s="57" t="s">
        <v>289</v>
      </c>
      <c r="B10" s="47">
        <v>28071</v>
      </c>
      <c r="C10" s="1">
        <v>330032814</v>
      </c>
      <c r="D10" s="1">
        <v>35743</v>
      </c>
      <c r="E10" s="1">
        <v>255104731</v>
      </c>
      <c r="F10" s="1">
        <v>193163</v>
      </c>
      <c r="G10" s="1">
        <v>972718657</v>
      </c>
      <c r="H10" s="1">
        <v>38397</v>
      </c>
      <c r="I10" s="1">
        <v>229866868</v>
      </c>
      <c r="J10" s="1">
        <v>168</v>
      </c>
      <c r="K10" s="1">
        <v>1</v>
      </c>
      <c r="L10" s="1">
        <v>15557</v>
      </c>
      <c r="M10" s="1">
        <v>4347</v>
      </c>
      <c r="N10" s="1">
        <v>11210</v>
      </c>
      <c r="O10" s="1">
        <v>208782750</v>
      </c>
      <c r="P10" s="1">
        <v>494</v>
      </c>
      <c r="Q10" s="1">
        <v>55</v>
      </c>
      <c r="R10" s="1">
        <v>439</v>
      </c>
      <c r="S10" s="1">
        <v>0</v>
      </c>
      <c r="T10" s="1">
        <v>0</v>
      </c>
      <c r="U10" s="1">
        <v>535</v>
      </c>
      <c r="V10" s="1">
        <v>11737000</v>
      </c>
      <c r="W10" s="1">
        <v>32337</v>
      </c>
      <c r="X10" s="1">
        <v>32337</v>
      </c>
      <c r="Y10" s="1">
        <v>64443638</v>
      </c>
      <c r="Z10" s="1">
        <v>464</v>
      </c>
      <c r="AA10" s="1">
        <v>647300</v>
      </c>
    </row>
    <row r="11" spans="1:27" s="32" customFormat="1" ht="15" customHeight="1">
      <c r="A11" s="57" t="s">
        <v>290</v>
      </c>
      <c r="B11" s="47">
        <v>1921</v>
      </c>
      <c r="C11" s="1">
        <v>19792063</v>
      </c>
      <c r="D11" s="1">
        <v>23608</v>
      </c>
      <c r="E11" s="1">
        <v>139287200</v>
      </c>
      <c r="F11" s="1">
        <v>112704</v>
      </c>
      <c r="G11" s="1">
        <v>293030400</v>
      </c>
      <c r="H11" s="1">
        <v>63686</v>
      </c>
      <c r="I11" s="1">
        <v>375747400</v>
      </c>
      <c r="J11" s="1">
        <v>1298</v>
      </c>
      <c r="K11" s="1">
        <v>0</v>
      </c>
      <c r="L11" s="1">
        <v>954</v>
      </c>
      <c r="M11" s="1">
        <v>153</v>
      </c>
      <c r="N11" s="1">
        <v>801</v>
      </c>
      <c r="O11" s="1">
        <v>14520810</v>
      </c>
      <c r="P11" s="1">
        <v>0</v>
      </c>
      <c r="Q11" s="1">
        <v>0</v>
      </c>
      <c r="R11" s="1">
        <v>0</v>
      </c>
      <c r="S11" s="1">
        <v>18895</v>
      </c>
      <c r="T11" s="1">
        <v>55379000</v>
      </c>
      <c r="U11" s="1">
        <v>223</v>
      </c>
      <c r="V11" s="1">
        <v>6640130</v>
      </c>
      <c r="W11" s="1">
        <v>29739</v>
      </c>
      <c r="X11" s="1">
        <v>29739</v>
      </c>
      <c r="Y11" s="1">
        <v>53444500</v>
      </c>
      <c r="Z11" s="1">
        <v>15294</v>
      </c>
      <c r="AA11" s="1">
        <v>48355100</v>
      </c>
    </row>
    <row r="12" spans="1:27" s="32" customFormat="1" ht="15" customHeight="1">
      <c r="A12" s="57" t="s">
        <v>291</v>
      </c>
      <c r="B12" s="47">
        <v>5087</v>
      </c>
      <c r="C12" s="1">
        <v>52111228</v>
      </c>
      <c r="D12" s="1">
        <v>32293</v>
      </c>
      <c r="E12" s="1">
        <v>190528700</v>
      </c>
      <c r="F12" s="1">
        <v>82305</v>
      </c>
      <c r="G12" s="1">
        <v>213969600</v>
      </c>
      <c r="H12" s="1">
        <v>53333</v>
      </c>
      <c r="I12" s="1">
        <v>314664700</v>
      </c>
      <c r="J12" s="1">
        <v>384</v>
      </c>
      <c r="K12" s="1">
        <v>3</v>
      </c>
      <c r="L12" s="1">
        <v>846</v>
      </c>
      <c r="M12" s="1">
        <v>417</v>
      </c>
      <c r="N12" s="1">
        <v>429</v>
      </c>
      <c r="O12" s="1">
        <v>15027792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44824</v>
      </c>
      <c r="X12" s="1">
        <v>81142</v>
      </c>
      <c r="Y12" s="1">
        <v>36527971</v>
      </c>
      <c r="Z12" s="1">
        <v>71</v>
      </c>
      <c r="AA12" s="1">
        <v>0</v>
      </c>
    </row>
    <row r="13" spans="1:27" s="32" customFormat="1" ht="15" customHeight="1">
      <c r="A13" s="57" t="s">
        <v>321</v>
      </c>
      <c r="B13" s="47">
        <v>2573</v>
      </c>
      <c r="C13" s="1">
        <v>28193680</v>
      </c>
      <c r="D13" s="1">
        <v>95305</v>
      </c>
      <c r="E13" s="1">
        <v>561062220</v>
      </c>
      <c r="F13" s="1">
        <v>196251</v>
      </c>
      <c r="G13" s="1">
        <v>508538264</v>
      </c>
      <c r="H13" s="1">
        <v>109156</v>
      </c>
      <c r="I13" s="1">
        <v>642977300</v>
      </c>
      <c r="J13" s="1">
        <v>5935</v>
      </c>
      <c r="K13" s="1">
        <v>109</v>
      </c>
      <c r="L13" s="1">
        <v>477</v>
      </c>
      <c r="M13" s="1">
        <v>36</v>
      </c>
      <c r="N13" s="1">
        <v>441</v>
      </c>
      <c r="O13" s="1">
        <v>8548904</v>
      </c>
      <c r="P13" s="1">
        <v>34</v>
      </c>
      <c r="Q13" s="1">
        <v>0</v>
      </c>
      <c r="R13" s="1">
        <v>34</v>
      </c>
      <c r="S13" s="1">
        <v>0</v>
      </c>
      <c r="T13" s="1">
        <v>0</v>
      </c>
      <c r="U13" s="1">
        <v>312</v>
      </c>
      <c r="V13" s="1">
        <v>4138200</v>
      </c>
      <c r="W13" s="1">
        <v>44097</v>
      </c>
      <c r="X13" s="1">
        <v>3042</v>
      </c>
      <c r="Y13" s="1">
        <v>67132408</v>
      </c>
      <c r="Z13" s="1">
        <v>260390</v>
      </c>
      <c r="AA13" s="1">
        <v>149078380</v>
      </c>
    </row>
    <row r="14" spans="1:27" ht="15" customHeight="1">
      <c r="A14" s="27" t="s">
        <v>322</v>
      </c>
      <c r="B14" s="40">
        <v>402</v>
      </c>
      <c r="C14" s="40">
        <v>4122432</v>
      </c>
      <c r="D14" s="40">
        <v>5552</v>
      </c>
      <c r="E14" s="40">
        <v>32756800</v>
      </c>
      <c r="F14" s="40">
        <v>28506</v>
      </c>
      <c r="G14" s="40">
        <v>74114000</v>
      </c>
      <c r="H14" s="40">
        <v>15590</v>
      </c>
      <c r="I14" s="40">
        <v>91925200</v>
      </c>
      <c r="J14" s="40">
        <v>90</v>
      </c>
      <c r="K14" s="40">
        <v>0</v>
      </c>
      <c r="L14" s="40">
        <v>940</v>
      </c>
      <c r="M14" s="40">
        <v>212</v>
      </c>
      <c r="N14" s="40">
        <v>728</v>
      </c>
      <c r="O14" s="40">
        <v>16892594</v>
      </c>
      <c r="P14" s="40">
        <v>56</v>
      </c>
      <c r="Q14" s="40">
        <v>9</v>
      </c>
      <c r="R14" s="40">
        <v>47</v>
      </c>
      <c r="S14" s="40">
        <v>0</v>
      </c>
      <c r="T14" s="40">
        <v>0</v>
      </c>
      <c r="U14" s="40">
        <v>0</v>
      </c>
      <c r="V14" s="40">
        <v>0</v>
      </c>
      <c r="W14" s="40">
        <v>2398</v>
      </c>
      <c r="X14" s="40">
        <v>2398</v>
      </c>
      <c r="Y14" s="40">
        <v>2398000</v>
      </c>
      <c r="Z14" s="40">
        <v>15</v>
      </c>
      <c r="AA14" s="40">
        <v>75000</v>
      </c>
    </row>
    <row r="15" spans="1:27" ht="15" customHeight="1">
      <c r="A15" s="27" t="s">
        <v>294</v>
      </c>
      <c r="B15" s="40">
        <v>696</v>
      </c>
      <c r="C15" s="40">
        <v>7129824</v>
      </c>
      <c r="D15" s="40">
        <v>7896</v>
      </c>
      <c r="E15" s="40">
        <v>46599600</v>
      </c>
      <c r="F15" s="40">
        <v>60638</v>
      </c>
      <c r="G15" s="40">
        <v>157671800</v>
      </c>
      <c r="H15" s="40">
        <v>30897</v>
      </c>
      <c r="I15" s="40">
        <v>182335800</v>
      </c>
      <c r="J15" s="40">
        <v>496</v>
      </c>
      <c r="K15" s="40">
        <v>2</v>
      </c>
      <c r="L15" s="40">
        <v>2386</v>
      </c>
      <c r="M15" s="40">
        <v>567</v>
      </c>
      <c r="N15" s="40">
        <v>1819</v>
      </c>
      <c r="O15" s="40">
        <v>35586163</v>
      </c>
      <c r="P15" s="40">
        <v>164</v>
      </c>
      <c r="Q15" s="40">
        <v>53</v>
      </c>
      <c r="R15" s="40">
        <v>111</v>
      </c>
      <c r="S15" s="40">
        <v>0</v>
      </c>
      <c r="T15" s="40">
        <v>0</v>
      </c>
      <c r="U15" s="40">
        <v>0</v>
      </c>
      <c r="V15" s="40">
        <v>0</v>
      </c>
      <c r="W15" s="40">
        <v>12984</v>
      </c>
      <c r="X15" s="40">
        <v>33041</v>
      </c>
      <c r="Y15" s="40">
        <v>29206832</v>
      </c>
      <c r="Z15" s="40">
        <v>28</v>
      </c>
      <c r="AA15" s="40">
        <v>128000</v>
      </c>
    </row>
    <row r="16" spans="1:27" ht="15" customHeight="1">
      <c r="A16" s="27" t="s">
        <v>61</v>
      </c>
      <c r="B16" s="40">
        <v>560</v>
      </c>
      <c r="C16" s="40">
        <v>5538496</v>
      </c>
      <c r="D16" s="40">
        <v>4155</v>
      </c>
      <c r="E16" s="40">
        <v>24514500</v>
      </c>
      <c r="F16" s="40">
        <v>20941</v>
      </c>
      <c r="G16" s="40">
        <v>54399000</v>
      </c>
      <c r="H16" s="40">
        <v>7467</v>
      </c>
      <c r="I16" s="40">
        <v>44031800</v>
      </c>
      <c r="J16" s="40">
        <v>68</v>
      </c>
      <c r="K16" s="40">
        <v>0</v>
      </c>
      <c r="L16" s="40">
        <v>24</v>
      </c>
      <c r="M16" s="40">
        <v>0</v>
      </c>
      <c r="N16" s="40">
        <v>24</v>
      </c>
      <c r="O16" s="40">
        <v>450720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63</v>
      </c>
      <c r="V16" s="40">
        <v>1276000</v>
      </c>
      <c r="W16" s="40">
        <v>4559</v>
      </c>
      <c r="X16" s="40">
        <v>4559</v>
      </c>
      <c r="Y16" s="40">
        <v>5860000</v>
      </c>
      <c r="Z16" s="40">
        <v>0</v>
      </c>
      <c r="AA16" s="40">
        <v>0</v>
      </c>
    </row>
    <row r="17" spans="1:27" ht="15" customHeight="1">
      <c r="A17" s="27" t="s">
        <v>323</v>
      </c>
      <c r="B17" s="40">
        <v>116</v>
      </c>
      <c r="C17" s="40">
        <v>1188304</v>
      </c>
      <c r="D17" s="40">
        <v>15291</v>
      </c>
      <c r="E17" s="40">
        <v>71171000</v>
      </c>
      <c r="F17" s="40">
        <v>27675</v>
      </c>
      <c r="G17" s="40">
        <v>71955000</v>
      </c>
      <c r="H17" s="40">
        <v>13507</v>
      </c>
      <c r="I17" s="40">
        <v>79691300</v>
      </c>
      <c r="J17" s="40">
        <v>145</v>
      </c>
      <c r="K17" s="40">
        <v>0</v>
      </c>
      <c r="L17" s="40">
        <v>450</v>
      </c>
      <c r="M17" s="40">
        <v>127</v>
      </c>
      <c r="N17" s="40">
        <v>323</v>
      </c>
      <c r="O17" s="40">
        <v>9031161</v>
      </c>
      <c r="P17" s="40">
        <v>10</v>
      </c>
      <c r="Q17" s="40">
        <v>6</v>
      </c>
      <c r="R17" s="40">
        <v>4</v>
      </c>
      <c r="S17" s="40">
        <v>0</v>
      </c>
      <c r="T17" s="40">
        <v>0</v>
      </c>
      <c r="U17" s="40">
        <v>66</v>
      </c>
      <c r="V17" s="40">
        <v>716000</v>
      </c>
      <c r="W17" s="40">
        <v>6723</v>
      </c>
      <c r="X17" s="40">
        <v>14953</v>
      </c>
      <c r="Y17" s="40">
        <v>3687545</v>
      </c>
      <c r="Z17" s="40">
        <v>3309</v>
      </c>
      <c r="AA17" s="40">
        <v>5443457</v>
      </c>
    </row>
    <row r="18" spans="1:27" ht="15" customHeight="1">
      <c r="A18" s="27" t="s">
        <v>297</v>
      </c>
      <c r="B18" s="40">
        <v>21</v>
      </c>
      <c r="C18" s="40">
        <v>215124</v>
      </c>
      <c r="D18" s="40">
        <v>1258</v>
      </c>
      <c r="E18" s="40">
        <v>7428776</v>
      </c>
      <c r="F18" s="40">
        <v>30393</v>
      </c>
      <c r="G18" s="40">
        <v>79544556</v>
      </c>
      <c r="H18" s="40">
        <v>25749</v>
      </c>
      <c r="I18" s="40">
        <v>151924924</v>
      </c>
      <c r="J18" s="40">
        <v>36</v>
      </c>
      <c r="K18" s="40">
        <v>0</v>
      </c>
      <c r="L18" s="40">
        <v>596</v>
      </c>
      <c r="M18" s="40">
        <v>170</v>
      </c>
      <c r="N18" s="40">
        <v>426</v>
      </c>
      <c r="O18" s="40">
        <v>9597318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90</v>
      </c>
      <c r="V18" s="40">
        <v>1350000</v>
      </c>
      <c r="W18" s="40">
        <v>12270</v>
      </c>
      <c r="X18" s="40">
        <v>12270</v>
      </c>
      <c r="Y18" s="40">
        <v>12270000</v>
      </c>
      <c r="Z18" s="40">
        <v>467</v>
      </c>
      <c r="AA18" s="40">
        <v>1237375</v>
      </c>
    </row>
    <row r="19" spans="1:27" ht="15" customHeight="1">
      <c r="A19" s="27" t="s">
        <v>324</v>
      </c>
      <c r="B19" s="40">
        <v>180</v>
      </c>
      <c r="C19" s="40">
        <v>1843920</v>
      </c>
      <c r="D19" s="40">
        <v>2848</v>
      </c>
      <c r="E19" s="40">
        <v>16799180</v>
      </c>
      <c r="F19" s="40">
        <v>26037</v>
      </c>
      <c r="G19" s="40">
        <v>67695000</v>
      </c>
      <c r="H19" s="40">
        <v>15785</v>
      </c>
      <c r="I19" s="40">
        <v>93159100</v>
      </c>
      <c r="J19" s="40">
        <v>13</v>
      </c>
      <c r="K19" s="40">
        <v>753</v>
      </c>
      <c r="L19" s="40">
        <v>1017</v>
      </c>
      <c r="M19" s="40">
        <v>99</v>
      </c>
      <c r="N19" s="40">
        <v>918</v>
      </c>
      <c r="O19" s="40">
        <v>17912002</v>
      </c>
      <c r="P19" s="40">
        <v>57</v>
      </c>
      <c r="Q19" s="40">
        <v>12</v>
      </c>
      <c r="R19" s="40">
        <v>45</v>
      </c>
      <c r="S19" s="40">
        <v>0</v>
      </c>
      <c r="T19" s="40">
        <v>0</v>
      </c>
      <c r="U19" s="40">
        <v>158</v>
      </c>
      <c r="V19" s="40">
        <v>4737425</v>
      </c>
      <c r="W19" s="40">
        <v>117</v>
      </c>
      <c r="X19" s="40">
        <v>4654</v>
      </c>
      <c r="Y19" s="40">
        <v>3105400</v>
      </c>
      <c r="Z19" s="40">
        <v>36187</v>
      </c>
      <c r="AA19" s="40">
        <v>13027420</v>
      </c>
    </row>
    <row r="20" spans="1:27" ht="15" customHeight="1">
      <c r="A20" s="27" t="s">
        <v>299</v>
      </c>
      <c r="B20" s="40">
        <v>0</v>
      </c>
      <c r="C20" s="40">
        <v>0</v>
      </c>
      <c r="D20" s="40">
        <v>23774</v>
      </c>
      <c r="E20" s="40">
        <v>140266600</v>
      </c>
      <c r="F20" s="40">
        <v>40919</v>
      </c>
      <c r="G20" s="40">
        <v>106389400</v>
      </c>
      <c r="H20" s="40">
        <v>23622</v>
      </c>
      <c r="I20" s="40">
        <v>139369800</v>
      </c>
      <c r="J20" s="40">
        <v>0</v>
      </c>
      <c r="K20" s="40">
        <v>0</v>
      </c>
      <c r="L20" s="40">
        <v>150</v>
      </c>
      <c r="M20" s="40">
        <v>78</v>
      </c>
      <c r="N20" s="40">
        <v>72</v>
      </c>
      <c r="O20" s="40">
        <v>2839190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22424</v>
      </c>
      <c r="X20" s="40">
        <v>35230</v>
      </c>
      <c r="Y20" s="40">
        <v>29796323</v>
      </c>
      <c r="Z20" s="40">
        <v>0</v>
      </c>
      <c r="AA20" s="40">
        <v>0</v>
      </c>
    </row>
    <row r="21" spans="1:27" ht="15" customHeight="1">
      <c r="A21" s="27" t="s">
        <v>325</v>
      </c>
      <c r="B21" s="40">
        <v>198</v>
      </c>
      <c r="C21" s="40">
        <v>2028312</v>
      </c>
      <c r="D21" s="40">
        <v>1925</v>
      </c>
      <c r="E21" s="40">
        <v>11357500</v>
      </c>
      <c r="F21" s="40">
        <v>13106</v>
      </c>
      <c r="G21" s="40">
        <v>34047600</v>
      </c>
      <c r="H21" s="40">
        <v>11239</v>
      </c>
      <c r="I21" s="40">
        <v>66316200</v>
      </c>
      <c r="J21" s="40">
        <v>13</v>
      </c>
      <c r="K21" s="40">
        <v>0</v>
      </c>
      <c r="L21" s="40">
        <v>85</v>
      </c>
      <c r="M21" s="40">
        <v>8</v>
      </c>
      <c r="N21" s="40">
        <v>77</v>
      </c>
      <c r="O21" s="40">
        <v>1260574</v>
      </c>
      <c r="P21" s="40">
        <v>18</v>
      </c>
      <c r="Q21" s="40">
        <v>0</v>
      </c>
      <c r="R21" s="40">
        <v>18</v>
      </c>
      <c r="S21" s="40">
        <v>0</v>
      </c>
      <c r="T21" s="40">
        <v>0</v>
      </c>
      <c r="U21" s="40">
        <v>69</v>
      </c>
      <c r="V21" s="40">
        <v>717000</v>
      </c>
      <c r="W21" s="40">
        <v>1247</v>
      </c>
      <c r="X21" s="40">
        <v>3343</v>
      </c>
      <c r="Y21" s="40">
        <v>1247000</v>
      </c>
      <c r="Z21" s="40">
        <v>3</v>
      </c>
      <c r="AA21" s="40">
        <v>30600</v>
      </c>
    </row>
    <row r="22" spans="1:27" ht="15" customHeight="1">
      <c r="A22" s="27" t="s">
        <v>326</v>
      </c>
      <c r="B22" s="40">
        <v>508</v>
      </c>
      <c r="C22" s="40">
        <v>5203952</v>
      </c>
      <c r="D22" s="40">
        <v>9455</v>
      </c>
      <c r="E22" s="40">
        <v>55784500</v>
      </c>
      <c r="F22" s="40">
        <v>71899</v>
      </c>
      <c r="G22" s="40">
        <v>186937400</v>
      </c>
      <c r="H22" s="40">
        <v>42922</v>
      </c>
      <c r="I22" s="40">
        <v>253239800</v>
      </c>
      <c r="J22" s="40">
        <v>249</v>
      </c>
      <c r="K22" s="40">
        <v>6</v>
      </c>
      <c r="L22" s="40">
        <v>38</v>
      </c>
      <c r="M22" s="40">
        <v>3</v>
      </c>
      <c r="N22" s="40">
        <v>35</v>
      </c>
      <c r="O22" s="40">
        <v>567524</v>
      </c>
      <c r="P22" s="40">
        <v>5</v>
      </c>
      <c r="Q22" s="40">
        <v>2</v>
      </c>
      <c r="R22" s="40">
        <v>3</v>
      </c>
      <c r="S22" s="40">
        <v>0</v>
      </c>
      <c r="T22" s="40">
        <v>0</v>
      </c>
      <c r="U22" s="40">
        <v>138</v>
      </c>
      <c r="V22" s="40">
        <v>717000</v>
      </c>
      <c r="W22" s="40">
        <v>8658</v>
      </c>
      <c r="X22" s="40">
        <v>20615</v>
      </c>
      <c r="Y22" s="40">
        <v>3863900</v>
      </c>
      <c r="Z22" s="40">
        <v>90</v>
      </c>
      <c r="AA22" s="40">
        <v>661800</v>
      </c>
    </row>
    <row r="23" spans="1:27" ht="15" customHeight="1">
      <c r="A23" s="27" t="s">
        <v>327</v>
      </c>
      <c r="B23" s="40">
        <v>2825</v>
      </c>
      <c r="C23" s="40">
        <v>28939300</v>
      </c>
      <c r="D23" s="40">
        <v>17129</v>
      </c>
      <c r="E23" s="40">
        <v>101061100</v>
      </c>
      <c r="F23" s="40">
        <v>60763</v>
      </c>
      <c r="G23" s="40">
        <v>157983800</v>
      </c>
      <c r="H23" s="40">
        <v>24818</v>
      </c>
      <c r="I23" s="40">
        <v>146426200</v>
      </c>
      <c r="J23" s="40">
        <v>0</v>
      </c>
      <c r="K23" s="40">
        <v>0</v>
      </c>
      <c r="L23" s="40">
        <v>235</v>
      </c>
      <c r="M23" s="40">
        <v>74</v>
      </c>
      <c r="N23" s="40">
        <v>161</v>
      </c>
      <c r="O23" s="40">
        <v>4253154</v>
      </c>
      <c r="P23" s="40">
        <v>129</v>
      </c>
      <c r="Q23" s="40">
        <v>38</v>
      </c>
      <c r="R23" s="40">
        <v>91</v>
      </c>
      <c r="S23" s="40">
        <v>0</v>
      </c>
      <c r="T23" s="40">
        <v>0</v>
      </c>
      <c r="U23" s="40">
        <v>0</v>
      </c>
      <c r="V23" s="40">
        <v>0</v>
      </c>
      <c r="W23" s="40">
        <v>27</v>
      </c>
      <c r="X23" s="40">
        <v>3264</v>
      </c>
      <c r="Y23" s="40">
        <v>742800</v>
      </c>
      <c r="Z23" s="40">
        <v>0</v>
      </c>
      <c r="AA23" s="40">
        <v>0</v>
      </c>
    </row>
    <row r="24" spans="1:27" ht="15" customHeight="1">
      <c r="A24" s="27" t="s">
        <v>328</v>
      </c>
      <c r="B24" s="40">
        <v>24</v>
      </c>
      <c r="C24" s="40">
        <v>245856</v>
      </c>
      <c r="D24" s="40">
        <v>891</v>
      </c>
      <c r="E24" s="40">
        <v>5256900</v>
      </c>
      <c r="F24" s="40">
        <v>29703</v>
      </c>
      <c r="G24" s="40">
        <v>77039600</v>
      </c>
      <c r="H24" s="40">
        <v>14580</v>
      </c>
      <c r="I24" s="40">
        <v>85687000</v>
      </c>
      <c r="J24" s="40">
        <v>80</v>
      </c>
      <c r="K24" s="40">
        <v>2</v>
      </c>
      <c r="L24" s="40">
        <v>65</v>
      </c>
      <c r="M24" s="40">
        <v>6</v>
      </c>
      <c r="N24" s="40">
        <v>59</v>
      </c>
      <c r="O24" s="40">
        <v>1071914</v>
      </c>
      <c r="P24" s="40">
        <v>16</v>
      </c>
      <c r="Q24" s="40">
        <v>3</v>
      </c>
      <c r="R24" s="40">
        <v>13</v>
      </c>
      <c r="S24" s="40">
        <v>0</v>
      </c>
      <c r="T24" s="40">
        <v>0</v>
      </c>
      <c r="U24" s="40">
        <v>72</v>
      </c>
      <c r="V24" s="40">
        <v>1290000</v>
      </c>
      <c r="W24" s="40">
        <v>10971</v>
      </c>
      <c r="X24" s="40">
        <v>10971</v>
      </c>
      <c r="Y24" s="40">
        <v>8778800</v>
      </c>
      <c r="Z24" s="40">
        <v>220</v>
      </c>
      <c r="AA24" s="40">
        <v>528595</v>
      </c>
    </row>
    <row r="25" spans="1:27" ht="15" customHeight="1">
      <c r="A25" s="27" t="s">
        <v>329</v>
      </c>
      <c r="B25" s="40">
        <v>1530</v>
      </c>
      <c r="C25" s="40">
        <v>15673320</v>
      </c>
      <c r="D25" s="40">
        <v>6366</v>
      </c>
      <c r="E25" s="40">
        <v>37559400</v>
      </c>
      <c r="F25" s="40">
        <v>13293</v>
      </c>
      <c r="G25" s="40">
        <v>34561800</v>
      </c>
      <c r="H25" s="40">
        <v>6233</v>
      </c>
      <c r="I25" s="40">
        <v>36774700</v>
      </c>
      <c r="J25" s="40">
        <v>7</v>
      </c>
      <c r="K25" s="40">
        <v>3</v>
      </c>
      <c r="L25" s="40">
        <v>149</v>
      </c>
      <c r="M25" s="40">
        <v>76</v>
      </c>
      <c r="N25" s="40">
        <v>73</v>
      </c>
      <c r="O25" s="40">
        <v>993603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7</v>
      </c>
      <c r="AA25" s="40">
        <v>70000</v>
      </c>
    </row>
    <row r="26" spans="1:27" ht="15" customHeight="1">
      <c r="A26" s="27" t="s">
        <v>330</v>
      </c>
      <c r="B26" s="40">
        <v>141</v>
      </c>
      <c r="C26" s="40">
        <v>1310036</v>
      </c>
      <c r="D26" s="40">
        <v>6419</v>
      </c>
      <c r="E26" s="40">
        <v>37876300</v>
      </c>
      <c r="F26" s="40">
        <v>20604</v>
      </c>
      <c r="G26" s="40">
        <v>53570400</v>
      </c>
      <c r="H26" s="40">
        <v>11706</v>
      </c>
      <c r="I26" s="40">
        <v>69068700</v>
      </c>
      <c r="J26" s="40">
        <v>2249</v>
      </c>
      <c r="K26" s="40">
        <v>0</v>
      </c>
      <c r="L26" s="40">
        <v>648</v>
      </c>
      <c r="M26" s="40">
        <v>45</v>
      </c>
      <c r="N26" s="40">
        <v>603</v>
      </c>
      <c r="O26" s="40">
        <v>16414054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63</v>
      </c>
      <c r="V26" s="40">
        <v>1550000</v>
      </c>
      <c r="W26" s="40">
        <v>5688</v>
      </c>
      <c r="X26" s="40">
        <v>13275</v>
      </c>
      <c r="Y26" s="40">
        <v>12409700</v>
      </c>
      <c r="Z26" s="40">
        <v>12</v>
      </c>
      <c r="AA26" s="40">
        <v>122400</v>
      </c>
    </row>
    <row r="27" spans="1:27" ht="15" customHeight="1">
      <c r="A27" s="27" t="s">
        <v>331</v>
      </c>
      <c r="B27" s="40">
        <v>626</v>
      </c>
      <c r="C27" s="40">
        <v>6411188</v>
      </c>
      <c r="D27" s="40">
        <v>6300</v>
      </c>
      <c r="E27" s="40">
        <v>37170000</v>
      </c>
      <c r="F27" s="40">
        <v>13731</v>
      </c>
      <c r="G27" s="40">
        <v>35698640</v>
      </c>
      <c r="H27" s="40">
        <v>8466</v>
      </c>
      <c r="I27" s="40">
        <v>49949000</v>
      </c>
      <c r="J27" s="40">
        <v>64</v>
      </c>
      <c r="K27" s="40">
        <v>0</v>
      </c>
      <c r="L27" s="40">
        <v>72</v>
      </c>
      <c r="M27" s="40">
        <v>12</v>
      </c>
      <c r="N27" s="40">
        <v>60</v>
      </c>
      <c r="O27" s="40">
        <v>1471148</v>
      </c>
      <c r="P27" s="40">
        <v>0</v>
      </c>
      <c r="Q27" s="40">
        <v>0</v>
      </c>
      <c r="R27" s="40">
        <v>0</v>
      </c>
      <c r="S27" s="40">
        <v>1456</v>
      </c>
      <c r="T27" s="40">
        <v>14918000</v>
      </c>
      <c r="U27" s="40">
        <v>46</v>
      </c>
      <c r="V27" s="40">
        <v>979350</v>
      </c>
      <c r="W27" s="40">
        <v>1569</v>
      </c>
      <c r="X27" s="40">
        <v>4391</v>
      </c>
      <c r="Y27" s="40">
        <v>543500</v>
      </c>
      <c r="Z27" s="40">
        <v>46</v>
      </c>
      <c r="AA27" s="40">
        <v>1109675</v>
      </c>
    </row>
    <row r="28" spans="1:27" ht="15" customHeight="1">
      <c r="A28" s="27" t="s">
        <v>332</v>
      </c>
      <c r="B28" s="40">
        <v>488</v>
      </c>
      <c r="C28" s="40">
        <v>4999072</v>
      </c>
      <c r="D28" s="40">
        <v>3170</v>
      </c>
      <c r="E28" s="40">
        <v>18718000</v>
      </c>
      <c r="F28" s="40">
        <v>7801</v>
      </c>
      <c r="G28" s="40">
        <v>20305800</v>
      </c>
      <c r="H28" s="40">
        <v>4748</v>
      </c>
      <c r="I28" s="40">
        <v>28046900</v>
      </c>
      <c r="J28" s="40">
        <v>166</v>
      </c>
      <c r="K28" s="40">
        <v>40</v>
      </c>
      <c r="L28" s="40">
        <v>21</v>
      </c>
      <c r="M28" s="40">
        <v>0</v>
      </c>
      <c r="N28" s="40">
        <v>21</v>
      </c>
      <c r="O28" s="40">
        <v>427066</v>
      </c>
      <c r="P28" s="40">
        <v>0</v>
      </c>
      <c r="Q28" s="40">
        <v>0</v>
      </c>
      <c r="R28" s="40">
        <v>0</v>
      </c>
      <c r="S28" s="40">
        <v>134</v>
      </c>
      <c r="T28" s="40">
        <v>30820</v>
      </c>
      <c r="U28" s="40">
        <v>69</v>
      </c>
      <c r="V28" s="40">
        <v>515000</v>
      </c>
      <c r="W28" s="40">
        <v>5879</v>
      </c>
      <c r="X28" s="40">
        <v>15220</v>
      </c>
      <c r="Y28" s="40">
        <v>7501400</v>
      </c>
      <c r="Z28" s="40">
        <v>1085</v>
      </c>
      <c r="AA28" s="40">
        <v>442494</v>
      </c>
    </row>
    <row r="29" spans="1:27" ht="15" customHeight="1">
      <c r="A29" s="27" t="s">
        <v>333</v>
      </c>
      <c r="B29" s="40">
        <v>0</v>
      </c>
      <c r="C29" s="40">
        <v>0</v>
      </c>
      <c r="D29" s="40">
        <v>1200</v>
      </c>
      <c r="E29" s="40">
        <v>7080000</v>
      </c>
      <c r="F29" s="40">
        <v>1506</v>
      </c>
      <c r="G29" s="40">
        <v>3012000</v>
      </c>
      <c r="H29" s="40">
        <v>1496</v>
      </c>
      <c r="I29" s="40">
        <v>8826400</v>
      </c>
      <c r="J29" s="40">
        <v>0</v>
      </c>
      <c r="K29" s="40">
        <v>0</v>
      </c>
      <c r="L29" s="40">
        <v>1877</v>
      </c>
      <c r="M29" s="40">
        <v>671</v>
      </c>
      <c r="N29" s="40">
        <v>1206</v>
      </c>
      <c r="O29" s="40">
        <v>30767782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615</v>
      </c>
      <c r="X29" s="40">
        <v>1731</v>
      </c>
      <c r="Y29" s="40">
        <v>2676000</v>
      </c>
      <c r="Z29" s="40">
        <v>0</v>
      </c>
      <c r="AA29" s="40">
        <v>0</v>
      </c>
    </row>
    <row r="30" spans="1:27" ht="15" customHeight="1">
      <c r="A30" s="28" t="s">
        <v>334</v>
      </c>
      <c r="B30" s="42">
        <v>106</v>
      </c>
      <c r="C30" s="42">
        <v>805600</v>
      </c>
      <c r="D30" s="42">
        <v>215</v>
      </c>
      <c r="E30" s="42">
        <v>1268500</v>
      </c>
      <c r="F30" s="42">
        <v>0</v>
      </c>
      <c r="G30" s="42">
        <v>0</v>
      </c>
      <c r="H30" s="42">
        <v>197</v>
      </c>
      <c r="I30" s="42">
        <v>1162300</v>
      </c>
      <c r="J30" s="42">
        <v>0</v>
      </c>
      <c r="K30" s="42">
        <v>0</v>
      </c>
      <c r="L30" s="42">
        <v>328</v>
      </c>
      <c r="M30" s="42">
        <v>198</v>
      </c>
      <c r="N30" s="42">
        <v>130</v>
      </c>
      <c r="O30" s="42">
        <v>5691780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210</v>
      </c>
      <c r="X30" s="42">
        <v>210</v>
      </c>
      <c r="Y30" s="42">
        <v>572000</v>
      </c>
      <c r="Z30" s="42">
        <v>0</v>
      </c>
      <c r="AA30" s="42">
        <v>0</v>
      </c>
    </row>
    <row r="31" spans="1:27" ht="11.25" customHeight="1">
      <c r="A31" s="17" t="s">
        <v>119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Q31" s="23"/>
      <c r="R31" s="24"/>
      <c r="S31" s="22"/>
      <c r="T31" s="22"/>
      <c r="U31" s="22"/>
      <c r="V31" s="22"/>
      <c r="W31" s="22"/>
      <c r="X31" s="22"/>
      <c r="Y31" s="22"/>
      <c r="Z31" s="9"/>
      <c r="AA31" s="25"/>
    </row>
    <row r="32" spans="1:27" ht="12" hidden="1" customHeight="1">
      <c r="A32" s="8" t="s">
        <v>120</v>
      </c>
      <c r="B32" s="9" t="e">
        <f>B8-SUM(B9:B13)-#REF!</f>
        <v>#REF!</v>
      </c>
      <c r="C32" s="9" t="e">
        <f>C8-SUM(C9:C13)-#REF!</f>
        <v>#REF!</v>
      </c>
      <c r="D32" s="9" t="e">
        <f>D8-SUM(D9:D13)-#REF!</f>
        <v>#REF!</v>
      </c>
      <c r="E32" s="9" t="e">
        <f>E8-SUM(E9:E13)-#REF!</f>
        <v>#REF!</v>
      </c>
      <c r="F32" s="9" t="e">
        <f>F8-SUM(F9:F13)-#REF!</f>
        <v>#REF!</v>
      </c>
      <c r="G32" s="9" t="e">
        <f>G8-SUM(G9:G13)-#REF!</f>
        <v>#REF!</v>
      </c>
      <c r="H32" s="9" t="e">
        <f>H8-SUM(H9:H13)-#REF!</f>
        <v>#REF!</v>
      </c>
      <c r="I32" s="9" t="e">
        <f>I8-SUM(I9:I13)-#REF!</f>
        <v>#REF!</v>
      </c>
      <c r="J32" s="9" t="e">
        <f>J8-SUM(J9:J13)-#REF!</f>
        <v>#REF!</v>
      </c>
      <c r="K32" s="9" t="e">
        <f>K8-SUM(K9:K13)-#REF!</f>
        <v>#REF!</v>
      </c>
      <c r="L32" s="9" t="e">
        <f>L8-SUM(L9:L13)-#REF!</f>
        <v>#REF!</v>
      </c>
      <c r="M32" s="9" t="e">
        <f>M8-SUM(M9:M13)-#REF!</f>
        <v>#REF!</v>
      </c>
      <c r="N32" s="9" t="e">
        <f>N8-SUM(N9:N13)-#REF!</f>
        <v>#REF!</v>
      </c>
      <c r="O32" s="9" t="e">
        <f>O8-SUM(O9:O13)-#REF!</f>
        <v>#REF!</v>
      </c>
      <c r="P32" s="9" t="e">
        <f>P8-SUM(P9:P13)-#REF!</f>
        <v>#REF!</v>
      </c>
      <c r="Q32" s="9" t="e">
        <f>Q8-SUM(Q9:Q13)-#REF!</f>
        <v>#REF!</v>
      </c>
      <c r="R32" s="9" t="e">
        <f>R8-SUM(R9:R13)-#REF!</f>
        <v>#REF!</v>
      </c>
      <c r="S32" s="9" t="e">
        <f>S8-SUM(S9:S13)-#REF!</f>
        <v>#REF!</v>
      </c>
      <c r="T32" s="9" t="e">
        <f>T8-SUM(T9:T13)-#REF!</f>
        <v>#REF!</v>
      </c>
      <c r="U32" s="9" t="e">
        <f>U8-SUM(U9:U13)-#REF!</f>
        <v>#REF!</v>
      </c>
      <c r="V32" s="9" t="e">
        <f>V8-SUM(V9:V13)-#REF!</f>
        <v>#REF!</v>
      </c>
      <c r="W32" s="9" t="e">
        <f>W8-SUM(W9:W13)-#REF!</f>
        <v>#REF!</v>
      </c>
      <c r="X32" s="9" t="e">
        <f>X8-SUM(X9:X13)-#REF!</f>
        <v>#REF!</v>
      </c>
      <c r="Y32" s="9" t="e">
        <f>Y8-SUM(Y9:Y13)-#REF!</f>
        <v>#REF!</v>
      </c>
      <c r="Z32" s="9" t="e">
        <f>Z8-SUM(Z9:Z13)-#REF!</f>
        <v>#REF!</v>
      </c>
      <c r="AA32" s="9" t="e">
        <f>AA8-SUM(AA9:AA13)-#REF!</f>
        <v>#REF!</v>
      </c>
    </row>
    <row r="33" spans="1:27" ht="12" hidden="1" customHeight="1">
      <c r="A33" s="8" t="s">
        <v>51</v>
      </c>
      <c r="B33" s="9" t="e">
        <f>#REF!-SUM(B14:B28)</f>
        <v>#REF!</v>
      </c>
      <c r="C33" s="9" t="e">
        <f>#REF!-SUM(C14:C28)</f>
        <v>#REF!</v>
      </c>
      <c r="D33" s="9" t="e">
        <f>#REF!-SUM(D14:D28)</f>
        <v>#REF!</v>
      </c>
      <c r="E33" s="9" t="e">
        <f>#REF!-SUM(E14:E28)</f>
        <v>#REF!</v>
      </c>
      <c r="F33" s="9" t="e">
        <f>#REF!-SUM(F14:F28)</f>
        <v>#REF!</v>
      </c>
      <c r="G33" s="9" t="e">
        <f>#REF!-SUM(G14:G28)</f>
        <v>#REF!</v>
      </c>
      <c r="H33" s="9" t="e">
        <f>#REF!-SUM(H14:H28)</f>
        <v>#REF!</v>
      </c>
      <c r="I33" s="9" t="e">
        <f>#REF!-SUM(I14:I28)</f>
        <v>#REF!</v>
      </c>
      <c r="J33" s="9" t="e">
        <f>#REF!-SUM(J14:J28)</f>
        <v>#REF!</v>
      </c>
      <c r="K33" s="9" t="e">
        <f>#REF!-SUM(K14:K28)</f>
        <v>#REF!</v>
      </c>
      <c r="L33" s="9" t="e">
        <f>#REF!-SUM(L14:L28)</f>
        <v>#REF!</v>
      </c>
      <c r="M33" s="9" t="e">
        <f>#REF!-SUM(M14:M28)</f>
        <v>#REF!</v>
      </c>
      <c r="N33" s="9" t="e">
        <f>#REF!-SUM(N14:N28)</f>
        <v>#REF!</v>
      </c>
      <c r="O33" s="9" t="e">
        <f>#REF!-SUM(O14:O28)</f>
        <v>#REF!</v>
      </c>
      <c r="P33" s="9" t="e">
        <f>#REF!-SUM(P14:P28)</f>
        <v>#REF!</v>
      </c>
      <c r="Q33" s="9" t="e">
        <f>#REF!-SUM(Q14:Q28)</f>
        <v>#REF!</v>
      </c>
      <c r="R33" s="9" t="e">
        <f>#REF!-SUM(R14:R28)</f>
        <v>#REF!</v>
      </c>
      <c r="S33" s="9" t="e">
        <f>#REF!-SUM(S14:S28)</f>
        <v>#REF!</v>
      </c>
      <c r="T33" s="9" t="e">
        <f>#REF!-SUM(T14:T28)</f>
        <v>#REF!</v>
      </c>
      <c r="U33" s="9" t="e">
        <f>#REF!-SUM(U14:U28)</f>
        <v>#REF!</v>
      </c>
      <c r="V33" s="9" t="e">
        <f>#REF!-SUM(V14:V28)</f>
        <v>#REF!</v>
      </c>
      <c r="W33" s="9" t="e">
        <f>#REF!-SUM(W14:W28)</f>
        <v>#REF!</v>
      </c>
      <c r="X33" s="9" t="e">
        <f>#REF!-SUM(X14:X28)</f>
        <v>#REF!</v>
      </c>
      <c r="Y33" s="9" t="e">
        <f>#REF!-SUM(Y14:Y28)</f>
        <v>#REF!</v>
      </c>
      <c r="Z33" s="9" t="e">
        <f>#REF!-SUM(Z14:Z28)</f>
        <v>#REF!</v>
      </c>
      <c r="AA33" s="9" t="e">
        <f>#REF!-SUM(AA14:AA28)</f>
        <v>#REF!</v>
      </c>
    </row>
    <row r="34" spans="1:27" ht="12" hidden="1" customHeight="1">
      <c r="A34" s="8" t="s">
        <v>52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>
      <c r="A35" s="8" t="s">
        <v>53</v>
      </c>
      <c r="B35" s="9" t="e">
        <f>B8+F8-#REF!</f>
        <v>#REF!</v>
      </c>
      <c r="C35" s="10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10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>
      <c r="A36" s="26" t="s">
        <v>335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S36" s="10"/>
      <c r="T36" s="10"/>
      <c r="U36" s="10"/>
      <c r="V36" s="10"/>
      <c r="W36" s="10"/>
      <c r="X36" s="10"/>
      <c r="Y36" s="10"/>
      <c r="Z36" s="10"/>
      <c r="AA36" s="10"/>
    </row>
  </sheetData>
  <mergeCells count="34">
    <mergeCell ref="H4:I4"/>
    <mergeCell ref="B5:C5"/>
    <mergeCell ref="D5:E5"/>
    <mergeCell ref="Y5:Y7"/>
    <mergeCell ref="X5:X7"/>
    <mergeCell ref="W5:W7"/>
    <mergeCell ref="V5:V7"/>
    <mergeCell ref="U5:U7"/>
    <mergeCell ref="S5:S7"/>
    <mergeCell ref="I5:I7"/>
    <mergeCell ref="J5:J7"/>
    <mergeCell ref="K5:K7"/>
    <mergeCell ref="G6:G7"/>
    <mergeCell ref="F5:G5"/>
    <mergeCell ref="F6:F7"/>
    <mergeCell ref="H5:H7"/>
    <mergeCell ref="A4:A7"/>
    <mergeCell ref="B6:B7"/>
    <mergeCell ref="C6:C7"/>
    <mergeCell ref="D6:D7"/>
    <mergeCell ref="E6:E7"/>
    <mergeCell ref="B4:G4"/>
    <mergeCell ref="W4:Y4"/>
    <mergeCell ref="Z4:AA4"/>
    <mergeCell ref="L5:R5"/>
    <mergeCell ref="P6:R6"/>
    <mergeCell ref="J4:R4"/>
    <mergeCell ref="S4:T4"/>
    <mergeCell ref="U4:V4"/>
    <mergeCell ref="O6:O7"/>
    <mergeCell ref="Z5:Z7"/>
    <mergeCell ref="AA5:AA7"/>
    <mergeCell ref="T5:T7"/>
    <mergeCell ref="L6:N6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50" orientation="landscape" r:id="rId1"/>
  <headerFooter alignWithMargins="0"/>
  <colBreaks count="1" manualBreakCount="1">
    <brk id="14" max="1048575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A37"/>
  <sheetViews>
    <sheetView view="pageBreakPreview" zoomScaleNormal="100" zoomScaleSheetLayoutView="100" workbookViewId="0"/>
  </sheetViews>
  <sheetFormatPr defaultColWidth="9.33203125" defaultRowHeight="12"/>
  <cols>
    <col min="1" max="1" width="14.1640625" style="16" customWidth="1"/>
    <col min="2" max="2" width="9.83203125" style="16" customWidth="1"/>
    <col min="3" max="3" width="15.6640625" style="16" bestFit="1" customWidth="1"/>
    <col min="4" max="4" width="12.1640625" style="16" bestFit="1" customWidth="1"/>
    <col min="5" max="5" width="17.6640625" style="16" bestFit="1" customWidth="1"/>
    <col min="6" max="6" width="12.6640625" style="16" bestFit="1" customWidth="1"/>
    <col min="7" max="7" width="17.6640625" style="16" bestFit="1" customWidth="1"/>
    <col min="8" max="8" width="11" style="16" customWidth="1"/>
    <col min="9" max="9" width="17.6640625" style="16" bestFit="1" customWidth="1"/>
    <col min="10" max="11" width="10.1640625" style="16" customWidth="1"/>
    <col min="12" max="14" width="8.83203125" style="16" customWidth="1"/>
    <col min="15" max="15" width="15.6640625" style="16" bestFit="1" customWidth="1"/>
    <col min="16" max="16" width="8.83203125" style="16" customWidth="1"/>
    <col min="17" max="17" width="16" style="16" bestFit="1" customWidth="1"/>
    <col min="18" max="18" width="8.83203125" style="16" customWidth="1"/>
    <col min="19" max="19" width="16" style="16" bestFit="1" customWidth="1"/>
    <col min="20" max="21" width="12.1640625" style="16" bestFit="1" customWidth="1"/>
    <col min="22" max="22" width="17.6640625" style="16" bestFit="1" customWidth="1"/>
    <col min="23" max="23" width="12.1640625" style="16" bestFit="1" customWidth="1"/>
    <col min="24" max="24" width="17.6640625" style="16" bestFit="1" customWidth="1"/>
    <col min="25" max="16384" width="9.3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76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</row>
    <row r="3" spans="1:27" s="6" customFormat="1" ht="12" customHeight="1"/>
    <row r="4" spans="1:27" s="12" customFormat="1" ht="23.25" customHeight="1">
      <c r="A4" s="91" t="s">
        <v>88</v>
      </c>
      <c r="B4" s="90" t="s">
        <v>147</v>
      </c>
      <c r="C4" s="82"/>
      <c r="D4" s="82"/>
      <c r="E4" s="82"/>
      <c r="F4" s="82"/>
      <c r="G4" s="83"/>
      <c r="H4" s="90" t="s">
        <v>3</v>
      </c>
      <c r="I4" s="83"/>
      <c r="J4" s="13" t="s">
        <v>278</v>
      </c>
      <c r="K4" s="14"/>
      <c r="L4" s="14"/>
      <c r="M4" s="14"/>
      <c r="N4" s="14"/>
      <c r="O4" s="15"/>
      <c r="P4" s="90" t="s">
        <v>262</v>
      </c>
      <c r="Q4" s="83"/>
      <c r="R4" s="90" t="s">
        <v>279</v>
      </c>
      <c r="S4" s="83"/>
      <c r="T4" s="90" t="s">
        <v>160</v>
      </c>
      <c r="U4" s="82"/>
      <c r="V4" s="83"/>
      <c r="W4" s="90" t="s">
        <v>280</v>
      </c>
      <c r="X4" s="82"/>
    </row>
    <row r="5" spans="1:27" s="12" customFormat="1" ht="32.25" customHeight="1">
      <c r="A5" s="92"/>
      <c r="B5" s="90" t="s">
        <v>281</v>
      </c>
      <c r="C5" s="83"/>
      <c r="D5" s="90" t="s">
        <v>91</v>
      </c>
      <c r="E5" s="83"/>
      <c r="F5" s="90" t="s">
        <v>282</v>
      </c>
      <c r="G5" s="83"/>
      <c r="H5" s="79" t="s">
        <v>283</v>
      </c>
      <c r="I5" s="79" t="s">
        <v>10</v>
      </c>
      <c r="J5" s="79" t="s">
        <v>93</v>
      </c>
      <c r="K5" s="79" t="s">
        <v>94</v>
      </c>
      <c r="L5" s="13" t="s">
        <v>284</v>
      </c>
      <c r="M5" s="14"/>
      <c r="N5" s="14"/>
      <c r="O5" s="15"/>
      <c r="P5" s="79" t="s">
        <v>14</v>
      </c>
      <c r="Q5" s="79" t="s">
        <v>10</v>
      </c>
      <c r="R5" s="79" t="s">
        <v>15</v>
      </c>
      <c r="S5" s="79" t="s">
        <v>171</v>
      </c>
      <c r="T5" s="79" t="s">
        <v>285</v>
      </c>
      <c r="U5" s="79" t="s">
        <v>268</v>
      </c>
      <c r="V5" s="79" t="s">
        <v>10</v>
      </c>
      <c r="W5" s="79" t="s">
        <v>14</v>
      </c>
      <c r="X5" s="87" t="s">
        <v>10</v>
      </c>
    </row>
    <row r="6" spans="1:27" s="12" customFormat="1" ht="21" customHeight="1">
      <c r="A6" s="92"/>
      <c r="B6" s="79" t="s">
        <v>9</v>
      </c>
      <c r="C6" s="79" t="s">
        <v>131</v>
      </c>
      <c r="D6" s="79" t="s">
        <v>28</v>
      </c>
      <c r="E6" s="79" t="s">
        <v>169</v>
      </c>
      <c r="F6" s="79" t="s">
        <v>286</v>
      </c>
      <c r="G6" s="79" t="s">
        <v>10</v>
      </c>
      <c r="H6" s="86"/>
      <c r="I6" s="86"/>
      <c r="J6" s="86"/>
      <c r="K6" s="86"/>
      <c r="L6" s="90" t="s">
        <v>95</v>
      </c>
      <c r="M6" s="82"/>
      <c r="N6" s="83"/>
      <c r="O6" s="79" t="s">
        <v>169</v>
      </c>
      <c r="P6" s="86"/>
      <c r="Q6" s="86"/>
      <c r="R6" s="86"/>
      <c r="S6" s="86"/>
      <c r="T6" s="86"/>
      <c r="U6" s="86"/>
      <c r="V6" s="86"/>
      <c r="W6" s="86"/>
      <c r="X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80"/>
      <c r="K7" s="80"/>
      <c r="L7" s="21" t="s">
        <v>271</v>
      </c>
      <c r="M7" s="21" t="s">
        <v>287</v>
      </c>
      <c r="N7" s="21" t="s">
        <v>152</v>
      </c>
      <c r="O7" s="80"/>
      <c r="P7" s="80"/>
      <c r="Q7" s="80"/>
      <c r="R7" s="80"/>
      <c r="S7" s="80"/>
      <c r="T7" s="80"/>
      <c r="U7" s="80"/>
      <c r="V7" s="80"/>
      <c r="W7" s="80"/>
      <c r="X7" s="89"/>
    </row>
    <row r="8" spans="1:27" s="32" customFormat="1" ht="15" customHeight="1">
      <c r="A8" s="44" t="s">
        <v>68</v>
      </c>
      <c r="B8" s="47">
        <v>44612</v>
      </c>
      <c r="C8" s="1">
        <v>478511293</v>
      </c>
      <c r="D8" s="1">
        <v>270893</v>
      </c>
      <c r="E8" s="1">
        <v>1390074006</v>
      </c>
      <c r="F8" s="1">
        <v>1076244</v>
      </c>
      <c r="G8" s="1">
        <v>2732201941</v>
      </c>
      <c r="H8" s="1">
        <v>496156</v>
      </c>
      <c r="I8" s="1">
        <v>2512848501</v>
      </c>
      <c r="J8" s="1">
        <v>3499</v>
      </c>
      <c r="K8" s="1">
        <v>131</v>
      </c>
      <c r="L8" s="1">
        <v>34594</v>
      </c>
      <c r="M8" s="1">
        <v>9437</v>
      </c>
      <c r="N8" s="1">
        <v>25157</v>
      </c>
      <c r="O8" s="1">
        <v>488617648</v>
      </c>
      <c r="P8" s="1">
        <v>15423</v>
      </c>
      <c r="Q8" s="1">
        <v>56192000</v>
      </c>
      <c r="R8" s="1">
        <v>1434</v>
      </c>
      <c r="S8" s="1">
        <v>29382940</v>
      </c>
      <c r="T8" s="1">
        <v>256877</v>
      </c>
      <c r="U8" s="1">
        <v>421014</v>
      </c>
      <c r="V8" s="1">
        <v>297822215</v>
      </c>
      <c r="W8" s="1">
        <v>189863</v>
      </c>
      <c r="X8" s="1">
        <v>177612165</v>
      </c>
      <c r="Y8" s="6"/>
      <c r="Z8" s="6"/>
      <c r="AA8" s="6"/>
    </row>
    <row r="9" spans="1:27" s="32" customFormat="1" ht="15" customHeight="1">
      <c r="A9" s="57" t="s">
        <v>288</v>
      </c>
      <c r="B9" s="47">
        <v>1999</v>
      </c>
      <c r="C9" s="1">
        <v>19576721</v>
      </c>
      <c r="D9" s="1">
        <v>26528</v>
      </c>
      <c r="E9" s="1">
        <v>132708600</v>
      </c>
      <c r="F9" s="1">
        <v>161968</v>
      </c>
      <c r="G9" s="1">
        <v>355781600</v>
      </c>
      <c r="H9" s="1">
        <v>75773</v>
      </c>
      <c r="I9" s="1">
        <v>378525200</v>
      </c>
      <c r="J9" s="1">
        <v>0</v>
      </c>
      <c r="K9" s="1">
        <v>0</v>
      </c>
      <c r="L9" s="1">
        <v>588</v>
      </c>
      <c r="M9" s="1">
        <v>93</v>
      </c>
      <c r="N9" s="1">
        <v>495</v>
      </c>
      <c r="O9" s="1">
        <v>11047827</v>
      </c>
      <c r="P9" s="1">
        <v>0</v>
      </c>
      <c r="Q9" s="1">
        <v>0</v>
      </c>
      <c r="R9" s="1">
        <v>0</v>
      </c>
      <c r="S9" s="1">
        <v>0</v>
      </c>
      <c r="T9" s="1">
        <v>6695</v>
      </c>
      <c r="U9" s="1">
        <v>11819</v>
      </c>
      <c r="V9" s="1">
        <v>8158788</v>
      </c>
      <c r="W9" s="1">
        <v>96</v>
      </c>
      <c r="X9" s="1">
        <v>2474753</v>
      </c>
      <c r="Y9" s="6"/>
      <c r="Z9" s="6"/>
      <c r="AA9" s="6"/>
    </row>
    <row r="10" spans="1:27" s="32" customFormat="1" ht="15" customHeight="1">
      <c r="A10" s="57" t="s">
        <v>289</v>
      </c>
      <c r="B10" s="47">
        <v>26678</v>
      </c>
      <c r="C10" s="1">
        <v>301340535</v>
      </c>
      <c r="D10" s="1">
        <v>30970</v>
      </c>
      <c r="E10" s="1">
        <v>190772473</v>
      </c>
      <c r="F10" s="1">
        <v>177421</v>
      </c>
      <c r="G10" s="1">
        <v>756250120</v>
      </c>
      <c r="H10" s="1">
        <v>35377</v>
      </c>
      <c r="I10" s="1">
        <v>191756862</v>
      </c>
      <c r="J10" s="1">
        <v>1340</v>
      </c>
      <c r="K10" s="1">
        <v>10</v>
      </c>
      <c r="L10" s="1">
        <v>23286</v>
      </c>
      <c r="M10" s="1">
        <v>6858</v>
      </c>
      <c r="N10" s="1">
        <v>16428</v>
      </c>
      <c r="O10" s="1">
        <v>315644441</v>
      </c>
      <c r="P10" s="1">
        <v>0</v>
      </c>
      <c r="Q10" s="1">
        <v>0</v>
      </c>
      <c r="R10" s="1">
        <v>435</v>
      </c>
      <c r="S10" s="1">
        <v>9837000</v>
      </c>
      <c r="T10" s="1">
        <v>29176</v>
      </c>
      <c r="U10" s="1">
        <v>29176</v>
      </c>
      <c r="V10" s="1">
        <v>58371500</v>
      </c>
      <c r="W10" s="1">
        <v>20803</v>
      </c>
      <c r="X10" s="1">
        <v>38572324</v>
      </c>
      <c r="Y10" s="6"/>
      <c r="Z10" s="6"/>
      <c r="AA10" s="6"/>
    </row>
    <row r="11" spans="1:27" s="32" customFormat="1" ht="15" customHeight="1">
      <c r="A11" s="57" t="s">
        <v>290</v>
      </c>
      <c r="B11" s="47">
        <v>1496</v>
      </c>
      <c r="C11" s="1">
        <v>14877720</v>
      </c>
      <c r="D11" s="1">
        <v>11717</v>
      </c>
      <c r="E11" s="1">
        <v>58585000</v>
      </c>
      <c r="F11" s="1">
        <v>80949</v>
      </c>
      <c r="G11" s="1">
        <v>178087800</v>
      </c>
      <c r="H11" s="1">
        <v>41878</v>
      </c>
      <c r="I11" s="1">
        <v>209390000</v>
      </c>
      <c r="J11" s="1">
        <v>155</v>
      </c>
      <c r="K11" s="1">
        <v>0</v>
      </c>
      <c r="L11" s="1">
        <v>690</v>
      </c>
      <c r="M11" s="1">
        <v>73</v>
      </c>
      <c r="N11" s="1">
        <v>617</v>
      </c>
      <c r="O11" s="1">
        <v>11236924</v>
      </c>
      <c r="P11" s="1">
        <v>13968</v>
      </c>
      <c r="Q11" s="1">
        <v>40891000</v>
      </c>
      <c r="R11" s="1">
        <v>257</v>
      </c>
      <c r="S11" s="1">
        <v>7622800</v>
      </c>
      <c r="T11" s="1">
        <v>21667</v>
      </c>
      <c r="U11" s="1">
        <v>8115</v>
      </c>
      <c r="V11" s="1">
        <v>38779500</v>
      </c>
      <c r="W11" s="1">
        <v>7540</v>
      </c>
      <c r="X11" s="1">
        <v>24734400</v>
      </c>
      <c r="Y11" s="6"/>
      <c r="Z11" s="6"/>
      <c r="AA11" s="6"/>
    </row>
    <row r="12" spans="1:27" s="32" customFormat="1" ht="15" customHeight="1">
      <c r="A12" s="57" t="s">
        <v>291</v>
      </c>
      <c r="B12" s="47">
        <v>3747</v>
      </c>
      <c r="C12" s="1">
        <v>36759669</v>
      </c>
      <c r="D12" s="1">
        <v>21159</v>
      </c>
      <c r="E12" s="1">
        <v>105799900</v>
      </c>
      <c r="F12" s="1">
        <v>63288</v>
      </c>
      <c r="G12" s="1">
        <v>139088400</v>
      </c>
      <c r="H12" s="1">
        <v>42266</v>
      </c>
      <c r="I12" s="1">
        <v>228619178</v>
      </c>
      <c r="J12" s="1">
        <v>93</v>
      </c>
      <c r="K12" s="1">
        <v>0</v>
      </c>
      <c r="L12" s="1">
        <v>588</v>
      </c>
      <c r="M12" s="1">
        <v>153</v>
      </c>
      <c r="N12" s="1">
        <v>435</v>
      </c>
      <c r="O12" s="1">
        <v>10217363</v>
      </c>
      <c r="P12" s="1">
        <v>0</v>
      </c>
      <c r="Q12" s="1">
        <v>0</v>
      </c>
      <c r="R12" s="1">
        <v>0</v>
      </c>
      <c r="S12" s="1">
        <v>0</v>
      </c>
      <c r="T12" s="1">
        <v>69821</v>
      </c>
      <c r="U12" s="1">
        <v>181495</v>
      </c>
      <c r="V12" s="1">
        <v>36102558</v>
      </c>
      <c r="W12" s="1">
        <v>58</v>
      </c>
      <c r="X12" s="1">
        <v>0</v>
      </c>
      <c r="Y12" s="6"/>
      <c r="Z12" s="6"/>
      <c r="AA12" s="6"/>
    </row>
    <row r="13" spans="1:27" s="32" customFormat="1" ht="15" customHeight="1">
      <c r="A13" s="57" t="s">
        <v>292</v>
      </c>
      <c r="B13" s="47">
        <v>2619</v>
      </c>
      <c r="C13" s="1">
        <v>27227126</v>
      </c>
      <c r="D13" s="1">
        <v>81622</v>
      </c>
      <c r="E13" s="1">
        <v>407722723</v>
      </c>
      <c r="F13" s="1">
        <v>159104</v>
      </c>
      <c r="G13" s="1">
        <v>349635671</v>
      </c>
      <c r="H13" s="1">
        <v>82396</v>
      </c>
      <c r="I13" s="1">
        <v>412303661</v>
      </c>
      <c r="J13" s="1">
        <v>216</v>
      </c>
      <c r="K13" s="1">
        <v>1</v>
      </c>
      <c r="L13" s="1">
        <v>492</v>
      </c>
      <c r="M13" s="1">
        <v>41</v>
      </c>
      <c r="N13" s="1">
        <v>451</v>
      </c>
      <c r="O13" s="1">
        <v>9363437</v>
      </c>
      <c r="P13" s="1">
        <v>0</v>
      </c>
      <c r="Q13" s="1">
        <v>0</v>
      </c>
      <c r="R13" s="1">
        <v>5</v>
      </c>
      <c r="S13" s="1">
        <v>120000</v>
      </c>
      <c r="T13" s="1">
        <v>25558</v>
      </c>
      <c r="U13" s="1">
        <v>2535</v>
      </c>
      <c r="V13" s="1">
        <v>54839360</v>
      </c>
      <c r="W13" s="1">
        <v>126742</v>
      </c>
      <c r="X13" s="1">
        <v>86189262</v>
      </c>
      <c r="Y13" s="6"/>
      <c r="Z13" s="6"/>
      <c r="AA13" s="6"/>
    </row>
    <row r="14" spans="1:27" s="6" customFormat="1" ht="15" customHeight="1">
      <c r="A14" s="27" t="s">
        <v>293</v>
      </c>
      <c r="B14" s="40">
        <v>459</v>
      </c>
      <c r="C14" s="40">
        <v>4530827</v>
      </c>
      <c r="D14" s="40">
        <v>7111</v>
      </c>
      <c r="E14" s="40">
        <v>35555000</v>
      </c>
      <c r="F14" s="40">
        <v>27728</v>
      </c>
      <c r="G14" s="40">
        <v>61001600</v>
      </c>
      <c r="H14" s="40">
        <v>14776</v>
      </c>
      <c r="I14" s="40">
        <v>73902400</v>
      </c>
      <c r="J14" s="40">
        <v>125</v>
      </c>
      <c r="K14" s="40">
        <v>4</v>
      </c>
      <c r="L14" s="40">
        <v>946</v>
      </c>
      <c r="M14" s="40">
        <v>186</v>
      </c>
      <c r="N14" s="40">
        <v>760</v>
      </c>
      <c r="O14" s="40">
        <v>8958179</v>
      </c>
      <c r="P14" s="40">
        <v>0</v>
      </c>
      <c r="Q14" s="40">
        <v>0</v>
      </c>
      <c r="R14" s="40">
        <v>0</v>
      </c>
      <c r="S14" s="40">
        <v>0</v>
      </c>
      <c r="T14" s="40">
        <v>2272</v>
      </c>
      <c r="U14" s="40">
        <v>2272</v>
      </c>
      <c r="V14" s="40">
        <v>2272000</v>
      </c>
      <c r="W14" s="40">
        <v>12</v>
      </c>
      <c r="X14" s="40">
        <v>65000</v>
      </c>
    </row>
    <row r="15" spans="1:27" s="6" customFormat="1" ht="15" customHeight="1">
      <c r="A15" s="27" t="s">
        <v>294</v>
      </c>
      <c r="B15" s="40">
        <v>826</v>
      </c>
      <c r="C15" s="40">
        <v>8118754</v>
      </c>
      <c r="D15" s="40">
        <v>8081</v>
      </c>
      <c r="E15" s="40">
        <v>40410000</v>
      </c>
      <c r="F15" s="40">
        <v>60198</v>
      </c>
      <c r="G15" s="40">
        <v>132502400</v>
      </c>
      <c r="H15" s="40">
        <v>25786</v>
      </c>
      <c r="I15" s="40">
        <v>129014400</v>
      </c>
      <c r="J15" s="40">
        <v>221</v>
      </c>
      <c r="K15" s="40">
        <v>1</v>
      </c>
      <c r="L15" s="40">
        <v>2187</v>
      </c>
      <c r="M15" s="40">
        <v>459</v>
      </c>
      <c r="N15" s="40">
        <v>1728</v>
      </c>
      <c r="O15" s="40">
        <v>23765490</v>
      </c>
      <c r="P15" s="40">
        <v>0</v>
      </c>
      <c r="Q15" s="40">
        <v>0</v>
      </c>
      <c r="R15" s="40">
        <v>0</v>
      </c>
      <c r="S15" s="40">
        <v>0</v>
      </c>
      <c r="T15" s="40">
        <v>8635</v>
      </c>
      <c r="U15" s="40">
        <v>10162</v>
      </c>
      <c r="V15" s="40">
        <v>17270000</v>
      </c>
      <c r="W15" s="40">
        <v>1562</v>
      </c>
      <c r="X15" s="40">
        <v>3631104</v>
      </c>
    </row>
    <row r="16" spans="1:27" s="6" customFormat="1" ht="15" customHeight="1">
      <c r="A16" s="27" t="s">
        <v>295</v>
      </c>
      <c r="B16" s="40">
        <v>676</v>
      </c>
      <c r="C16" s="40">
        <v>6644819</v>
      </c>
      <c r="D16" s="40">
        <v>4935</v>
      </c>
      <c r="E16" s="40">
        <v>24675000</v>
      </c>
      <c r="F16" s="40">
        <v>19083</v>
      </c>
      <c r="G16" s="40">
        <v>41979000</v>
      </c>
      <c r="H16" s="40">
        <v>5954</v>
      </c>
      <c r="I16" s="40">
        <v>29770000</v>
      </c>
      <c r="J16" s="40">
        <v>125</v>
      </c>
      <c r="K16" s="40">
        <v>0</v>
      </c>
      <c r="L16" s="40">
        <v>66</v>
      </c>
      <c r="M16" s="40">
        <v>9</v>
      </c>
      <c r="N16" s="40">
        <v>57</v>
      </c>
      <c r="O16" s="40">
        <v>1179211</v>
      </c>
      <c r="P16" s="40">
        <v>0</v>
      </c>
      <c r="Q16" s="40">
        <v>0</v>
      </c>
      <c r="R16" s="40">
        <v>59</v>
      </c>
      <c r="S16" s="40">
        <v>1072000</v>
      </c>
      <c r="T16" s="40">
        <v>6242</v>
      </c>
      <c r="U16" s="40">
        <v>6242</v>
      </c>
      <c r="V16" s="40">
        <v>7035800</v>
      </c>
      <c r="W16" s="40">
        <v>260</v>
      </c>
      <c r="X16" s="40">
        <v>390000</v>
      </c>
    </row>
    <row r="17" spans="1:27" s="6" customFormat="1" ht="15" customHeight="1">
      <c r="A17" s="27" t="s">
        <v>296</v>
      </c>
      <c r="B17" s="40">
        <v>160</v>
      </c>
      <c r="C17" s="40">
        <v>1572640</v>
      </c>
      <c r="D17" s="40">
        <v>9606</v>
      </c>
      <c r="E17" s="40">
        <v>48030000</v>
      </c>
      <c r="F17" s="40">
        <v>22155</v>
      </c>
      <c r="G17" s="40">
        <v>48741000</v>
      </c>
      <c r="H17" s="40">
        <v>10358</v>
      </c>
      <c r="I17" s="40">
        <v>51790000</v>
      </c>
      <c r="J17" s="40">
        <v>178</v>
      </c>
      <c r="K17" s="40">
        <v>1</v>
      </c>
      <c r="L17" s="40">
        <v>421</v>
      </c>
      <c r="M17" s="40">
        <v>143</v>
      </c>
      <c r="N17" s="40">
        <v>278</v>
      </c>
      <c r="O17" s="40">
        <v>8403593</v>
      </c>
      <c r="P17" s="40">
        <v>0</v>
      </c>
      <c r="Q17" s="40">
        <v>0</v>
      </c>
      <c r="R17" s="40">
        <v>90</v>
      </c>
      <c r="S17" s="40">
        <v>1205000</v>
      </c>
      <c r="T17" s="40">
        <v>3148</v>
      </c>
      <c r="U17" s="40">
        <v>5785</v>
      </c>
      <c r="V17" s="40">
        <v>3323620</v>
      </c>
      <c r="W17" s="40">
        <v>2987</v>
      </c>
      <c r="X17" s="40">
        <v>4698500</v>
      </c>
    </row>
    <row r="18" spans="1:27" s="6" customFormat="1" ht="15" customHeight="1">
      <c r="A18" s="27" t="s">
        <v>297</v>
      </c>
      <c r="B18" s="40">
        <v>24</v>
      </c>
      <c r="C18" s="40">
        <v>235896</v>
      </c>
      <c r="D18" s="40">
        <v>1547</v>
      </c>
      <c r="E18" s="40">
        <v>7735000</v>
      </c>
      <c r="F18" s="40">
        <v>25260</v>
      </c>
      <c r="G18" s="40">
        <v>55620950</v>
      </c>
      <c r="H18" s="40">
        <v>20900</v>
      </c>
      <c r="I18" s="40">
        <v>104509800</v>
      </c>
      <c r="J18" s="40">
        <v>103</v>
      </c>
      <c r="K18" s="40">
        <v>47</v>
      </c>
      <c r="L18" s="40">
        <v>602</v>
      </c>
      <c r="M18" s="40">
        <v>179</v>
      </c>
      <c r="N18" s="40">
        <v>423</v>
      </c>
      <c r="O18" s="40">
        <v>9345666</v>
      </c>
      <c r="P18" s="40">
        <v>0</v>
      </c>
      <c r="Q18" s="40">
        <v>0</v>
      </c>
      <c r="R18" s="40">
        <v>66</v>
      </c>
      <c r="S18" s="40">
        <v>612000</v>
      </c>
      <c r="T18" s="40">
        <v>11766</v>
      </c>
      <c r="U18" s="40">
        <v>11766</v>
      </c>
      <c r="V18" s="40">
        <v>11766000</v>
      </c>
      <c r="W18" s="40">
        <v>214</v>
      </c>
      <c r="X18" s="40">
        <v>523000</v>
      </c>
    </row>
    <row r="19" spans="1:27" s="6" customFormat="1" ht="15" customHeight="1">
      <c r="A19" s="27" t="s">
        <v>298</v>
      </c>
      <c r="B19" s="40">
        <v>229</v>
      </c>
      <c r="C19" s="40">
        <v>2250841</v>
      </c>
      <c r="D19" s="40">
        <v>2637</v>
      </c>
      <c r="E19" s="40">
        <v>13185000</v>
      </c>
      <c r="F19" s="40">
        <v>24469</v>
      </c>
      <c r="G19" s="40">
        <v>53834600</v>
      </c>
      <c r="H19" s="40">
        <v>13290</v>
      </c>
      <c r="I19" s="40">
        <v>66410800</v>
      </c>
      <c r="J19" s="40">
        <v>247</v>
      </c>
      <c r="K19" s="40">
        <v>29</v>
      </c>
      <c r="L19" s="40">
        <v>1170</v>
      </c>
      <c r="M19" s="40">
        <v>108</v>
      </c>
      <c r="N19" s="40">
        <v>1062</v>
      </c>
      <c r="O19" s="40">
        <v>19854720</v>
      </c>
      <c r="P19" s="40">
        <v>0</v>
      </c>
      <c r="Q19" s="40">
        <v>0</v>
      </c>
      <c r="R19" s="40">
        <v>141</v>
      </c>
      <c r="S19" s="40">
        <v>4226540</v>
      </c>
      <c r="T19" s="40">
        <v>114</v>
      </c>
      <c r="U19" s="40">
        <v>4331</v>
      </c>
      <c r="V19" s="40">
        <v>1884600</v>
      </c>
      <c r="W19" s="40">
        <v>28935</v>
      </c>
      <c r="X19" s="40">
        <v>13035616</v>
      </c>
    </row>
    <row r="20" spans="1:27" s="6" customFormat="1" ht="15" customHeight="1">
      <c r="A20" s="27" t="s">
        <v>299</v>
      </c>
      <c r="B20" s="40">
        <v>0</v>
      </c>
      <c r="C20" s="40">
        <v>0</v>
      </c>
      <c r="D20" s="40">
        <v>19142</v>
      </c>
      <c r="E20" s="40">
        <v>95710000</v>
      </c>
      <c r="F20" s="40">
        <v>40028</v>
      </c>
      <c r="G20" s="40">
        <v>88061600</v>
      </c>
      <c r="H20" s="40">
        <v>20362</v>
      </c>
      <c r="I20" s="40">
        <v>101810000</v>
      </c>
      <c r="J20" s="40">
        <v>0</v>
      </c>
      <c r="K20" s="40">
        <v>0</v>
      </c>
      <c r="L20" s="40">
        <v>140</v>
      </c>
      <c r="M20" s="40">
        <v>65</v>
      </c>
      <c r="N20" s="40">
        <v>75</v>
      </c>
      <c r="O20" s="40">
        <v>2960109</v>
      </c>
      <c r="P20" s="40">
        <v>0</v>
      </c>
      <c r="Q20" s="40">
        <v>0</v>
      </c>
      <c r="R20" s="40">
        <v>0</v>
      </c>
      <c r="S20" s="40">
        <v>0</v>
      </c>
      <c r="T20" s="40">
        <v>36414</v>
      </c>
      <c r="U20" s="40">
        <v>69724</v>
      </c>
      <c r="V20" s="40">
        <v>27550089</v>
      </c>
      <c r="W20" s="40">
        <v>0</v>
      </c>
      <c r="X20" s="40">
        <v>0</v>
      </c>
    </row>
    <row r="21" spans="1:27" s="6" customFormat="1" ht="15" customHeight="1">
      <c r="A21" s="27" t="s">
        <v>300</v>
      </c>
      <c r="B21" s="40">
        <v>201</v>
      </c>
      <c r="C21" s="40">
        <v>1975629</v>
      </c>
      <c r="D21" s="40">
        <v>1836</v>
      </c>
      <c r="E21" s="40">
        <v>9180000</v>
      </c>
      <c r="F21" s="40">
        <v>11272</v>
      </c>
      <c r="G21" s="40">
        <v>24798400</v>
      </c>
      <c r="H21" s="40">
        <v>7412</v>
      </c>
      <c r="I21" s="40">
        <v>37060000</v>
      </c>
      <c r="J21" s="40">
        <v>0</v>
      </c>
      <c r="K21" s="40">
        <v>0</v>
      </c>
      <c r="L21" s="40">
        <v>60</v>
      </c>
      <c r="M21" s="40">
        <v>14</v>
      </c>
      <c r="N21" s="40">
        <v>46</v>
      </c>
      <c r="O21" s="40">
        <v>1043080</v>
      </c>
      <c r="P21" s="40">
        <v>0</v>
      </c>
      <c r="Q21" s="40">
        <v>0</v>
      </c>
      <c r="R21" s="40">
        <v>61</v>
      </c>
      <c r="S21" s="40">
        <v>631000</v>
      </c>
      <c r="T21" s="40">
        <v>1163</v>
      </c>
      <c r="U21" s="40">
        <v>2827</v>
      </c>
      <c r="V21" s="40">
        <v>1163000</v>
      </c>
      <c r="W21" s="40">
        <v>2</v>
      </c>
      <c r="X21" s="40">
        <v>20400</v>
      </c>
    </row>
    <row r="22" spans="1:27" s="6" customFormat="1" ht="15" customHeight="1">
      <c r="A22" s="27" t="s">
        <v>301</v>
      </c>
      <c r="B22" s="40">
        <v>565</v>
      </c>
      <c r="C22" s="40">
        <v>5553385</v>
      </c>
      <c r="D22" s="40">
        <v>10789</v>
      </c>
      <c r="E22" s="40">
        <v>53945000</v>
      </c>
      <c r="F22" s="40">
        <v>74808</v>
      </c>
      <c r="G22" s="40">
        <v>164579000</v>
      </c>
      <c r="H22" s="40">
        <v>38204</v>
      </c>
      <c r="I22" s="40">
        <v>191020000</v>
      </c>
      <c r="J22" s="40">
        <v>295</v>
      </c>
      <c r="K22" s="40">
        <v>0</v>
      </c>
      <c r="L22" s="40">
        <v>32</v>
      </c>
      <c r="M22" s="40">
        <v>18</v>
      </c>
      <c r="N22" s="40">
        <v>14</v>
      </c>
      <c r="O22" s="40">
        <v>518676</v>
      </c>
      <c r="P22" s="40">
        <v>0</v>
      </c>
      <c r="Q22" s="40">
        <v>0</v>
      </c>
      <c r="R22" s="40">
        <v>134</v>
      </c>
      <c r="S22" s="40">
        <v>767000</v>
      </c>
      <c r="T22" s="40">
        <v>16219</v>
      </c>
      <c r="U22" s="40">
        <v>39340</v>
      </c>
      <c r="V22" s="40">
        <v>4865700</v>
      </c>
      <c r="W22" s="40">
        <v>95</v>
      </c>
      <c r="X22" s="40">
        <v>673300</v>
      </c>
    </row>
    <row r="23" spans="1:27" s="6" customFormat="1" ht="15" customHeight="1">
      <c r="A23" s="27" t="s">
        <v>302</v>
      </c>
      <c r="B23" s="40">
        <v>1522</v>
      </c>
      <c r="C23" s="40">
        <v>14961918</v>
      </c>
      <c r="D23" s="40">
        <v>10573</v>
      </c>
      <c r="E23" s="40">
        <v>52865000</v>
      </c>
      <c r="F23" s="40">
        <v>47978</v>
      </c>
      <c r="G23" s="40">
        <v>105551600</v>
      </c>
      <c r="H23" s="40">
        <v>18704</v>
      </c>
      <c r="I23" s="40">
        <v>93517800</v>
      </c>
      <c r="J23" s="40">
        <v>0</v>
      </c>
      <c r="K23" s="40">
        <v>0</v>
      </c>
      <c r="L23" s="40">
        <v>81</v>
      </c>
      <c r="M23" s="40">
        <v>6</v>
      </c>
      <c r="N23" s="40">
        <v>75</v>
      </c>
      <c r="O23" s="40">
        <v>1369558</v>
      </c>
      <c r="P23" s="40">
        <v>0</v>
      </c>
      <c r="Q23" s="40">
        <v>0</v>
      </c>
      <c r="R23" s="40">
        <v>0</v>
      </c>
      <c r="S23" s="40">
        <v>0</v>
      </c>
      <c r="T23" s="40">
        <v>27</v>
      </c>
      <c r="U23" s="40">
        <v>3632</v>
      </c>
      <c r="V23" s="40">
        <v>752000</v>
      </c>
      <c r="W23" s="40">
        <v>0</v>
      </c>
      <c r="X23" s="40">
        <v>0</v>
      </c>
    </row>
    <row r="24" spans="1:27" s="6" customFormat="1" ht="15" customHeight="1">
      <c r="A24" s="27" t="s">
        <v>303</v>
      </c>
      <c r="B24" s="40">
        <v>42</v>
      </c>
      <c r="C24" s="40">
        <v>412818</v>
      </c>
      <c r="D24" s="40">
        <v>1168</v>
      </c>
      <c r="E24" s="40">
        <v>5840000</v>
      </c>
      <c r="F24" s="40">
        <v>32533</v>
      </c>
      <c r="G24" s="40">
        <v>71562600</v>
      </c>
      <c r="H24" s="40">
        <v>15423</v>
      </c>
      <c r="I24" s="40">
        <v>76963200</v>
      </c>
      <c r="J24" s="40">
        <v>316</v>
      </c>
      <c r="K24" s="40">
        <v>35</v>
      </c>
      <c r="L24" s="40">
        <v>102</v>
      </c>
      <c r="M24" s="40">
        <v>9</v>
      </c>
      <c r="N24" s="40">
        <v>93</v>
      </c>
      <c r="O24" s="40">
        <v>1321803</v>
      </c>
      <c r="P24" s="40">
        <v>0</v>
      </c>
      <c r="Q24" s="40">
        <v>0</v>
      </c>
      <c r="R24" s="40">
        <v>95</v>
      </c>
      <c r="S24" s="40">
        <v>1405000</v>
      </c>
      <c r="T24" s="40">
        <v>7067</v>
      </c>
      <c r="U24" s="40">
        <v>7067</v>
      </c>
      <c r="V24" s="40">
        <v>5655800</v>
      </c>
      <c r="W24" s="40">
        <v>309</v>
      </c>
      <c r="X24" s="40">
        <v>373250</v>
      </c>
    </row>
    <row r="25" spans="1:27" s="6" customFormat="1" ht="15" customHeight="1">
      <c r="A25" s="27" t="s">
        <v>304</v>
      </c>
      <c r="B25" s="40">
        <v>1858</v>
      </c>
      <c r="C25" s="40">
        <v>18262282</v>
      </c>
      <c r="D25" s="40">
        <v>6355</v>
      </c>
      <c r="E25" s="40">
        <v>31775000</v>
      </c>
      <c r="F25" s="40">
        <v>11948</v>
      </c>
      <c r="G25" s="40">
        <v>26285600</v>
      </c>
      <c r="H25" s="40">
        <v>5636</v>
      </c>
      <c r="I25" s="40">
        <v>28180000</v>
      </c>
      <c r="J25" s="40">
        <v>0</v>
      </c>
      <c r="K25" s="40">
        <v>0</v>
      </c>
      <c r="L25" s="40">
        <v>199</v>
      </c>
      <c r="M25" s="40">
        <v>92</v>
      </c>
      <c r="N25" s="40">
        <v>107</v>
      </c>
      <c r="O25" s="40">
        <v>784552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20</v>
      </c>
      <c r="X25" s="40">
        <v>841000</v>
      </c>
    </row>
    <row r="26" spans="1:27" s="6" customFormat="1" ht="15" customHeight="1">
      <c r="A26" s="27" t="s">
        <v>305</v>
      </c>
      <c r="B26" s="40">
        <v>107</v>
      </c>
      <c r="C26" s="40">
        <v>978056</v>
      </c>
      <c r="D26" s="40">
        <v>5452</v>
      </c>
      <c r="E26" s="40">
        <v>27265000</v>
      </c>
      <c r="F26" s="40">
        <v>16194</v>
      </c>
      <c r="G26" s="40">
        <v>35626800</v>
      </c>
      <c r="H26" s="40">
        <v>8944</v>
      </c>
      <c r="I26" s="40">
        <v>44720000</v>
      </c>
      <c r="J26" s="40">
        <v>3</v>
      </c>
      <c r="K26" s="40">
        <v>3</v>
      </c>
      <c r="L26" s="40">
        <v>644</v>
      </c>
      <c r="M26" s="40">
        <v>60</v>
      </c>
      <c r="N26" s="40">
        <v>584</v>
      </c>
      <c r="O26" s="40">
        <v>15325587</v>
      </c>
      <c r="P26" s="40">
        <v>0</v>
      </c>
      <c r="Q26" s="40">
        <v>0</v>
      </c>
      <c r="R26" s="40">
        <v>15</v>
      </c>
      <c r="S26" s="40">
        <v>375000</v>
      </c>
      <c r="T26" s="40">
        <v>3995</v>
      </c>
      <c r="U26" s="40">
        <v>9229</v>
      </c>
      <c r="V26" s="40">
        <v>8687300</v>
      </c>
      <c r="W26" s="40">
        <v>11</v>
      </c>
      <c r="X26" s="40">
        <v>210200</v>
      </c>
    </row>
    <row r="27" spans="1:27" s="6" customFormat="1" ht="15" customHeight="1">
      <c r="A27" s="27" t="s">
        <v>306</v>
      </c>
      <c r="B27" s="40">
        <v>733</v>
      </c>
      <c r="C27" s="40">
        <v>7204657</v>
      </c>
      <c r="D27" s="40">
        <v>5470</v>
      </c>
      <c r="E27" s="40">
        <v>27350000</v>
      </c>
      <c r="F27" s="40">
        <v>11878</v>
      </c>
      <c r="G27" s="40">
        <v>26131600</v>
      </c>
      <c r="H27" s="40">
        <v>6923</v>
      </c>
      <c r="I27" s="40">
        <v>34615200</v>
      </c>
      <c r="J27" s="40">
        <v>75</v>
      </c>
      <c r="K27" s="40">
        <v>0</v>
      </c>
      <c r="L27" s="40">
        <v>72</v>
      </c>
      <c r="M27" s="40">
        <v>3</v>
      </c>
      <c r="N27" s="40">
        <v>69</v>
      </c>
      <c r="O27" s="40">
        <v>1419311</v>
      </c>
      <c r="P27" s="40">
        <v>1455</v>
      </c>
      <c r="Q27" s="40">
        <v>15301000</v>
      </c>
      <c r="R27" s="40">
        <v>42</v>
      </c>
      <c r="S27" s="40">
        <v>1207600</v>
      </c>
      <c r="T27" s="40">
        <v>547</v>
      </c>
      <c r="U27" s="40">
        <v>758</v>
      </c>
      <c r="V27" s="40">
        <v>353600</v>
      </c>
      <c r="W27" s="40">
        <v>30</v>
      </c>
      <c r="X27" s="40">
        <v>730500</v>
      </c>
    </row>
    <row r="28" spans="1:27" s="6" customFormat="1" ht="15" customHeight="1">
      <c r="A28" s="27" t="s">
        <v>307</v>
      </c>
      <c r="B28" s="40">
        <v>496</v>
      </c>
      <c r="C28" s="40">
        <v>4889500</v>
      </c>
      <c r="D28" s="40">
        <v>2952</v>
      </c>
      <c r="E28" s="40">
        <v>14760000</v>
      </c>
      <c r="F28" s="40">
        <v>6726</v>
      </c>
      <c r="G28" s="40">
        <v>15197600</v>
      </c>
      <c r="H28" s="40">
        <v>4456</v>
      </c>
      <c r="I28" s="40">
        <v>22280000</v>
      </c>
      <c r="J28" s="40">
        <v>7</v>
      </c>
      <c r="K28" s="40">
        <v>0</v>
      </c>
      <c r="L28" s="40">
        <v>18</v>
      </c>
      <c r="M28" s="40">
        <v>0</v>
      </c>
      <c r="N28" s="40">
        <v>18</v>
      </c>
      <c r="O28" s="40">
        <v>351032</v>
      </c>
      <c r="P28" s="40">
        <v>0</v>
      </c>
      <c r="Q28" s="40">
        <v>0</v>
      </c>
      <c r="R28" s="40">
        <v>34</v>
      </c>
      <c r="S28" s="40">
        <v>302000</v>
      </c>
      <c r="T28" s="40">
        <v>5602</v>
      </c>
      <c r="U28" s="40">
        <v>12987</v>
      </c>
      <c r="V28" s="40">
        <v>5205900</v>
      </c>
      <c r="W28" s="40">
        <v>187</v>
      </c>
      <c r="X28" s="40">
        <v>449556</v>
      </c>
    </row>
    <row r="29" spans="1:27" s="6" customFormat="1" ht="15" customHeight="1">
      <c r="A29" s="27" t="s">
        <v>308</v>
      </c>
      <c r="B29" s="40">
        <v>0</v>
      </c>
      <c r="C29" s="40">
        <v>0</v>
      </c>
      <c r="D29" s="40">
        <v>1044</v>
      </c>
      <c r="E29" s="40">
        <v>5210310</v>
      </c>
      <c r="F29" s="40">
        <v>1256</v>
      </c>
      <c r="G29" s="40">
        <v>1884000</v>
      </c>
      <c r="H29" s="40">
        <v>1189</v>
      </c>
      <c r="I29" s="40">
        <v>5945000</v>
      </c>
      <c r="J29" s="40">
        <v>0</v>
      </c>
      <c r="K29" s="40">
        <v>0</v>
      </c>
      <c r="L29" s="40">
        <v>1922</v>
      </c>
      <c r="M29" s="40">
        <v>678</v>
      </c>
      <c r="N29" s="40">
        <v>1244</v>
      </c>
      <c r="O29" s="40">
        <v>30984789</v>
      </c>
      <c r="P29" s="40">
        <v>0</v>
      </c>
      <c r="Q29" s="40">
        <v>0</v>
      </c>
      <c r="R29" s="40">
        <v>0</v>
      </c>
      <c r="S29" s="40">
        <v>0</v>
      </c>
      <c r="T29" s="40">
        <v>559</v>
      </c>
      <c r="U29" s="40">
        <v>1562</v>
      </c>
      <c r="V29" s="40">
        <v>3272100</v>
      </c>
      <c r="W29" s="40">
        <v>0</v>
      </c>
      <c r="X29" s="40">
        <v>0</v>
      </c>
    </row>
    <row r="30" spans="1:27" s="6" customFormat="1" ht="15" customHeight="1">
      <c r="A30" s="28" t="s">
        <v>309</v>
      </c>
      <c r="B30" s="42">
        <v>175</v>
      </c>
      <c r="C30" s="42">
        <v>1137500</v>
      </c>
      <c r="D30" s="42">
        <v>199</v>
      </c>
      <c r="E30" s="42">
        <v>995000</v>
      </c>
      <c r="F30" s="42">
        <v>0</v>
      </c>
      <c r="G30" s="42">
        <v>0</v>
      </c>
      <c r="H30" s="42">
        <v>149</v>
      </c>
      <c r="I30" s="42">
        <v>745000</v>
      </c>
      <c r="J30" s="42">
        <v>0</v>
      </c>
      <c r="K30" s="42">
        <v>0</v>
      </c>
      <c r="L30" s="42">
        <v>288</v>
      </c>
      <c r="M30" s="42">
        <v>190</v>
      </c>
      <c r="N30" s="42">
        <v>98</v>
      </c>
      <c r="O30" s="42">
        <v>3522300</v>
      </c>
      <c r="P30" s="42">
        <v>0</v>
      </c>
      <c r="Q30" s="42">
        <v>0</v>
      </c>
      <c r="R30" s="42">
        <v>0</v>
      </c>
      <c r="S30" s="42">
        <v>0</v>
      </c>
      <c r="T30" s="42">
        <v>190</v>
      </c>
      <c r="U30" s="42">
        <v>190</v>
      </c>
      <c r="V30" s="42">
        <v>513000</v>
      </c>
      <c r="W30" s="42">
        <v>0</v>
      </c>
      <c r="X30" s="42">
        <v>0</v>
      </c>
    </row>
    <row r="31" spans="1:27" ht="11.25" customHeight="1">
      <c r="A31" s="104" t="s">
        <v>143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9"/>
      <c r="X31" s="25"/>
      <c r="Y31" s="6"/>
      <c r="Z31" s="6"/>
      <c r="AA31" s="6"/>
    </row>
    <row r="32" spans="1:27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25"/>
      <c r="Y32" s="6"/>
      <c r="Z32" s="6"/>
      <c r="AA32" s="6"/>
    </row>
    <row r="33" spans="1:27" hidden="1">
      <c r="A33" s="8" t="s">
        <v>120</v>
      </c>
      <c r="B33" s="9" t="e">
        <f>B8-SUM(B9:B13)-#REF!</f>
        <v>#REF!</v>
      </c>
      <c r="C33" s="9" t="e">
        <f>C8-SUM(C9:C13)-#REF!</f>
        <v>#REF!</v>
      </c>
      <c r="D33" s="9" t="e">
        <f>D8-SUM(D9:D13)-#REF!</f>
        <v>#REF!</v>
      </c>
      <c r="E33" s="9" t="e">
        <f>E8-SUM(E9:E13)-#REF!</f>
        <v>#REF!</v>
      </c>
      <c r="F33" s="9" t="e">
        <f>F8-SUM(F9:F13)-#REF!</f>
        <v>#REF!</v>
      </c>
      <c r="G33" s="9" t="e">
        <f>G8-SUM(G9:G13)-#REF!</f>
        <v>#REF!</v>
      </c>
      <c r="H33" s="9" t="e">
        <f>H8-SUM(H9:H13)-#REF!</f>
        <v>#REF!</v>
      </c>
      <c r="I33" s="9" t="e">
        <f>I8-SUM(I9:I13)-#REF!</f>
        <v>#REF!</v>
      </c>
      <c r="J33" s="9" t="e">
        <f>J8-SUM(J9:J13)-#REF!</f>
        <v>#REF!</v>
      </c>
      <c r="K33" s="9" t="e">
        <f>K8-SUM(K9:K13)-#REF!</f>
        <v>#REF!</v>
      </c>
      <c r="L33" s="9" t="e">
        <f>L8-SUM(L9:L13)-#REF!</f>
        <v>#REF!</v>
      </c>
      <c r="M33" s="9"/>
      <c r="N33" s="9"/>
      <c r="O33" s="9" t="e">
        <f>O8-SUM(O9:O13)-#REF!</f>
        <v>#REF!</v>
      </c>
      <c r="P33" s="9" t="e">
        <f>P8-SUM(P9:P13)-#REF!</f>
        <v>#REF!</v>
      </c>
      <c r="Q33" s="9" t="e">
        <f>Q8-SUM(Q9:Q13)-#REF!</f>
        <v>#REF!</v>
      </c>
      <c r="R33" s="9" t="e">
        <f>R8-SUM(R9:R13)-#REF!</f>
        <v>#REF!</v>
      </c>
      <c r="S33" s="9" t="e">
        <f>S8-SUM(S9:S13)-#REF!</f>
        <v>#REF!</v>
      </c>
      <c r="T33" s="9" t="e">
        <f>T8-SUM(T9:T13)-#REF!</f>
        <v>#REF!</v>
      </c>
      <c r="U33" s="9" t="e">
        <f>U8-SUM(U9:U13)-#REF!</f>
        <v>#REF!</v>
      </c>
      <c r="V33" s="9" t="e">
        <f>V8-SUM(V9:V13)-#REF!</f>
        <v>#REF!</v>
      </c>
      <c r="W33" s="9" t="e">
        <f>W8-SUM(W9:W13)-#REF!</f>
        <v>#REF!</v>
      </c>
      <c r="X33" s="9" t="e">
        <f>X8-SUM(X9:X13)-#REF!</f>
        <v>#REF!</v>
      </c>
      <c r="Y33" s="6"/>
      <c r="Z33" s="6"/>
      <c r="AA33" s="6"/>
    </row>
    <row r="34" spans="1:27" hidden="1">
      <c r="A34" s="8" t="s">
        <v>51</v>
      </c>
      <c r="B34" s="9" t="e">
        <f>#REF!-SUM(B14:B28)</f>
        <v>#REF!</v>
      </c>
      <c r="C34" s="9" t="e">
        <f>#REF!-SUM(C14:C28)</f>
        <v>#REF!</v>
      </c>
      <c r="D34" s="9" t="e">
        <f>#REF!-SUM(D14:D28)</f>
        <v>#REF!</v>
      </c>
      <c r="E34" s="9" t="e">
        <f>#REF!-SUM(E14:E28)</f>
        <v>#REF!</v>
      </c>
      <c r="F34" s="9" t="e">
        <f>#REF!-SUM(F14:F28)</f>
        <v>#REF!</v>
      </c>
      <c r="G34" s="9" t="e">
        <f>#REF!-SUM(G14:G28)</f>
        <v>#REF!</v>
      </c>
      <c r="H34" s="9" t="e">
        <f>#REF!-SUM(H14:H28)</f>
        <v>#REF!</v>
      </c>
      <c r="I34" s="9" t="e">
        <f>#REF!-SUM(I14:I28)</f>
        <v>#REF!</v>
      </c>
      <c r="J34" s="9" t="e">
        <f>#REF!-SUM(J14:J28)</f>
        <v>#REF!</v>
      </c>
      <c r="K34" s="9" t="e">
        <f>#REF!-SUM(K14:K28)</f>
        <v>#REF!</v>
      </c>
      <c r="L34" s="9" t="e">
        <f>#REF!-SUM(L14:L28)</f>
        <v>#REF!</v>
      </c>
      <c r="M34" s="9"/>
      <c r="N34" s="9"/>
      <c r="O34" s="9" t="e">
        <f>#REF!-SUM(O14:O28)</f>
        <v>#REF!</v>
      </c>
      <c r="P34" s="9" t="e">
        <f>#REF!-SUM(P14:P28)</f>
        <v>#REF!</v>
      </c>
      <c r="Q34" s="9" t="e">
        <f>#REF!-SUM(Q14:Q28)</f>
        <v>#REF!</v>
      </c>
      <c r="R34" s="9" t="e">
        <f>#REF!-SUM(R14:R28)</f>
        <v>#REF!</v>
      </c>
      <c r="S34" s="9" t="e">
        <f>#REF!-SUM(S14:S28)</f>
        <v>#REF!</v>
      </c>
      <c r="T34" s="9" t="e">
        <f>#REF!-SUM(T14:T28)</f>
        <v>#REF!</v>
      </c>
      <c r="U34" s="9" t="e">
        <f>#REF!-SUM(U14:U28)</f>
        <v>#REF!</v>
      </c>
      <c r="V34" s="9" t="e">
        <f>#REF!-SUM(V14:V28)</f>
        <v>#REF!</v>
      </c>
      <c r="W34" s="9" t="e">
        <f>#REF!-SUM(W14:W28)</f>
        <v>#REF!</v>
      </c>
      <c r="X34" s="9" t="e">
        <f>#REF!-SUM(X14:X28)</f>
        <v>#REF!</v>
      </c>
      <c r="Y34" s="6"/>
      <c r="Z34" s="6"/>
      <c r="AA34" s="6"/>
    </row>
    <row r="35" spans="1:27" hidden="1">
      <c r="A35" s="8" t="s">
        <v>52</v>
      </c>
      <c r="B35" s="9" t="e">
        <f>#REF!-B29-B30</f>
        <v>#REF!</v>
      </c>
      <c r="C35" s="9" t="e">
        <f>#REF!-C29-C30</f>
        <v>#REF!</v>
      </c>
      <c r="D35" s="9" t="e">
        <f>#REF!-D29-D30</f>
        <v>#REF!</v>
      </c>
      <c r="E35" s="9" t="e">
        <f>#REF!-E29-E30</f>
        <v>#REF!</v>
      </c>
      <c r="F35" s="9" t="e">
        <f>#REF!-F29-F30</f>
        <v>#REF!</v>
      </c>
      <c r="G35" s="9" t="e">
        <f>#REF!-G29-G30</f>
        <v>#REF!</v>
      </c>
      <c r="H35" s="9" t="e">
        <f>#REF!-H29-H30</f>
        <v>#REF!</v>
      </c>
      <c r="I35" s="9" t="e">
        <f>#REF!-I29-I30</f>
        <v>#REF!</v>
      </c>
      <c r="J35" s="9" t="e">
        <f>#REF!-J29-J30</f>
        <v>#REF!</v>
      </c>
      <c r="K35" s="9" t="e">
        <f>#REF!-K29-K30</f>
        <v>#REF!</v>
      </c>
      <c r="L35" s="9" t="e">
        <f>#REF!-L29-L30</f>
        <v>#REF!</v>
      </c>
      <c r="M35" s="9"/>
      <c r="N35" s="9"/>
      <c r="O35" s="9" t="e">
        <f>#REF!-O29-O30</f>
        <v>#REF!</v>
      </c>
      <c r="P35" s="9" t="e">
        <f>#REF!-P29-P30</f>
        <v>#REF!</v>
      </c>
      <c r="Q35" s="9" t="e">
        <f>#REF!-Q29-Q30</f>
        <v>#REF!</v>
      </c>
      <c r="R35" s="9" t="e">
        <f>#REF!-R29-R30</f>
        <v>#REF!</v>
      </c>
      <c r="S35" s="9" t="e">
        <f>#REF!-S29-S30</f>
        <v>#REF!</v>
      </c>
      <c r="T35" s="9" t="e">
        <f>#REF!-T29-T30</f>
        <v>#REF!</v>
      </c>
      <c r="U35" s="9" t="e">
        <f>#REF!-U29-U30</f>
        <v>#REF!</v>
      </c>
      <c r="V35" s="9" t="e">
        <f>#REF!-V29-V30</f>
        <v>#REF!</v>
      </c>
      <c r="W35" s="9" t="e">
        <f>#REF!-W29-W30</f>
        <v>#REF!</v>
      </c>
      <c r="X35" s="9" t="e">
        <f>#REF!-X29-X30</f>
        <v>#REF!</v>
      </c>
      <c r="Y35" s="6"/>
      <c r="Z35" s="6"/>
      <c r="AA35" s="6"/>
    </row>
    <row r="36" spans="1:27" hidden="1">
      <c r="A36" s="8" t="s">
        <v>53</v>
      </c>
      <c r="B36" s="9" t="e">
        <f>B8+F8-#REF!</f>
        <v>#REF!</v>
      </c>
      <c r="C36" s="10" t="e">
        <f>C8+E8+G8-#REF!</f>
        <v>#REF!</v>
      </c>
      <c r="D36" s="9" t="e">
        <f>D8-#REF!</f>
        <v>#REF!</v>
      </c>
      <c r="E36" s="9"/>
      <c r="F36" s="9"/>
      <c r="G36" s="9"/>
      <c r="H36" s="9" t="e">
        <f>H8-#REF!</f>
        <v>#REF!</v>
      </c>
      <c r="I36" s="9" t="e">
        <f>I8-#REF!</f>
        <v>#REF!</v>
      </c>
      <c r="J36" s="9" t="e">
        <f>J8-#REF!</f>
        <v>#REF!</v>
      </c>
      <c r="K36" s="9" t="e">
        <f>K8-#REF!</f>
        <v>#REF!</v>
      </c>
      <c r="L36" s="9" t="e">
        <f>L8-#REF!</f>
        <v>#REF!</v>
      </c>
      <c r="M36" s="9"/>
      <c r="N36" s="9"/>
      <c r="O36" s="9" t="e">
        <f>O8-#REF!</f>
        <v>#REF!</v>
      </c>
      <c r="P36" s="9"/>
      <c r="Q36" s="9"/>
      <c r="R36" s="9" t="e">
        <f>R8-#REF!</f>
        <v>#REF!</v>
      </c>
      <c r="S36" s="9" t="e">
        <f>S8-#REF!</f>
        <v>#REF!</v>
      </c>
      <c r="T36" s="9" t="e">
        <f>T8-#REF!</f>
        <v>#REF!</v>
      </c>
      <c r="U36" s="9" t="e">
        <f>U8-#REF!</f>
        <v>#REF!</v>
      </c>
      <c r="V36" s="9" t="e">
        <f>V8-#REF!</f>
        <v>#REF!</v>
      </c>
      <c r="W36" s="9" t="e">
        <f>W8-#REF!</f>
        <v>#REF!</v>
      </c>
      <c r="X36" s="9" t="e">
        <f>X8-#REF!</f>
        <v>#REF!</v>
      </c>
      <c r="Y36" s="6"/>
      <c r="Z36" s="6"/>
      <c r="AA36" s="6"/>
    </row>
    <row r="37" spans="1:27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</sheetData>
  <mergeCells count="32">
    <mergeCell ref="X5:X7"/>
    <mergeCell ref="W4:X4"/>
    <mergeCell ref="T5:T7"/>
    <mergeCell ref="U5:U7"/>
    <mergeCell ref="V5:V7"/>
    <mergeCell ref="W5:W7"/>
    <mergeCell ref="R5:R7"/>
    <mergeCell ref="K5:K7"/>
    <mergeCell ref="P5:P7"/>
    <mergeCell ref="P4:Q4"/>
    <mergeCell ref="R4:S4"/>
    <mergeCell ref="F6:F7"/>
    <mergeCell ref="G6:G7"/>
    <mergeCell ref="J5:J7"/>
    <mergeCell ref="L6:N6"/>
    <mergeCell ref="O6:O7"/>
    <mergeCell ref="H4:I4"/>
    <mergeCell ref="I5:I7"/>
    <mergeCell ref="A31:V31"/>
    <mergeCell ref="A4:A7"/>
    <mergeCell ref="B6:B7"/>
    <mergeCell ref="C6:C7"/>
    <mergeCell ref="D6:D7"/>
    <mergeCell ref="T4:V4"/>
    <mergeCell ref="S5:S7"/>
    <mergeCell ref="Q5:Q7"/>
    <mergeCell ref="B5:C5"/>
    <mergeCell ref="D5:E5"/>
    <mergeCell ref="F5:G5"/>
    <mergeCell ref="H5:H7"/>
    <mergeCell ref="B4:G4"/>
    <mergeCell ref="E6:E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55" orientation="landscape" r:id="rId1"/>
  <headerFooter alignWithMargins="0"/>
  <colBreaks count="1" manualBreakCount="1">
    <brk id="1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A39"/>
  <sheetViews>
    <sheetView view="pageBreakPreview" zoomScaleNormal="100" zoomScaleSheetLayoutView="100" workbookViewId="0"/>
  </sheetViews>
  <sheetFormatPr defaultColWidth="8.83203125" defaultRowHeight="12"/>
  <cols>
    <col min="1" max="1" width="14.1640625" style="16" customWidth="1"/>
    <col min="2" max="2" width="9.83203125" style="16" customWidth="1"/>
    <col min="3" max="3" width="14.1640625" style="16" bestFit="1" customWidth="1"/>
    <col min="4" max="4" width="9.83203125" style="16" customWidth="1"/>
    <col min="5" max="5" width="16.5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6.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.1640625" style="16" bestFit="1" customWidth="1"/>
    <col min="21" max="21" width="8.83203125" style="16" customWidth="1"/>
    <col min="22" max="22" width="14.1640625" style="16" bestFit="1" customWidth="1"/>
    <col min="23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75</v>
      </c>
    </row>
    <row r="3" spans="1:27" s="6" customFormat="1" ht="12" customHeight="1"/>
    <row r="4" spans="1:27" s="12" customFormat="1" ht="23.25" customHeight="1">
      <c r="A4" s="91" t="s">
        <v>261</v>
      </c>
      <c r="B4" s="90" t="s">
        <v>2</v>
      </c>
      <c r="C4" s="82"/>
      <c r="D4" s="82"/>
      <c r="E4" s="82"/>
      <c r="F4" s="82"/>
      <c r="G4" s="83"/>
      <c r="H4" s="90" t="s">
        <v>241</v>
      </c>
      <c r="I4" s="83"/>
      <c r="J4" s="13" t="s">
        <v>179</v>
      </c>
      <c r="K4" s="14"/>
      <c r="L4" s="14"/>
      <c r="M4" s="15"/>
      <c r="N4" s="90" t="s">
        <v>262</v>
      </c>
      <c r="O4" s="83"/>
      <c r="P4" s="90" t="s">
        <v>181</v>
      </c>
      <c r="Q4" s="83"/>
      <c r="R4" s="90" t="s">
        <v>263</v>
      </c>
      <c r="S4" s="82"/>
      <c r="T4" s="83"/>
      <c r="U4" s="90" t="s">
        <v>245</v>
      </c>
      <c r="V4" s="82"/>
    </row>
    <row r="5" spans="1:27" s="12" customFormat="1" ht="32.25" customHeight="1">
      <c r="A5" s="92"/>
      <c r="B5" s="90" t="s">
        <v>264</v>
      </c>
      <c r="C5" s="83"/>
      <c r="D5" s="90" t="s">
        <v>265</v>
      </c>
      <c r="E5" s="83"/>
      <c r="F5" s="90" t="s">
        <v>248</v>
      </c>
      <c r="G5" s="83"/>
      <c r="H5" s="79" t="s">
        <v>170</v>
      </c>
      <c r="I5" s="79" t="s">
        <v>185</v>
      </c>
      <c r="J5" s="90" t="s">
        <v>266</v>
      </c>
      <c r="K5" s="82"/>
      <c r="L5" s="83"/>
      <c r="M5" s="98" t="s">
        <v>171</v>
      </c>
      <c r="N5" s="79" t="s">
        <v>187</v>
      </c>
      <c r="O5" s="79" t="s">
        <v>10</v>
      </c>
      <c r="P5" s="79" t="s">
        <v>229</v>
      </c>
      <c r="Q5" s="79" t="s">
        <v>10</v>
      </c>
      <c r="R5" s="79" t="s">
        <v>267</v>
      </c>
      <c r="S5" s="79" t="s">
        <v>268</v>
      </c>
      <c r="T5" s="79" t="s">
        <v>231</v>
      </c>
      <c r="U5" s="79" t="s">
        <v>269</v>
      </c>
      <c r="V5" s="87" t="s">
        <v>131</v>
      </c>
    </row>
    <row r="6" spans="1:27" s="12" customFormat="1" ht="21" customHeight="1">
      <c r="A6" s="92"/>
      <c r="B6" s="79" t="s">
        <v>163</v>
      </c>
      <c r="C6" s="79" t="s">
        <v>189</v>
      </c>
      <c r="D6" s="79" t="s">
        <v>270</v>
      </c>
      <c r="E6" s="79" t="s">
        <v>227</v>
      </c>
      <c r="F6" s="79" t="s">
        <v>9</v>
      </c>
      <c r="G6" s="79" t="s">
        <v>10</v>
      </c>
      <c r="H6" s="86"/>
      <c r="I6" s="86"/>
      <c r="J6" s="100" t="s">
        <v>271</v>
      </c>
      <c r="K6" s="100" t="s">
        <v>272</v>
      </c>
      <c r="L6" s="100" t="s">
        <v>30</v>
      </c>
      <c r="M6" s="105"/>
      <c r="N6" s="86"/>
      <c r="O6" s="86"/>
      <c r="P6" s="86"/>
      <c r="Q6" s="86"/>
      <c r="R6" s="86"/>
      <c r="S6" s="86"/>
      <c r="T6" s="86"/>
      <c r="U6" s="86"/>
      <c r="V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0"/>
      <c r="U7" s="80"/>
      <c r="V7" s="89"/>
    </row>
    <row r="8" spans="1:27" s="32" customFormat="1" ht="14.25" customHeight="1">
      <c r="A8" s="44" t="s">
        <v>68</v>
      </c>
      <c r="B8" s="49">
        <v>43716</v>
      </c>
      <c r="C8" s="50">
        <v>469365944</v>
      </c>
      <c r="D8" s="50">
        <v>268877</v>
      </c>
      <c r="E8" s="50">
        <v>1375938133</v>
      </c>
      <c r="F8" s="50">
        <v>1022584</v>
      </c>
      <c r="G8" s="50">
        <v>2583559210</v>
      </c>
      <c r="H8" s="50">
        <v>416203</v>
      </c>
      <c r="I8" s="50">
        <v>2070614820</v>
      </c>
      <c r="J8" s="50">
        <v>43367</v>
      </c>
      <c r="K8" s="50">
        <v>11710</v>
      </c>
      <c r="L8" s="50">
        <v>31657</v>
      </c>
      <c r="M8" s="50">
        <v>570101921</v>
      </c>
      <c r="N8" s="50">
        <v>10391</v>
      </c>
      <c r="O8" s="50">
        <v>37984746</v>
      </c>
      <c r="P8" s="50">
        <v>1226</v>
      </c>
      <c r="Q8" s="50">
        <v>24795600</v>
      </c>
      <c r="R8" s="50">
        <v>305877</v>
      </c>
      <c r="S8" s="50">
        <v>679105</v>
      </c>
      <c r="T8" s="50">
        <v>316220055</v>
      </c>
      <c r="U8" s="50">
        <v>71723</v>
      </c>
      <c r="V8" s="50">
        <v>170893197</v>
      </c>
      <c r="W8" s="6"/>
      <c r="X8" s="6"/>
      <c r="Y8" s="6"/>
      <c r="Z8" s="6"/>
      <c r="AA8" s="6"/>
    </row>
    <row r="9" spans="1:27" s="6" customFormat="1" ht="14.25" customHeight="1">
      <c r="A9" s="51" t="s">
        <v>137</v>
      </c>
      <c r="B9" s="39">
        <v>2201</v>
      </c>
      <c r="C9" s="40">
        <v>21575328</v>
      </c>
      <c r="D9" s="40">
        <v>25654</v>
      </c>
      <c r="E9" s="40">
        <v>128228400</v>
      </c>
      <c r="F9" s="40">
        <v>133097</v>
      </c>
      <c r="G9" s="40">
        <v>292600232</v>
      </c>
      <c r="H9" s="40">
        <v>57509</v>
      </c>
      <c r="I9" s="40">
        <v>287173800</v>
      </c>
      <c r="J9" s="40">
        <v>509</v>
      </c>
      <c r="K9" s="40">
        <v>75</v>
      </c>
      <c r="L9" s="40">
        <v>434</v>
      </c>
      <c r="M9" s="40">
        <v>9303923</v>
      </c>
      <c r="N9" s="40">
        <v>0</v>
      </c>
      <c r="O9" s="40">
        <v>0</v>
      </c>
      <c r="P9" s="40">
        <v>0</v>
      </c>
      <c r="Q9" s="40">
        <v>0</v>
      </c>
      <c r="R9" s="40">
        <v>23235</v>
      </c>
      <c r="S9" s="40">
        <v>51632</v>
      </c>
      <c r="T9" s="40">
        <v>45568300</v>
      </c>
      <c r="U9" s="40">
        <v>57</v>
      </c>
      <c r="V9" s="40">
        <v>1162800</v>
      </c>
    </row>
    <row r="10" spans="1:27" s="6" customFormat="1" ht="14.25" customHeight="1">
      <c r="A10" s="51" t="s">
        <v>153</v>
      </c>
      <c r="B10" s="39">
        <v>581</v>
      </c>
      <c r="C10" s="40">
        <v>5739623</v>
      </c>
      <c r="D10" s="40">
        <v>8734</v>
      </c>
      <c r="E10" s="40">
        <v>43670000</v>
      </c>
      <c r="F10" s="40">
        <v>29362</v>
      </c>
      <c r="G10" s="40">
        <v>64596400</v>
      </c>
      <c r="H10" s="40">
        <v>14089</v>
      </c>
      <c r="I10" s="40">
        <v>70434000</v>
      </c>
      <c r="J10" s="40">
        <v>1002</v>
      </c>
      <c r="K10" s="40">
        <v>228</v>
      </c>
      <c r="L10" s="40">
        <v>774</v>
      </c>
      <c r="M10" s="40">
        <v>8989754</v>
      </c>
      <c r="N10" s="40">
        <v>0</v>
      </c>
      <c r="O10" s="40">
        <v>0</v>
      </c>
      <c r="P10" s="40">
        <v>0</v>
      </c>
      <c r="Q10" s="40">
        <v>0</v>
      </c>
      <c r="R10" s="40">
        <v>2532</v>
      </c>
      <c r="S10" s="40">
        <v>2532</v>
      </c>
      <c r="T10" s="40">
        <v>2532000</v>
      </c>
      <c r="U10" s="40">
        <v>11</v>
      </c>
      <c r="V10" s="40">
        <v>55000</v>
      </c>
    </row>
    <row r="11" spans="1:27" s="6" customFormat="1" ht="14.25" customHeight="1">
      <c r="A11" s="51" t="s">
        <v>273</v>
      </c>
      <c r="B11" s="39">
        <v>858</v>
      </c>
      <c r="C11" s="40">
        <v>8433282</v>
      </c>
      <c r="D11" s="40">
        <v>8313</v>
      </c>
      <c r="E11" s="40">
        <v>41565000</v>
      </c>
      <c r="F11" s="40">
        <v>61023</v>
      </c>
      <c r="G11" s="40">
        <v>134250600</v>
      </c>
      <c r="H11" s="40">
        <v>21892</v>
      </c>
      <c r="I11" s="40">
        <v>109460000</v>
      </c>
      <c r="J11" s="40">
        <v>2147</v>
      </c>
      <c r="K11" s="40">
        <v>424</v>
      </c>
      <c r="L11" s="40">
        <v>1723</v>
      </c>
      <c r="M11" s="40">
        <v>21171723</v>
      </c>
      <c r="N11" s="40">
        <v>0</v>
      </c>
      <c r="O11" s="40">
        <v>0</v>
      </c>
      <c r="P11" s="40">
        <v>23</v>
      </c>
      <c r="Q11" s="40">
        <v>577000</v>
      </c>
      <c r="R11" s="40">
        <v>12217</v>
      </c>
      <c r="S11" s="40">
        <v>29572</v>
      </c>
      <c r="T11" s="40">
        <v>24434000</v>
      </c>
      <c r="U11" s="40">
        <v>1613</v>
      </c>
      <c r="V11" s="40">
        <v>3276061</v>
      </c>
    </row>
    <row r="12" spans="1:27" s="6" customFormat="1" ht="14.25" customHeight="1">
      <c r="A12" s="51" t="s">
        <v>176</v>
      </c>
      <c r="B12" s="39">
        <v>744</v>
      </c>
      <c r="C12" s="40">
        <v>7312776</v>
      </c>
      <c r="D12" s="40">
        <v>5222</v>
      </c>
      <c r="E12" s="40">
        <v>26109000</v>
      </c>
      <c r="F12" s="40">
        <v>16569</v>
      </c>
      <c r="G12" s="40">
        <v>36437800</v>
      </c>
      <c r="H12" s="40">
        <v>4470</v>
      </c>
      <c r="I12" s="40">
        <v>22346400</v>
      </c>
      <c r="J12" s="40">
        <v>12</v>
      </c>
      <c r="K12" s="40">
        <v>3</v>
      </c>
      <c r="L12" s="40">
        <v>9</v>
      </c>
      <c r="M12" s="40">
        <v>207360</v>
      </c>
      <c r="N12" s="40">
        <v>0</v>
      </c>
      <c r="O12" s="40">
        <v>0</v>
      </c>
      <c r="P12" s="40">
        <v>45</v>
      </c>
      <c r="Q12" s="40">
        <v>935300</v>
      </c>
      <c r="R12" s="40">
        <v>3378</v>
      </c>
      <c r="S12" s="40">
        <v>3378</v>
      </c>
      <c r="T12" s="40">
        <v>4432000</v>
      </c>
      <c r="U12" s="40">
        <v>287</v>
      </c>
      <c r="V12" s="40">
        <v>430500</v>
      </c>
    </row>
    <row r="13" spans="1:27" s="6" customFormat="1" ht="14.25" customHeight="1">
      <c r="A13" s="51" t="s">
        <v>274</v>
      </c>
      <c r="B13" s="39">
        <v>187</v>
      </c>
      <c r="C13" s="40">
        <v>1838023</v>
      </c>
      <c r="D13" s="40">
        <v>9075</v>
      </c>
      <c r="E13" s="40">
        <v>45375000</v>
      </c>
      <c r="F13" s="40">
        <v>20686</v>
      </c>
      <c r="G13" s="40">
        <v>45509200</v>
      </c>
      <c r="H13" s="40">
        <v>8815</v>
      </c>
      <c r="I13" s="40">
        <v>44075000</v>
      </c>
      <c r="J13" s="40">
        <v>460</v>
      </c>
      <c r="K13" s="40">
        <v>122</v>
      </c>
      <c r="L13" s="40">
        <v>338</v>
      </c>
      <c r="M13" s="40">
        <v>8063434</v>
      </c>
      <c r="N13" s="40">
        <v>0</v>
      </c>
      <c r="O13" s="40">
        <v>0</v>
      </c>
      <c r="P13" s="40">
        <v>75</v>
      </c>
      <c r="Q13" s="40">
        <v>970000</v>
      </c>
      <c r="R13" s="40">
        <v>4726</v>
      </c>
      <c r="S13" s="40">
        <v>8626</v>
      </c>
      <c r="T13" s="40">
        <v>6198664</v>
      </c>
      <c r="U13" s="40">
        <v>2937</v>
      </c>
      <c r="V13" s="40">
        <v>5426046</v>
      </c>
    </row>
    <row r="14" spans="1:27" s="6" customFormat="1" ht="14.25" customHeight="1">
      <c r="A14" s="52" t="s">
        <v>31</v>
      </c>
      <c r="B14" s="39">
        <v>44</v>
      </c>
      <c r="C14" s="40">
        <v>432476</v>
      </c>
      <c r="D14" s="40">
        <v>4092</v>
      </c>
      <c r="E14" s="40">
        <v>20460000</v>
      </c>
      <c r="F14" s="40">
        <v>38847</v>
      </c>
      <c r="G14" s="40">
        <v>85463400</v>
      </c>
      <c r="H14" s="40">
        <v>15902</v>
      </c>
      <c r="I14" s="40">
        <v>79510000</v>
      </c>
      <c r="J14" s="40">
        <v>389</v>
      </c>
      <c r="K14" s="40">
        <v>34</v>
      </c>
      <c r="L14" s="40">
        <v>355</v>
      </c>
      <c r="M14" s="40">
        <v>3305943</v>
      </c>
      <c r="N14" s="40">
        <v>7767</v>
      </c>
      <c r="O14" s="40">
        <v>12975500</v>
      </c>
      <c r="P14" s="40">
        <v>143</v>
      </c>
      <c r="Q14" s="40">
        <v>4290000</v>
      </c>
      <c r="R14" s="40">
        <v>10958</v>
      </c>
      <c r="S14" s="40">
        <v>28268</v>
      </c>
      <c r="T14" s="40">
        <v>7930800</v>
      </c>
      <c r="U14" s="40">
        <v>3512</v>
      </c>
      <c r="V14" s="40">
        <v>3835913</v>
      </c>
    </row>
    <row r="15" spans="1:27" s="6" customFormat="1" ht="14.25" customHeight="1">
      <c r="A15" s="52" t="s">
        <v>32</v>
      </c>
      <c r="B15" s="39">
        <v>36</v>
      </c>
      <c r="C15" s="40">
        <v>353844</v>
      </c>
      <c r="D15" s="40">
        <v>1926</v>
      </c>
      <c r="E15" s="40">
        <v>9630000</v>
      </c>
      <c r="F15" s="40">
        <v>33216</v>
      </c>
      <c r="G15" s="40">
        <v>59173500</v>
      </c>
      <c r="H15" s="40">
        <v>17971</v>
      </c>
      <c r="I15" s="40">
        <v>89855000</v>
      </c>
      <c r="J15" s="40">
        <v>595</v>
      </c>
      <c r="K15" s="40">
        <v>177</v>
      </c>
      <c r="L15" s="40">
        <v>418</v>
      </c>
      <c r="M15" s="40">
        <v>8892263</v>
      </c>
      <c r="N15" s="40">
        <v>0</v>
      </c>
      <c r="O15" s="40">
        <v>0</v>
      </c>
      <c r="P15" s="40">
        <v>44</v>
      </c>
      <c r="Q15" s="40">
        <v>660000</v>
      </c>
      <c r="R15" s="40">
        <v>12110</v>
      </c>
      <c r="S15" s="40">
        <v>12110</v>
      </c>
      <c r="T15" s="40">
        <v>12110000</v>
      </c>
      <c r="U15" s="40">
        <v>247</v>
      </c>
      <c r="V15" s="40">
        <v>746000</v>
      </c>
    </row>
    <row r="16" spans="1:27" s="6" customFormat="1" ht="14.25" customHeight="1">
      <c r="A16" s="52" t="s">
        <v>33</v>
      </c>
      <c r="B16" s="39">
        <v>280</v>
      </c>
      <c r="C16" s="40">
        <v>2752120</v>
      </c>
      <c r="D16" s="40">
        <v>3013</v>
      </c>
      <c r="E16" s="40">
        <v>15080000</v>
      </c>
      <c r="F16" s="40">
        <v>26983</v>
      </c>
      <c r="G16" s="40">
        <v>59389000</v>
      </c>
      <c r="H16" s="40">
        <v>13188</v>
      </c>
      <c r="I16" s="40">
        <v>65945400</v>
      </c>
      <c r="J16" s="40">
        <v>1119</v>
      </c>
      <c r="K16" s="40">
        <v>114</v>
      </c>
      <c r="L16" s="40">
        <v>1005</v>
      </c>
      <c r="M16" s="40">
        <v>17928240</v>
      </c>
      <c r="N16" s="40">
        <v>0</v>
      </c>
      <c r="O16" s="40">
        <v>0</v>
      </c>
      <c r="P16" s="40">
        <v>130</v>
      </c>
      <c r="Q16" s="40">
        <v>3894300</v>
      </c>
      <c r="R16" s="40">
        <v>105</v>
      </c>
      <c r="S16" s="40">
        <v>3841</v>
      </c>
      <c r="T16" s="40">
        <v>1897600</v>
      </c>
      <c r="U16" s="40">
        <v>5619</v>
      </c>
      <c r="V16" s="40">
        <v>21093949</v>
      </c>
    </row>
    <row r="17" spans="1:27" s="6" customFormat="1" ht="14.25" customHeight="1">
      <c r="A17" s="52" t="s">
        <v>34</v>
      </c>
      <c r="B17" s="39">
        <v>5</v>
      </c>
      <c r="C17" s="40">
        <v>49145</v>
      </c>
      <c r="D17" s="40">
        <v>20397</v>
      </c>
      <c r="E17" s="40">
        <v>101985000</v>
      </c>
      <c r="F17" s="40">
        <v>34666</v>
      </c>
      <c r="G17" s="40">
        <v>76265200</v>
      </c>
      <c r="H17" s="40">
        <v>16234</v>
      </c>
      <c r="I17" s="40">
        <v>81170000</v>
      </c>
      <c r="J17" s="40">
        <v>156</v>
      </c>
      <c r="K17" s="40">
        <v>68</v>
      </c>
      <c r="L17" s="40">
        <v>88</v>
      </c>
      <c r="M17" s="40">
        <v>2459589</v>
      </c>
      <c r="N17" s="40">
        <v>0</v>
      </c>
      <c r="O17" s="40">
        <v>0</v>
      </c>
      <c r="P17" s="40">
        <v>0</v>
      </c>
      <c r="Q17" s="40">
        <v>0</v>
      </c>
      <c r="R17" s="40">
        <v>25338</v>
      </c>
      <c r="S17" s="40">
        <v>50728</v>
      </c>
      <c r="T17" s="40">
        <v>19017631</v>
      </c>
      <c r="U17" s="40">
        <v>0</v>
      </c>
      <c r="V17" s="40">
        <v>0</v>
      </c>
    </row>
    <row r="18" spans="1:27" s="6" customFormat="1" ht="14.25" customHeight="1">
      <c r="A18" s="52" t="s">
        <v>35</v>
      </c>
      <c r="B18" s="39">
        <v>201</v>
      </c>
      <c r="C18" s="40">
        <v>1975629</v>
      </c>
      <c r="D18" s="40">
        <v>1920</v>
      </c>
      <c r="E18" s="40">
        <v>9600000</v>
      </c>
      <c r="F18" s="40">
        <v>11954</v>
      </c>
      <c r="G18" s="40">
        <v>26298800</v>
      </c>
      <c r="H18" s="40">
        <v>7182</v>
      </c>
      <c r="I18" s="40">
        <v>35910000</v>
      </c>
      <c r="J18" s="40">
        <v>48</v>
      </c>
      <c r="K18" s="40">
        <v>12</v>
      </c>
      <c r="L18" s="40">
        <v>36</v>
      </c>
      <c r="M18" s="40">
        <v>803984</v>
      </c>
      <c r="N18" s="40">
        <v>0</v>
      </c>
      <c r="O18" s="40">
        <v>0</v>
      </c>
      <c r="P18" s="40">
        <v>74</v>
      </c>
      <c r="Q18" s="40">
        <v>783000</v>
      </c>
      <c r="R18" s="40">
        <v>1243</v>
      </c>
      <c r="S18" s="40">
        <v>3006</v>
      </c>
      <c r="T18" s="40">
        <v>1244000</v>
      </c>
      <c r="U18" s="40">
        <v>7</v>
      </c>
      <c r="V18" s="40">
        <v>71400</v>
      </c>
    </row>
    <row r="19" spans="1:27" s="6" customFormat="1" ht="14.25" customHeight="1">
      <c r="A19" s="52" t="s">
        <v>36</v>
      </c>
      <c r="B19" s="39">
        <v>338</v>
      </c>
      <c r="C19" s="40">
        <v>3322202</v>
      </c>
      <c r="D19" s="40">
        <v>4110</v>
      </c>
      <c r="E19" s="40">
        <v>20550000</v>
      </c>
      <c r="F19" s="40">
        <v>20438</v>
      </c>
      <c r="G19" s="40">
        <v>44963600</v>
      </c>
      <c r="H19" s="40">
        <v>12655</v>
      </c>
      <c r="I19" s="40">
        <v>63275000</v>
      </c>
      <c r="J19" s="40">
        <v>192</v>
      </c>
      <c r="K19" s="40">
        <v>63</v>
      </c>
      <c r="L19" s="40">
        <v>129</v>
      </c>
      <c r="M19" s="40">
        <v>2557440</v>
      </c>
      <c r="N19" s="40">
        <v>0</v>
      </c>
      <c r="O19" s="40">
        <v>0</v>
      </c>
      <c r="P19" s="40">
        <v>0</v>
      </c>
      <c r="Q19" s="40">
        <v>0</v>
      </c>
      <c r="R19" s="40">
        <v>7795</v>
      </c>
      <c r="S19" s="40">
        <v>9032</v>
      </c>
      <c r="T19" s="40">
        <v>9830542</v>
      </c>
      <c r="U19" s="40">
        <v>10</v>
      </c>
      <c r="V19" s="40">
        <v>439270</v>
      </c>
    </row>
    <row r="20" spans="1:27" s="6" customFormat="1" ht="14.25" customHeight="1">
      <c r="A20" s="52" t="s">
        <v>37</v>
      </c>
      <c r="B20" s="39">
        <v>1050</v>
      </c>
      <c r="C20" s="40">
        <v>10320450</v>
      </c>
      <c r="D20" s="40">
        <v>15587</v>
      </c>
      <c r="E20" s="40">
        <v>77935000</v>
      </c>
      <c r="F20" s="40">
        <v>53233</v>
      </c>
      <c r="G20" s="40">
        <v>116409108</v>
      </c>
      <c r="H20" s="40">
        <v>22061</v>
      </c>
      <c r="I20" s="40">
        <v>110189146</v>
      </c>
      <c r="J20" s="40">
        <v>83</v>
      </c>
      <c r="K20" s="40">
        <v>5</v>
      </c>
      <c r="L20" s="40">
        <v>78</v>
      </c>
      <c r="M20" s="40">
        <v>1397464</v>
      </c>
      <c r="N20" s="40">
        <v>129</v>
      </c>
      <c r="O20" s="40">
        <v>1718091</v>
      </c>
      <c r="P20" s="40">
        <v>16</v>
      </c>
      <c r="Q20" s="40">
        <v>79000</v>
      </c>
      <c r="R20" s="40">
        <v>5593</v>
      </c>
      <c r="S20" s="40">
        <v>15651</v>
      </c>
      <c r="T20" s="40">
        <v>14840629</v>
      </c>
      <c r="U20" s="40">
        <v>918</v>
      </c>
      <c r="V20" s="40">
        <v>2946583</v>
      </c>
    </row>
    <row r="21" spans="1:27" s="6" customFormat="1" ht="14.25" customHeight="1">
      <c r="A21" s="52" t="s">
        <v>38</v>
      </c>
      <c r="B21" s="39">
        <v>637</v>
      </c>
      <c r="C21" s="40">
        <v>6261073</v>
      </c>
      <c r="D21" s="40">
        <v>11993</v>
      </c>
      <c r="E21" s="40">
        <v>59964000</v>
      </c>
      <c r="F21" s="40">
        <v>73639</v>
      </c>
      <c r="G21" s="40">
        <v>162003888</v>
      </c>
      <c r="H21" s="40">
        <v>34364</v>
      </c>
      <c r="I21" s="40">
        <v>171816400</v>
      </c>
      <c r="J21" s="40">
        <v>25</v>
      </c>
      <c r="K21" s="40">
        <v>4</v>
      </c>
      <c r="L21" s="40">
        <v>21</v>
      </c>
      <c r="M21" s="40">
        <v>308681</v>
      </c>
      <c r="N21" s="40">
        <v>0</v>
      </c>
      <c r="O21" s="40">
        <v>0</v>
      </c>
      <c r="P21" s="40">
        <v>72</v>
      </c>
      <c r="Q21" s="40">
        <v>490000</v>
      </c>
      <c r="R21" s="40">
        <v>442</v>
      </c>
      <c r="S21" s="40">
        <v>442</v>
      </c>
      <c r="T21" s="40">
        <v>31750</v>
      </c>
      <c r="U21" s="40">
        <v>79</v>
      </c>
      <c r="V21" s="40">
        <v>669400</v>
      </c>
    </row>
    <row r="22" spans="1:27" s="6" customFormat="1" ht="14.25" customHeight="1">
      <c r="A22" s="52" t="s">
        <v>39</v>
      </c>
      <c r="B22" s="39">
        <v>1459</v>
      </c>
      <c r="C22" s="40">
        <v>14292550</v>
      </c>
      <c r="D22" s="40">
        <v>10943</v>
      </c>
      <c r="E22" s="40">
        <v>54717700</v>
      </c>
      <c r="F22" s="40">
        <v>52490</v>
      </c>
      <c r="G22" s="40">
        <v>118154800</v>
      </c>
      <c r="H22" s="40">
        <v>17594</v>
      </c>
      <c r="I22" s="40">
        <v>82696200</v>
      </c>
      <c r="J22" s="40">
        <v>129</v>
      </c>
      <c r="K22" s="40">
        <v>6</v>
      </c>
      <c r="L22" s="40">
        <v>123</v>
      </c>
      <c r="M22" s="40">
        <v>2153435</v>
      </c>
      <c r="N22" s="40">
        <v>0</v>
      </c>
      <c r="O22" s="40">
        <v>0</v>
      </c>
      <c r="P22" s="40">
        <v>6</v>
      </c>
      <c r="Q22" s="40">
        <v>108000</v>
      </c>
      <c r="R22" s="40">
        <v>27</v>
      </c>
      <c r="S22" s="40">
        <v>2240</v>
      </c>
      <c r="T22" s="40">
        <v>471000</v>
      </c>
      <c r="U22" s="40">
        <v>0</v>
      </c>
      <c r="V22" s="40">
        <v>0</v>
      </c>
    </row>
    <row r="23" spans="1:27" s="6" customFormat="1" ht="14.25" customHeight="1">
      <c r="A23" s="52" t="s">
        <v>275</v>
      </c>
      <c r="B23" s="39">
        <v>78</v>
      </c>
      <c r="C23" s="40">
        <v>766662</v>
      </c>
      <c r="D23" s="40">
        <v>1654</v>
      </c>
      <c r="E23" s="40">
        <v>8270000</v>
      </c>
      <c r="F23" s="40">
        <v>37638</v>
      </c>
      <c r="G23" s="40">
        <v>82803600</v>
      </c>
      <c r="H23" s="40">
        <v>15385</v>
      </c>
      <c r="I23" s="40">
        <v>76722600</v>
      </c>
      <c r="J23" s="40">
        <v>79</v>
      </c>
      <c r="K23" s="40">
        <v>23</v>
      </c>
      <c r="L23" s="40">
        <v>56</v>
      </c>
      <c r="M23" s="40">
        <v>1110025</v>
      </c>
      <c r="N23" s="40">
        <v>0</v>
      </c>
      <c r="O23" s="40">
        <v>0</v>
      </c>
      <c r="P23" s="40">
        <v>62</v>
      </c>
      <c r="Q23" s="40">
        <v>930000</v>
      </c>
      <c r="R23" s="40">
        <v>7768</v>
      </c>
      <c r="S23" s="40">
        <v>7768</v>
      </c>
      <c r="T23" s="40">
        <v>6218200</v>
      </c>
      <c r="U23" s="40">
        <v>74</v>
      </c>
      <c r="V23" s="40">
        <v>274950</v>
      </c>
    </row>
    <row r="24" spans="1:27" s="6" customFormat="1" ht="14.25" customHeight="1">
      <c r="A24" s="52" t="s">
        <v>40</v>
      </c>
      <c r="B24" s="39">
        <v>2091</v>
      </c>
      <c r="C24" s="40">
        <v>20552439</v>
      </c>
      <c r="D24" s="40">
        <v>13491</v>
      </c>
      <c r="E24" s="40">
        <v>67455000</v>
      </c>
      <c r="F24" s="40">
        <v>12421</v>
      </c>
      <c r="G24" s="40">
        <v>27326200</v>
      </c>
      <c r="H24" s="40">
        <v>5833</v>
      </c>
      <c r="I24" s="40">
        <v>29165000</v>
      </c>
      <c r="J24" s="40">
        <v>241</v>
      </c>
      <c r="K24" s="40">
        <v>125</v>
      </c>
      <c r="L24" s="40">
        <v>116</v>
      </c>
      <c r="M24" s="40">
        <v>967200</v>
      </c>
      <c r="N24" s="40">
        <v>0</v>
      </c>
      <c r="O24" s="40">
        <v>0</v>
      </c>
      <c r="P24" s="40">
        <v>4</v>
      </c>
      <c r="Q24" s="40">
        <v>40000</v>
      </c>
      <c r="R24" s="40">
        <v>0</v>
      </c>
      <c r="S24" s="40">
        <v>0</v>
      </c>
      <c r="T24" s="40">
        <v>0</v>
      </c>
      <c r="U24" s="40">
        <v>17</v>
      </c>
      <c r="V24" s="40">
        <v>1000000</v>
      </c>
    </row>
    <row r="25" spans="1:27" s="6" customFormat="1" ht="14.25" customHeight="1">
      <c r="A25" s="52" t="s">
        <v>41</v>
      </c>
      <c r="B25" s="39">
        <v>115</v>
      </c>
      <c r="C25" s="40">
        <v>1062385</v>
      </c>
      <c r="D25" s="40">
        <v>5044</v>
      </c>
      <c r="E25" s="40">
        <v>25210000</v>
      </c>
      <c r="F25" s="40">
        <v>13878</v>
      </c>
      <c r="G25" s="40">
        <v>30509600</v>
      </c>
      <c r="H25" s="40">
        <v>6927</v>
      </c>
      <c r="I25" s="40">
        <v>34635000</v>
      </c>
      <c r="J25" s="40">
        <v>632</v>
      </c>
      <c r="K25" s="40">
        <v>48</v>
      </c>
      <c r="L25" s="40">
        <v>584</v>
      </c>
      <c r="M25" s="40">
        <v>13477498</v>
      </c>
      <c r="N25" s="40">
        <v>0</v>
      </c>
      <c r="O25" s="40">
        <v>0</v>
      </c>
      <c r="P25" s="40">
        <v>14</v>
      </c>
      <c r="Q25" s="40">
        <v>350000</v>
      </c>
      <c r="R25" s="40">
        <v>3569</v>
      </c>
      <c r="S25" s="40">
        <v>7897</v>
      </c>
      <c r="T25" s="40">
        <v>7966400</v>
      </c>
      <c r="U25" s="40">
        <v>9</v>
      </c>
      <c r="V25" s="40">
        <v>274958</v>
      </c>
    </row>
    <row r="26" spans="1:27" s="6" customFormat="1" ht="14.25" customHeight="1">
      <c r="A26" s="52" t="s">
        <v>42</v>
      </c>
      <c r="B26" s="39">
        <v>667</v>
      </c>
      <c r="C26" s="40">
        <v>6555943</v>
      </c>
      <c r="D26" s="40">
        <v>4999</v>
      </c>
      <c r="E26" s="40">
        <v>24995000</v>
      </c>
      <c r="F26" s="40">
        <v>11729</v>
      </c>
      <c r="G26" s="40">
        <v>25804400</v>
      </c>
      <c r="H26" s="40">
        <v>5700</v>
      </c>
      <c r="I26" s="40">
        <v>28495200</v>
      </c>
      <c r="J26" s="40">
        <v>72</v>
      </c>
      <c r="K26" s="40">
        <v>3</v>
      </c>
      <c r="L26" s="40">
        <v>69</v>
      </c>
      <c r="M26" s="40">
        <v>1386079</v>
      </c>
      <c r="N26" s="40">
        <v>2332</v>
      </c>
      <c r="O26" s="40">
        <v>23030000</v>
      </c>
      <c r="P26" s="40">
        <v>19</v>
      </c>
      <c r="Q26" s="40">
        <v>203000</v>
      </c>
      <c r="R26" s="40">
        <v>234</v>
      </c>
      <c r="S26" s="40">
        <v>651</v>
      </c>
      <c r="T26" s="40">
        <v>176200</v>
      </c>
      <c r="U26" s="40">
        <v>838</v>
      </c>
      <c r="V26" s="40">
        <v>1074990</v>
      </c>
    </row>
    <row r="27" spans="1:27" s="6" customFormat="1" ht="14.25" customHeight="1">
      <c r="A27" s="52" t="s">
        <v>43</v>
      </c>
      <c r="B27" s="39">
        <v>987</v>
      </c>
      <c r="C27" s="40">
        <v>9691223</v>
      </c>
      <c r="D27" s="40">
        <v>5731</v>
      </c>
      <c r="E27" s="40">
        <v>28655000</v>
      </c>
      <c r="F27" s="40">
        <v>34657</v>
      </c>
      <c r="G27" s="40">
        <v>76245400</v>
      </c>
      <c r="H27" s="40">
        <v>19326</v>
      </c>
      <c r="I27" s="40">
        <v>96603600</v>
      </c>
      <c r="J27" s="40">
        <v>355</v>
      </c>
      <c r="K27" s="40">
        <v>49</v>
      </c>
      <c r="L27" s="40">
        <v>306</v>
      </c>
      <c r="M27" s="40">
        <v>6074160</v>
      </c>
      <c r="N27" s="40">
        <v>23</v>
      </c>
      <c r="O27" s="40">
        <v>79105</v>
      </c>
      <c r="P27" s="40">
        <v>6</v>
      </c>
      <c r="Q27" s="40">
        <v>120000</v>
      </c>
      <c r="R27" s="40">
        <v>9477</v>
      </c>
      <c r="S27" s="40">
        <v>9477</v>
      </c>
      <c r="T27" s="40">
        <v>17234500</v>
      </c>
      <c r="U27" s="40">
        <v>10599</v>
      </c>
      <c r="V27" s="40">
        <v>30211000</v>
      </c>
    </row>
    <row r="28" spans="1:27" s="6" customFormat="1" ht="14.25" customHeight="1">
      <c r="A28" s="52" t="s">
        <v>44</v>
      </c>
      <c r="B28" s="39">
        <v>547</v>
      </c>
      <c r="C28" s="40">
        <v>5386121</v>
      </c>
      <c r="D28" s="40">
        <v>3568</v>
      </c>
      <c r="E28" s="40">
        <v>17840000</v>
      </c>
      <c r="F28" s="40">
        <v>8678</v>
      </c>
      <c r="G28" s="40">
        <v>19091600</v>
      </c>
      <c r="H28" s="40">
        <v>4233</v>
      </c>
      <c r="I28" s="40">
        <v>21162800</v>
      </c>
      <c r="J28" s="40">
        <v>24</v>
      </c>
      <c r="K28" s="40">
        <v>0</v>
      </c>
      <c r="L28" s="40">
        <v>24</v>
      </c>
      <c r="M28" s="40">
        <v>477835</v>
      </c>
      <c r="N28" s="40">
        <v>0</v>
      </c>
      <c r="O28" s="40">
        <v>0</v>
      </c>
      <c r="P28" s="40">
        <v>49</v>
      </c>
      <c r="Q28" s="40">
        <v>389000</v>
      </c>
      <c r="R28" s="40">
        <v>1937</v>
      </c>
      <c r="S28" s="40">
        <v>3009</v>
      </c>
      <c r="T28" s="40">
        <v>2672050</v>
      </c>
      <c r="U28" s="40">
        <v>562</v>
      </c>
      <c r="V28" s="40">
        <v>1168886</v>
      </c>
    </row>
    <row r="29" spans="1:27" s="6" customFormat="1" ht="14.25" customHeight="1">
      <c r="A29" s="52" t="s">
        <v>45</v>
      </c>
      <c r="B29" s="39">
        <v>2572</v>
      </c>
      <c r="C29" s="40">
        <v>25276707</v>
      </c>
      <c r="D29" s="40">
        <v>15010</v>
      </c>
      <c r="E29" s="40">
        <v>75044300</v>
      </c>
      <c r="F29" s="40">
        <v>37841</v>
      </c>
      <c r="G29" s="40">
        <v>83070400</v>
      </c>
      <c r="H29" s="40">
        <v>23632</v>
      </c>
      <c r="I29" s="40">
        <v>118159067</v>
      </c>
      <c r="J29" s="40">
        <v>1307</v>
      </c>
      <c r="K29" s="40">
        <v>344</v>
      </c>
      <c r="L29" s="40">
        <v>963</v>
      </c>
      <c r="M29" s="40">
        <v>20503869</v>
      </c>
      <c r="N29" s="40">
        <v>0</v>
      </c>
      <c r="O29" s="40">
        <v>0</v>
      </c>
      <c r="P29" s="40">
        <v>3</v>
      </c>
      <c r="Q29" s="40">
        <v>27000</v>
      </c>
      <c r="R29" s="40">
        <v>57809</v>
      </c>
      <c r="S29" s="40">
        <v>129877</v>
      </c>
      <c r="T29" s="40">
        <v>26563080</v>
      </c>
      <c r="U29" s="40">
        <v>2736</v>
      </c>
      <c r="V29" s="40">
        <v>608705</v>
      </c>
    </row>
    <row r="30" spans="1:27" s="29" customFormat="1" ht="14.25" customHeight="1">
      <c r="A30" s="53" t="s">
        <v>63</v>
      </c>
      <c r="B30" s="49">
        <v>26222</v>
      </c>
      <c r="C30" s="50">
        <v>296414493</v>
      </c>
      <c r="D30" s="50">
        <v>28624</v>
      </c>
      <c r="E30" s="50">
        <v>174698113</v>
      </c>
      <c r="F30" s="50">
        <v>168916</v>
      </c>
      <c r="G30" s="50">
        <v>719923394</v>
      </c>
      <c r="H30" s="50">
        <v>36597</v>
      </c>
      <c r="I30" s="50">
        <v>178113607</v>
      </c>
      <c r="J30" s="50">
        <v>31635</v>
      </c>
      <c r="K30" s="50">
        <v>8925</v>
      </c>
      <c r="L30" s="50">
        <v>22710</v>
      </c>
      <c r="M30" s="50">
        <v>405385788</v>
      </c>
      <c r="N30" s="50">
        <v>0</v>
      </c>
      <c r="O30" s="50">
        <v>0</v>
      </c>
      <c r="P30" s="50">
        <v>430</v>
      </c>
      <c r="Q30" s="50">
        <v>9666000</v>
      </c>
      <c r="R30" s="50">
        <v>27318</v>
      </c>
      <c r="S30" s="50">
        <v>27318</v>
      </c>
      <c r="T30" s="50">
        <v>54744500</v>
      </c>
      <c r="U30" s="50">
        <v>23420</v>
      </c>
      <c r="V30" s="50">
        <v>44200686</v>
      </c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1640</v>
      </c>
      <c r="C31" s="50">
        <v>17857450</v>
      </c>
      <c r="D31" s="50">
        <v>58634</v>
      </c>
      <c r="E31" s="50">
        <v>293186620</v>
      </c>
      <c r="F31" s="50">
        <v>89461</v>
      </c>
      <c r="G31" s="50">
        <v>196809088</v>
      </c>
      <c r="H31" s="50">
        <v>33453</v>
      </c>
      <c r="I31" s="50">
        <v>167746600</v>
      </c>
      <c r="J31" s="50">
        <v>409</v>
      </c>
      <c r="K31" s="50">
        <v>27</v>
      </c>
      <c r="L31" s="50">
        <v>382</v>
      </c>
      <c r="M31" s="50">
        <v>6991689</v>
      </c>
      <c r="N31" s="50">
        <v>140</v>
      </c>
      <c r="O31" s="50">
        <v>182050</v>
      </c>
      <c r="P31" s="50">
        <v>6</v>
      </c>
      <c r="Q31" s="50">
        <v>144000</v>
      </c>
      <c r="R31" s="50">
        <v>87321</v>
      </c>
      <c r="S31" s="50">
        <v>270313</v>
      </c>
      <c r="T31" s="50">
        <v>47186234</v>
      </c>
      <c r="U31" s="50">
        <v>18171</v>
      </c>
      <c r="V31" s="50">
        <v>51926100</v>
      </c>
      <c r="W31" s="6"/>
      <c r="X31" s="6"/>
      <c r="Y31" s="6"/>
      <c r="Z31" s="6"/>
      <c r="AA31" s="6"/>
    </row>
    <row r="32" spans="1:27" s="6" customFormat="1" ht="14.25" customHeight="1">
      <c r="A32" s="54" t="s">
        <v>65</v>
      </c>
      <c r="B32" s="39">
        <v>0</v>
      </c>
      <c r="C32" s="40">
        <v>0</v>
      </c>
      <c r="D32" s="40">
        <v>1026</v>
      </c>
      <c r="E32" s="40">
        <v>5130000</v>
      </c>
      <c r="F32" s="40">
        <v>1162</v>
      </c>
      <c r="G32" s="40">
        <v>460000</v>
      </c>
      <c r="H32" s="40">
        <v>1064</v>
      </c>
      <c r="I32" s="40">
        <v>5320000</v>
      </c>
      <c r="J32" s="40">
        <v>1457</v>
      </c>
      <c r="K32" s="40">
        <v>638</v>
      </c>
      <c r="L32" s="40">
        <v>819</v>
      </c>
      <c r="M32" s="40">
        <v>22715945</v>
      </c>
      <c r="N32" s="40">
        <v>0</v>
      </c>
      <c r="O32" s="40">
        <v>0</v>
      </c>
      <c r="P32" s="40">
        <v>5</v>
      </c>
      <c r="Q32" s="40">
        <v>140000</v>
      </c>
      <c r="R32" s="40">
        <v>556</v>
      </c>
      <c r="S32" s="40">
        <v>1548</v>
      </c>
      <c r="T32" s="40">
        <v>2405475</v>
      </c>
      <c r="U32" s="40">
        <v>0</v>
      </c>
      <c r="V32" s="40">
        <v>0</v>
      </c>
    </row>
    <row r="33" spans="1:27" s="6" customFormat="1" ht="14.25" customHeight="1">
      <c r="A33" s="55" t="s">
        <v>276</v>
      </c>
      <c r="B33" s="41">
        <v>176</v>
      </c>
      <c r="C33" s="42">
        <v>1144000</v>
      </c>
      <c r="D33" s="42">
        <v>117</v>
      </c>
      <c r="E33" s="42">
        <v>585000</v>
      </c>
      <c r="F33" s="42">
        <v>0</v>
      </c>
      <c r="G33" s="42">
        <v>0</v>
      </c>
      <c r="H33" s="42">
        <v>127</v>
      </c>
      <c r="I33" s="42">
        <v>635000</v>
      </c>
      <c r="J33" s="42">
        <v>290</v>
      </c>
      <c r="K33" s="42">
        <v>193</v>
      </c>
      <c r="L33" s="42">
        <v>97</v>
      </c>
      <c r="M33" s="42">
        <v>3468600</v>
      </c>
      <c r="N33" s="42">
        <v>0</v>
      </c>
      <c r="O33" s="42">
        <v>0</v>
      </c>
      <c r="P33" s="42">
        <v>0</v>
      </c>
      <c r="Q33" s="42">
        <v>0</v>
      </c>
      <c r="R33" s="42">
        <v>189</v>
      </c>
      <c r="S33" s="42">
        <v>189</v>
      </c>
      <c r="T33" s="42">
        <v>514500</v>
      </c>
      <c r="U33" s="42">
        <v>0</v>
      </c>
      <c r="V33" s="42">
        <v>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25"/>
      <c r="W35" s="6"/>
      <c r="X35" s="6"/>
      <c r="Y35" s="6"/>
      <c r="Z35" s="6"/>
      <c r="AA35" s="6"/>
    </row>
    <row r="36" spans="1:27" hidden="1">
      <c r="A36" s="8" t="s">
        <v>277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9" t="e">
        <f>U8-#REF!-U30-U31-#REF!</f>
        <v>#REF!</v>
      </c>
      <c r="V36" s="9" t="e">
        <f>V8-#REF!-V30-V31-#REF!</f>
        <v>#REF!</v>
      </c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  <c r="U37" s="18" t="e">
        <f>#REF!-SUM(U9:U29)</f>
        <v>#REF!</v>
      </c>
      <c r="V37" s="18" t="e">
        <f>#REF!-SUM(V9:V29)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  <c r="U38" s="18" t="e">
        <f>#REF!-U32-U33</f>
        <v>#REF!</v>
      </c>
      <c r="V38" s="18" t="e">
        <f>#REF!-V32-V33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  <c r="U39" s="18" t="e">
        <f>U8-#REF!</f>
        <v>#REF!</v>
      </c>
      <c r="V39" s="18" t="e">
        <f>V8-#REF!</f>
        <v>#REF!</v>
      </c>
    </row>
  </sheetData>
  <mergeCells count="32">
    <mergeCell ref="U4:V4"/>
    <mergeCell ref="O5:O7"/>
    <mergeCell ref="V5:V7"/>
    <mergeCell ref="P4:Q4"/>
    <mergeCell ref="R4:T4"/>
    <mergeCell ref="B6:B7"/>
    <mergeCell ref="D6:D7"/>
    <mergeCell ref="E6:E7"/>
    <mergeCell ref="F6:F7"/>
    <mergeCell ref="U5:U7"/>
    <mergeCell ref="T5:T7"/>
    <mergeCell ref="P5:P7"/>
    <mergeCell ref="Q5:Q7"/>
    <mergeCell ref="R5:R7"/>
    <mergeCell ref="S5:S7"/>
    <mergeCell ref="M5:M7"/>
    <mergeCell ref="A4:A7"/>
    <mergeCell ref="B4:G4"/>
    <mergeCell ref="H4:I4"/>
    <mergeCell ref="N4:O4"/>
    <mergeCell ref="C6:C7"/>
    <mergeCell ref="B5:C5"/>
    <mergeCell ref="D5:E5"/>
    <mergeCell ref="F5:G5"/>
    <mergeCell ref="H5:H7"/>
    <mergeCell ref="G6:G7"/>
    <mergeCell ref="J5:L5"/>
    <mergeCell ref="J6:J7"/>
    <mergeCell ref="K6:K7"/>
    <mergeCell ref="L6:L7"/>
    <mergeCell ref="I5:I7"/>
    <mergeCell ref="N5:N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67" orientation="landscape" r:id="rId1"/>
  <headerFooter alignWithMargins="0"/>
  <colBreaks count="1" manualBreakCount="1">
    <brk id="1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A39"/>
  <sheetViews>
    <sheetView view="pageBreakPreview" zoomScaleNormal="100" zoomScaleSheetLayoutView="100" workbookViewId="0">
      <pane xSplit="1" ySplit="7" topLeftCell="D8" activePane="bottomRight" state="frozen"/>
      <selection pane="topRight"/>
      <selection pane="bottomLeft"/>
      <selection pane="bottomRight"/>
    </sheetView>
  </sheetViews>
  <sheetFormatPr defaultColWidth="8.83203125" defaultRowHeight="12"/>
  <cols>
    <col min="1" max="1" width="14.1640625" style="16" customWidth="1"/>
    <col min="2" max="2" width="9.83203125" style="16" customWidth="1"/>
    <col min="3" max="3" width="14.1640625" style="16" bestFit="1" customWidth="1"/>
    <col min="4" max="4" width="9.83203125" style="16" customWidth="1"/>
    <col min="5" max="5" width="16.5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6.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.1640625" style="16" bestFit="1" customWidth="1"/>
    <col min="21" max="21" width="8.83203125" style="16" customWidth="1"/>
    <col min="22" max="22" width="14.1640625" style="16" bestFit="1" customWidth="1"/>
    <col min="23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74</v>
      </c>
    </row>
    <row r="3" spans="1:27" s="6" customFormat="1" ht="12" customHeight="1"/>
    <row r="4" spans="1:27" s="12" customFormat="1" ht="23.25" customHeight="1">
      <c r="A4" s="91" t="s">
        <v>203</v>
      </c>
      <c r="B4" s="90" t="s">
        <v>240</v>
      </c>
      <c r="C4" s="82"/>
      <c r="D4" s="82"/>
      <c r="E4" s="82"/>
      <c r="F4" s="82"/>
      <c r="G4" s="83"/>
      <c r="H4" s="90" t="s">
        <v>241</v>
      </c>
      <c r="I4" s="83"/>
      <c r="J4" s="13" t="s">
        <v>13</v>
      </c>
      <c r="K4" s="14"/>
      <c r="L4" s="14"/>
      <c r="M4" s="15"/>
      <c r="N4" s="90" t="s">
        <v>242</v>
      </c>
      <c r="O4" s="83"/>
      <c r="P4" s="90" t="s">
        <v>243</v>
      </c>
      <c r="Q4" s="83"/>
      <c r="R4" s="90" t="s">
        <v>244</v>
      </c>
      <c r="S4" s="82"/>
      <c r="T4" s="83"/>
      <c r="U4" s="90" t="s">
        <v>245</v>
      </c>
      <c r="V4" s="82"/>
    </row>
    <row r="5" spans="1:27" s="12" customFormat="1" ht="32.25" customHeight="1">
      <c r="A5" s="92"/>
      <c r="B5" s="90" t="s">
        <v>246</v>
      </c>
      <c r="C5" s="83"/>
      <c r="D5" s="90" t="s">
        <v>247</v>
      </c>
      <c r="E5" s="83"/>
      <c r="F5" s="90" t="s">
        <v>248</v>
      </c>
      <c r="G5" s="83"/>
      <c r="H5" s="79" t="s">
        <v>249</v>
      </c>
      <c r="I5" s="79" t="s">
        <v>250</v>
      </c>
      <c r="J5" s="90" t="s">
        <v>251</v>
      </c>
      <c r="K5" s="82"/>
      <c r="L5" s="83"/>
      <c r="M5" s="98" t="s">
        <v>227</v>
      </c>
      <c r="N5" s="79" t="s">
        <v>252</v>
      </c>
      <c r="O5" s="79" t="s">
        <v>227</v>
      </c>
      <c r="P5" s="79" t="s">
        <v>253</v>
      </c>
      <c r="Q5" s="79" t="s">
        <v>192</v>
      </c>
      <c r="R5" s="79" t="s">
        <v>26</v>
      </c>
      <c r="S5" s="79" t="s">
        <v>17</v>
      </c>
      <c r="T5" s="79" t="s">
        <v>10</v>
      </c>
      <c r="U5" s="79" t="s">
        <v>254</v>
      </c>
      <c r="V5" s="87" t="s">
        <v>192</v>
      </c>
    </row>
    <row r="6" spans="1:27" s="12" customFormat="1" ht="21" customHeight="1">
      <c r="A6" s="92"/>
      <c r="B6" s="79" t="s">
        <v>163</v>
      </c>
      <c r="C6" s="79" t="s">
        <v>250</v>
      </c>
      <c r="D6" s="79" t="s">
        <v>255</v>
      </c>
      <c r="E6" s="79" t="s">
        <v>171</v>
      </c>
      <c r="F6" s="79" t="s">
        <v>256</v>
      </c>
      <c r="G6" s="79" t="s">
        <v>192</v>
      </c>
      <c r="H6" s="86"/>
      <c r="I6" s="86"/>
      <c r="J6" s="100" t="s">
        <v>96</v>
      </c>
      <c r="K6" s="100" t="s">
        <v>29</v>
      </c>
      <c r="L6" s="100" t="s">
        <v>152</v>
      </c>
      <c r="M6" s="105"/>
      <c r="N6" s="86"/>
      <c r="O6" s="86"/>
      <c r="P6" s="86"/>
      <c r="Q6" s="86"/>
      <c r="R6" s="86"/>
      <c r="S6" s="86"/>
      <c r="T6" s="86"/>
      <c r="U6" s="86"/>
      <c r="V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0"/>
      <c r="U7" s="80"/>
      <c r="V7" s="89"/>
    </row>
    <row r="8" spans="1:27" s="32" customFormat="1" ht="14.25" customHeight="1">
      <c r="A8" s="44" t="s">
        <v>68</v>
      </c>
      <c r="B8" s="49">
        <v>45404</v>
      </c>
      <c r="C8" s="50">
        <v>489384022</v>
      </c>
      <c r="D8" s="50">
        <v>260348</v>
      </c>
      <c r="E8" s="50">
        <v>1331191352</v>
      </c>
      <c r="F8" s="50">
        <v>917051</v>
      </c>
      <c r="G8" s="50">
        <v>2354565760</v>
      </c>
      <c r="H8" s="50">
        <v>402322</v>
      </c>
      <c r="I8" s="50">
        <v>2019396585</v>
      </c>
      <c r="J8" s="50">
        <v>42446</v>
      </c>
      <c r="K8" s="50">
        <v>10842</v>
      </c>
      <c r="L8" s="50">
        <v>31604</v>
      </c>
      <c r="M8" s="50">
        <v>588033735</v>
      </c>
      <c r="N8" s="50">
        <v>8176</v>
      </c>
      <c r="O8" s="50">
        <v>15689188</v>
      </c>
      <c r="P8" s="50">
        <v>1623</v>
      </c>
      <c r="Q8" s="50">
        <v>32603000</v>
      </c>
      <c r="R8" s="50">
        <v>264677</v>
      </c>
      <c r="S8" s="50">
        <v>690355</v>
      </c>
      <c r="T8" s="50">
        <v>278260298</v>
      </c>
      <c r="U8" s="50">
        <v>305291</v>
      </c>
      <c r="V8" s="50">
        <v>310768344</v>
      </c>
      <c r="W8" s="6"/>
      <c r="X8" s="6"/>
      <c r="Y8" s="6"/>
      <c r="Z8" s="6"/>
      <c r="AA8" s="6"/>
    </row>
    <row r="9" spans="1:27" s="6" customFormat="1" ht="14.25" customHeight="1">
      <c r="A9" s="51" t="s">
        <v>137</v>
      </c>
      <c r="B9" s="39">
        <v>2414</v>
      </c>
      <c r="C9" s="40">
        <v>23707206</v>
      </c>
      <c r="D9" s="40">
        <v>21851</v>
      </c>
      <c r="E9" s="40">
        <v>109262800</v>
      </c>
      <c r="F9" s="40">
        <v>91499</v>
      </c>
      <c r="G9" s="40">
        <v>205940948</v>
      </c>
      <c r="H9" s="40">
        <v>75633</v>
      </c>
      <c r="I9" s="40">
        <v>377998000</v>
      </c>
      <c r="J9" s="40">
        <v>508</v>
      </c>
      <c r="K9" s="40">
        <v>104</v>
      </c>
      <c r="L9" s="40">
        <v>404</v>
      </c>
      <c r="M9" s="40">
        <v>7713274</v>
      </c>
      <c r="N9" s="40">
        <v>0</v>
      </c>
      <c r="O9" s="40">
        <v>0</v>
      </c>
      <c r="P9" s="40">
        <v>315</v>
      </c>
      <c r="Q9" s="40">
        <v>6501000</v>
      </c>
      <c r="R9" s="40">
        <v>19585</v>
      </c>
      <c r="S9" s="40">
        <v>38727</v>
      </c>
      <c r="T9" s="40">
        <v>32073750</v>
      </c>
      <c r="U9" s="40">
        <v>138829</v>
      </c>
      <c r="V9" s="40">
        <v>138475669</v>
      </c>
    </row>
    <row r="10" spans="1:27" s="6" customFormat="1" ht="14.25" customHeight="1">
      <c r="A10" s="51" t="s">
        <v>153</v>
      </c>
      <c r="B10" s="39">
        <v>553</v>
      </c>
      <c r="C10" s="40">
        <v>5415266</v>
      </c>
      <c r="D10" s="40">
        <v>10182</v>
      </c>
      <c r="E10" s="40">
        <v>50910000</v>
      </c>
      <c r="F10" s="40">
        <v>30485</v>
      </c>
      <c r="G10" s="40">
        <v>67067000</v>
      </c>
      <c r="H10" s="40">
        <v>13527</v>
      </c>
      <c r="I10" s="40">
        <v>67665800</v>
      </c>
      <c r="J10" s="40">
        <v>1017</v>
      </c>
      <c r="K10" s="40">
        <v>240</v>
      </c>
      <c r="L10" s="40">
        <v>777</v>
      </c>
      <c r="M10" s="40">
        <v>9436576</v>
      </c>
      <c r="N10" s="40">
        <v>0</v>
      </c>
      <c r="O10" s="40">
        <v>0</v>
      </c>
      <c r="P10" s="40">
        <v>0</v>
      </c>
      <c r="Q10" s="40">
        <v>0</v>
      </c>
      <c r="R10" s="40">
        <v>1899</v>
      </c>
      <c r="S10" s="40">
        <v>1899</v>
      </c>
      <c r="T10" s="40">
        <v>1899000</v>
      </c>
      <c r="U10" s="40">
        <v>10</v>
      </c>
      <c r="V10" s="40">
        <v>50000</v>
      </c>
    </row>
    <row r="11" spans="1:27" s="6" customFormat="1" ht="14.25" customHeight="1">
      <c r="A11" s="51" t="s">
        <v>217</v>
      </c>
      <c r="B11" s="39">
        <v>926</v>
      </c>
      <c r="C11" s="40">
        <v>9092254</v>
      </c>
      <c r="D11" s="40">
        <v>8125</v>
      </c>
      <c r="E11" s="40">
        <v>40645000</v>
      </c>
      <c r="F11" s="40">
        <v>49461</v>
      </c>
      <c r="G11" s="40">
        <v>108866400</v>
      </c>
      <c r="H11" s="40">
        <v>15293</v>
      </c>
      <c r="I11" s="40">
        <v>76518400</v>
      </c>
      <c r="J11" s="40">
        <v>2044</v>
      </c>
      <c r="K11" s="40">
        <v>406</v>
      </c>
      <c r="L11" s="40">
        <v>1638</v>
      </c>
      <c r="M11" s="40">
        <v>18959285</v>
      </c>
      <c r="N11" s="40">
        <v>0</v>
      </c>
      <c r="O11" s="40">
        <v>0</v>
      </c>
      <c r="P11" s="40">
        <v>20</v>
      </c>
      <c r="Q11" s="40">
        <v>580000</v>
      </c>
      <c r="R11" s="40">
        <v>9720</v>
      </c>
      <c r="S11" s="40">
        <v>30490</v>
      </c>
      <c r="T11" s="40">
        <v>19440000</v>
      </c>
      <c r="U11" s="40">
        <v>1105</v>
      </c>
      <c r="V11" s="40">
        <v>2491296</v>
      </c>
    </row>
    <row r="12" spans="1:27" s="6" customFormat="1" ht="14.25" customHeight="1">
      <c r="A12" s="51" t="s">
        <v>257</v>
      </c>
      <c r="B12" s="39">
        <v>673</v>
      </c>
      <c r="C12" s="40">
        <v>6614917</v>
      </c>
      <c r="D12" s="40">
        <v>3525</v>
      </c>
      <c r="E12" s="40">
        <v>17625000</v>
      </c>
      <c r="F12" s="40">
        <v>11060</v>
      </c>
      <c r="G12" s="40">
        <v>24332000</v>
      </c>
      <c r="H12" s="40">
        <v>2785</v>
      </c>
      <c r="I12" s="40">
        <v>13925000</v>
      </c>
      <c r="J12" s="40">
        <v>12</v>
      </c>
      <c r="K12" s="40">
        <v>12</v>
      </c>
      <c r="L12" s="40">
        <v>0</v>
      </c>
      <c r="M12" s="40">
        <v>207360</v>
      </c>
      <c r="N12" s="40">
        <v>0</v>
      </c>
      <c r="O12" s="40">
        <v>0</v>
      </c>
      <c r="P12" s="40">
        <v>38</v>
      </c>
      <c r="Q12" s="40">
        <v>616000</v>
      </c>
      <c r="R12" s="40">
        <v>2861</v>
      </c>
      <c r="S12" s="40">
        <v>2861</v>
      </c>
      <c r="T12" s="40">
        <v>4374000</v>
      </c>
      <c r="U12" s="40">
        <v>166</v>
      </c>
      <c r="V12" s="40">
        <v>372500</v>
      </c>
    </row>
    <row r="13" spans="1:27" s="6" customFormat="1" ht="14.25" customHeight="1">
      <c r="A13" s="51" t="s">
        <v>141</v>
      </c>
      <c r="B13" s="39">
        <v>188</v>
      </c>
      <c r="C13" s="40">
        <v>1847852</v>
      </c>
      <c r="D13" s="40">
        <v>8744</v>
      </c>
      <c r="E13" s="40">
        <v>43720000</v>
      </c>
      <c r="F13" s="40">
        <v>18957</v>
      </c>
      <c r="G13" s="40">
        <v>41705400</v>
      </c>
      <c r="H13" s="40">
        <v>7549</v>
      </c>
      <c r="I13" s="40">
        <v>37701000</v>
      </c>
      <c r="J13" s="40">
        <v>339</v>
      </c>
      <c r="K13" s="40">
        <v>44</v>
      </c>
      <c r="L13" s="40">
        <v>295</v>
      </c>
      <c r="M13" s="40">
        <v>6236696</v>
      </c>
      <c r="N13" s="40">
        <v>0</v>
      </c>
      <c r="O13" s="40">
        <v>0</v>
      </c>
      <c r="P13" s="40">
        <v>39</v>
      </c>
      <c r="Q13" s="40">
        <v>600000</v>
      </c>
      <c r="R13" s="40">
        <v>2008</v>
      </c>
      <c r="S13" s="40">
        <v>3471</v>
      </c>
      <c r="T13" s="40">
        <v>2531718</v>
      </c>
      <c r="U13" s="40">
        <v>2304</v>
      </c>
      <c r="V13" s="40">
        <v>4332535</v>
      </c>
    </row>
    <row r="14" spans="1:27" s="6" customFormat="1" ht="14.25" customHeight="1">
      <c r="A14" s="52" t="s">
        <v>31</v>
      </c>
      <c r="B14" s="39">
        <v>48</v>
      </c>
      <c r="C14" s="40">
        <v>471792</v>
      </c>
      <c r="D14" s="40">
        <v>3634</v>
      </c>
      <c r="E14" s="40">
        <v>18170000</v>
      </c>
      <c r="F14" s="40">
        <v>35711</v>
      </c>
      <c r="G14" s="40">
        <v>78564200</v>
      </c>
      <c r="H14" s="40">
        <v>13772</v>
      </c>
      <c r="I14" s="40">
        <v>68860000</v>
      </c>
      <c r="J14" s="40">
        <v>367</v>
      </c>
      <c r="K14" s="40">
        <v>24</v>
      </c>
      <c r="L14" s="40">
        <v>343</v>
      </c>
      <c r="M14" s="40">
        <v>3076605</v>
      </c>
      <c r="N14" s="40">
        <v>8036</v>
      </c>
      <c r="O14" s="40">
        <v>13838500</v>
      </c>
      <c r="P14" s="40">
        <v>162</v>
      </c>
      <c r="Q14" s="40">
        <v>4860000</v>
      </c>
      <c r="R14" s="40">
        <v>9596</v>
      </c>
      <c r="S14" s="40">
        <v>22990</v>
      </c>
      <c r="T14" s="40">
        <v>6717000</v>
      </c>
      <c r="U14" s="40">
        <v>5557</v>
      </c>
      <c r="V14" s="40">
        <v>4109919</v>
      </c>
    </row>
    <row r="15" spans="1:27" s="6" customFormat="1" ht="14.25" customHeight="1">
      <c r="A15" s="52" t="s">
        <v>32</v>
      </c>
      <c r="B15" s="39">
        <v>36</v>
      </c>
      <c r="C15" s="40">
        <v>353844</v>
      </c>
      <c r="D15" s="40">
        <v>2379</v>
      </c>
      <c r="E15" s="40">
        <v>11895000</v>
      </c>
      <c r="F15" s="40">
        <v>30060</v>
      </c>
      <c r="G15" s="40">
        <v>62632550</v>
      </c>
      <c r="H15" s="40">
        <v>16690</v>
      </c>
      <c r="I15" s="40">
        <v>81649800</v>
      </c>
      <c r="J15" s="40">
        <v>580</v>
      </c>
      <c r="K15" s="40">
        <v>178</v>
      </c>
      <c r="L15" s="40">
        <v>402</v>
      </c>
      <c r="M15" s="40">
        <v>8791175</v>
      </c>
      <c r="N15" s="40">
        <v>0</v>
      </c>
      <c r="O15" s="40">
        <v>0</v>
      </c>
      <c r="P15" s="40">
        <v>73</v>
      </c>
      <c r="Q15" s="40">
        <v>1095000</v>
      </c>
      <c r="R15" s="40">
        <v>11398</v>
      </c>
      <c r="S15" s="40">
        <v>11398</v>
      </c>
      <c r="T15" s="40">
        <v>11398000</v>
      </c>
      <c r="U15" s="40">
        <v>167</v>
      </c>
      <c r="V15" s="40">
        <v>502000</v>
      </c>
    </row>
    <row r="16" spans="1:27" s="6" customFormat="1" ht="14.25" customHeight="1">
      <c r="A16" s="52" t="s">
        <v>33</v>
      </c>
      <c r="B16" s="39">
        <v>300</v>
      </c>
      <c r="C16" s="40">
        <v>2948700</v>
      </c>
      <c r="D16" s="40">
        <v>3207</v>
      </c>
      <c r="E16" s="40">
        <v>16040000</v>
      </c>
      <c r="F16" s="40">
        <v>26148</v>
      </c>
      <c r="G16" s="40">
        <v>57525600</v>
      </c>
      <c r="H16" s="40">
        <v>11781</v>
      </c>
      <c r="I16" s="40">
        <v>58891400</v>
      </c>
      <c r="J16" s="40">
        <v>1140</v>
      </c>
      <c r="K16" s="40">
        <v>123</v>
      </c>
      <c r="L16" s="40">
        <v>1017</v>
      </c>
      <c r="M16" s="40">
        <v>18883920</v>
      </c>
      <c r="N16" s="40">
        <v>0</v>
      </c>
      <c r="O16" s="40">
        <v>0</v>
      </c>
      <c r="P16" s="40">
        <v>120</v>
      </c>
      <c r="Q16" s="40">
        <v>3600000</v>
      </c>
      <c r="R16" s="40">
        <v>28</v>
      </c>
      <c r="S16" s="40">
        <v>3307</v>
      </c>
      <c r="T16" s="40">
        <v>876500</v>
      </c>
      <c r="U16" s="40">
        <v>1316</v>
      </c>
      <c r="V16" s="40">
        <v>7679082</v>
      </c>
    </row>
    <row r="17" spans="1:27" s="6" customFormat="1" ht="14.25" customHeight="1">
      <c r="A17" s="52" t="s">
        <v>34</v>
      </c>
      <c r="B17" s="39">
        <v>264</v>
      </c>
      <c r="C17" s="40">
        <v>2585027</v>
      </c>
      <c r="D17" s="40">
        <v>21658</v>
      </c>
      <c r="E17" s="40">
        <v>108290000</v>
      </c>
      <c r="F17" s="40">
        <v>36736</v>
      </c>
      <c r="G17" s="40">
        <v>80819200</v>
      </c>
      <c r="H17" s="40">
        <v>15496</v>
      </c>
      <c r="I17" s="40">
        <v>77480000</v>
      </c>
      <c r="J17" s="40">
        <v>120</v>
      </c>
      <c r="K17" s="40">
        <v>48</v>
      </c>
      <c r="L17" s="40">
        <v>72</v>
      </c>
      <c r="M17" s="40">
        <v>2120632</v>
      </c>
      <c r="N17" s="40">
        <v>0</v>
      </c>
      <c r="O17" s="40">
        <v>0</v>
      </c>
      <c r="P17" s="40">
        <v>0</v>
      </c>
      <c r="Q17" s="40">
        <v>0</v>
      </c>
      <c r="R17" s="40">
        <v>14921</v>
      </c>
      <c r="S17" s="40">
        <v>30240</v>
      </c>
      <c r="T17" s="40">
        <v>15689368</v>
      </c>
      <c r="U17" s="40">
        <v>0</v>
      </c>
      <c r="V17" s="40">
        <v>0</v>
      </c>
    </row>
    <row r="18" spans="1:27" s="6" customFormat="1" ht="14.25" customHeight="1">
      <c r="A18" s="52" t="s">
        <v>35</v>
      </c>
      <c r="B18" s="39">
        <v>215</v>
      </c>
      <c r="C18" s="40">
        <v>2113235</v>
      </c>
      <c r="D18" s="40">
        <v>2060</v>
      </c>
      <c r="E18" s="40">
        <v>10300000</v>
      </c>
      <c r="F18" s="40">
        <v>11996</v>
      </c>
      <c r="G18" s="40">
        <v>26381000</v>
      </c>
      <c r="H18" s="40">
        <v>6996</v>
      </c>
      <c r="I18" s="40">
        <v>34980000</v>
      </c>
      <c r="J18" s="40">
        <v>36</v>
      </c>
      <c r="K18" s="40">
        <v>12</v>
      </c>
      <c r="L18" s="40">
        <v>24</v>
      </c>
      <c r="M18" s="40">
        <v>613273</v>
      </c>
      <c r="N18" s="40">
        <v>0</v>
      </c>
      <c r="O18" s="40">
        <v>0</v>
      </c>
      <c r="P18" s="40">
        <v>70</v>
      </c>
      <c r="Q18" s="40">
        <v>754000</v>
      </c>
      <c r="R18" s="40">
        <v>1221</v>
      </c>
      <c r="S18" s="40">
        <v>2834</v>
      </c>
      <c r="T18" s="40">
        <v>1286000</v>
      </c>
      <c r="U18" s="40">
        <v>4</v>
      </c>
      <c r="V18" s="40">
        <v>61200</v>
      </c>
    </row>
    <row r="19" spans="1:27" s="6" customFormat="1" ht="14.25" customHeight="1">
      <c r="A19" s="52" t="s">
        <v>36</v>
      </c>
      <c r="B19" s="39">
        <v>385</v>
      </c>
      <c r="C19" s="40">
        <v>3784165</v>
      </c>
      <c r="D19" s="40">
        <v>4265</v>
      </c>
      <c r="E19" s="40">
        <v>21325000</v>
      </c>
      <c r="F19" s="40">
        <v>18633</v>
      </c>
      <c r="G19" s="40">
        <v>40992600</v>
      </c>
      <c r="H19" s="40">
        <v>10911</v>
      </c>
      <c r="I19" s="40">
        <v>54555000</v>
      </c>
      <c r="J19" s="40">
        <v>182</v>
      </c>
      <c r="K19" s="40">
        <v>20</v>
      </c>
      <c r="L19" s="40">
        <v>162</v>
      </c>
      <c r="M19" s="40">
        <v>3534440</v>
      </c>
      <c r="N19" s="40">
        <v>0</v>
      </c>
      <c r="O19" s="40">
        <v>0</v>
      </c>
      <c r="P19" s="40">
        <v>6</v>
      </c>
      <c r="Q19" s="40">
        <v>60000</v>
      </c>
      <c r="R19" s="40">
        <v>6565</v>
      </c>
      <c r="S19" s="40">
        <v>7929</v>
      </c>
      <c r="T19" s="40">
        <v>6301706</v>
      </c>
      <c r="U19" s="40">
        <v>18863</v>
      </c>
      <c r="V19" s="40">
        <v>6611931</v>
      </c>
    </row>
    <row r="20" spans="1:27" s="6" customFormat="1" ht="14.25" customHeight="1">
      <c r="A20" s="52" t="s">
        <v>37</v>
      </c>
      <c r="B20" s="39">
        <v>1040</v>
      </c>
      <c r="C20" s="40">
        <v>10222160</v>
      </c>
      <c r="D20" s="40">
        <v>14209</v>
      </c>
      <c r="E20" s="40">
        <v>71045000</v>
      </c>
      <c r="F20" s="40">
        <v>45334</v>
      </c>
      <c r="G20" s="40">
        <v>99296860</v>
      </c>
      <c r="H20" s="40">
        <v>17863</v>
      </c>
      <c r="I20" s="40">
        <v>89254429</v>
      </c>
      <c r="J20" s="40">
        <v>114</v>
      </c>
      <c r="K20" s="40">
        <v>22</v>
      </c>
      <c r="L20" s="40">
        <v>92</v>
      </c>
      <c r="M20" s="40">
        <v>1691272</v>
      </c>
      <c r="N20" s="40">
        <v>136</v>
      </c>
      <c r="O20" s="40">
        <v>1842688</v>
      </c>
      <c r="P20" s="40">
        <v>20</v>
      </c>
      <c r="Q20" s="40">
        <v>192000</v>
      </c>
      <c r="R20" s="40">
        <v>5678</v>
      </c>
      <c r="S20" s="40">
        <v>14272</v>
      </c>
      <c r="T20" s="40">
        <v>14299532</v>
      </c>
      <c r="U20" s="40">
        <v>63943</v>
      </c>
      <c r="V20" s="40">
        <v>13698250</v>
      </c>
    </row>
    <row r="21" spans="1:27" s="6" customFormat="1" ht="14.25" customHeight="1">
      <c r="A21" s="52" t="s">
        <v>38</v>
      </c>
      <c r="B21" s="39">
        <v>805</v>
      </c>
      <c r="C21" s="40">
        <v>7912345</v>
      </c>
      <c r="D21" s="40">
        <v>13011</v>
      </c>
      <c r="E21" s="40">
        <v>65055000</v>
      </c>
      <c r="F21" s="40">
        <v>72098</v>
      </c>
      <c r="G21" s="40">
        <v>158615600</v>
      </c>
      <c r="H21" s="40">
        <v>31866</v>
      </c>
      <c r="I21" s="40">
        <v>151445000</v>
      </c>
      <c r="J21" s="40">
        <v>34</v>
      </c>
      <c r="K21" s="40">
        <v>13</v>
      </c>
      <c r="L21" s="40">
        <v>21</v>
      </c>
      <c r="M21" s="40">
        <v>413057</v>
      </c>
      <c r="N21" s="40">
        <v>0</v>
      </c>
      <c r="O21" s="40">
        <v>0</v>
      </c>
      <c r="P21" s="40">
        <v>90</v>
      </c>
      <c r="Q21" s="40">
        <v>621000</v>
      </c>
      <c r="R21" s="40">
        <v>7120</v>
      </c>
      <c r="S21" s="40">
        <v>17412</v>
      </c>
      <c r="T21" s="40">
        <v>2158080</v>
      </c>
      <c r="U21" s="40">
        <v>49</v>
      </c>
      <c r="V21" s="40">
        <v>477600</v>
      </c>
    </row>
    <row r="22" spans="1:27" s="6" customFormat="1" ht="14.25" customHeight="1">
      <c r="A22" s="52" t="s">
        <v>39</v>
      </c>
      <c r="B22" s="39">
        <v>1947</v>
      </c>
      <c r="C22" s="40">
        <v>19137063</v>
      </c>
      <c r="D22" s="40">
        <v>11456</v>
      </c>
      <c r="E22" s="40">
        <v>57280000</v>
      </c>
      <c r="F22" s="40">
        <v>50817</v>
      </c>
      <c r="G22" s="40">
        <v>111797400</v>
      </c>
      <c r="H22" s="40">
        <v>13936</v>
      </c>
      <c r="I22" s="40">
        <v>69555000</v>
      </c>
      <c r="J22" s="40">
        <v>60</v>
      </c>
      <c r="K22" s="40">
        <v>0</v>
      </c>
      <c r="L22" s="40">
        <v>60</v>
      </c>
      <c r="M22" s="40">
        <v>1055513</v>
      </c>
      <c r="N22" s="40">
        <v>0</v>
      </c>
      <c r="O22" s="40">
        <v>0</v>
      </c>
      <c r="P22" s="40">
        <v>75</v>
      </c>
      <c r="Q22" s="40">
        <v>1366000</v>
      </c>
      <c r="R22" s="40">
        <v>27</v>
      </c>
      <c r="S22" s="40">
        <v>1000</v>
      </c>
      <c r="T22" s="40">
        <v>370000</v>
      </c>
      <c r="U22" s="40">
        <v>731</v>
      </c>
      <c r="V22" s="40">
        <v>1961795</v>
      </c>
    </row>
    <row r="23" spans="1:27" s="6" customFormat="1" ht="14.25" customHeight="1">
      <c r="A23" s="52" t="s">
        <v>258</v>
      </c>
      <c r="B23" s="39">
        <v>120</v>
      </c>
      <c r="C23" s="40">
        <v>1179480</v>
      </c>
      <c r="D23" s="40">
        <v>2621</v>
      </c>
      <c r="E23" s="40">
        <v>13125000</v>
      </c>
      <c r="F23" s="40">
        <v>38926</v>
      </c>
      <c r="G23" s="40">
        <v>85756000</v>
      </c>
      <c r="H23" s="40">
        <v>14903</v>
      </c>
      <c r="I23" s="40">
        <v>74421800</v>
      </c>
      <c r="J23" s="40">
        <v>51</v>
      </c>
      <c r="K23" s="40">
        <v>15</v>
      </c>
      <c r="L23" s="40">
        <v>36</v>
      </c>
      <c r="M23" s="40">
        <v>801683</v>
      </c>
      <c r="N23" s="40">
        <v>0</v>
      </c>
      <c r="O23" s="40">
        <v>0</v>
      </c>
      <c r="P23" s="40">
        <v>34</v>
      </c>
      <c r="Q23" s="40">
        <v>500000</v>
      </c>
      <c r="R23" s="40">
        <v>7299</v>
      </c>
      <c r="S23" s="40">
        <v>7299</v>
      </c>
      <c r="T23" s="40">
        <v>5846000</v>
      </c>
      <c r="U23" s="40">
        <v>773</v>
      </c>
      <c r="V23" s="40">
        <v>1179173</v>
      </c>
    </row>
    <row r="24" spans="1:27" s="6" customFormat="1" ht="14.25" customHeight="1">
      <c r="A24" s="52" t="s">
        <v>40</v>
      </c>
      <c r="B24" s="39">
        <v>2488</v>
      </c>
      <c r="C24" s="40">
        <v>24454552</v>
      </c>
      <c r="D24" s="40">
        <v>12818</v>
      </c>
      <c r="E24" s="40">
        <v>64090000</v>
      </c>
      <c r="F24" s="40">
        <v>13073</v>
      </c>
      <c r="G24" s="40">
        <v>28760600</v>
      </c>
      <c r="H24" s="40">
        <v>5763</v>
      </c>
      <c r="I24" s="40">
        <v>28815000</v>
      </c>
      <c r="J24" s="40">
        <v>218</v>
      </c>
      <c r="K24" s="40">
        <v>80</v>
      </c>
      <c r="L24" s="40">
        <v>138</v>
      </c>
      <c r="M24" s="40">
        <v>996360</v>
      </c>
      <c r="N24" s="40">
        <v>0</v>
      </c>
      <c r="O24" s="40">
        <v>0</v>
      </c>
      <c r="P24" s="40">
        <v>15</v>
      </c>
      <c r="Q24" s="40">
        <v>150000</v>
      </c>
      <c r="R24" s="40">
        <v>5</v>
      </c>
      <c r="S24" s="40">
        <v>1400</v>
      </c>
      <c r="T24" s="40">
        <v>70000</v>
      </c>
      <c r="U24" s="40">
        <v>689</v>
      </c>
      <c r="V24" s="40">
        <v>2326000</v>
      </c>
    </row>
    <row r="25" spans="1:27" s="6" customFormat="1" ht="14.25" customHeight="1">
      <c r="A25" s="52" t="s">
        <v>41</v>
      </c>
      <c r="B25" s="39">
        <v>111</v>
      </c>
      <c r="C25" s="40">
        <v>1053269</v>
      </c>
      <c r="D25" s="40">
        <v>4764</v>
      </c>
      <c r="E25" s="40">
        <v>23855000</v>
      </c>
      <c r="F25" s="40">
        <v>12937</v>
      </c>
      <c r="G25" s="40">
        <v>28463400</v>
      </c>
      <c r="H25" s="40">
        <v>6052</v>
      </c>
      <c r="I25" s="40">
        <v>30305000</v>
      </c>
      <c r="J25" s="40">
        <v>636</v>
      </c>
      <c r="K25" s="40">
        <v>70</v>
      </c>
      <c r="L25" s="40">
        <v>566</v>
      </c>
      <c r="M25" s="40">
        <v>13219197</v>
      </c>
      <c r="N25" s="40">
        <v>0</v>
      </c>
      <c r="O25" s="40">
        <v>0</v>
      </c>
      <c r="P25" s="40">
        <v>30</v>
      </c>
      <c r="Q25" s="40">
        <v>750000</v>
      </c>
      <c r="R25" s="40">
        <v>3187</v>
      </c>
      <c r="S25" s="40">
        <v>7263</v>
      </c>
      <c r="T25" s="40">
        <v>6948600</v>
      </c>
      <c r="U25" s="40">
        <v>11</v>
      </c>
      <c r="V25" s="40">
        <v>438317</v>
      </c>
    </row>
    <row r="26" spans="1:27" s="6" customFormat="1" ht="14.25" customHeight="1">
      <c r="A26" s="52" t="s">
        <v>42</v>
      </c>
      <c r="B26" s="39">
        <v>722</v>
      </c>
      <c r="C26" s="40">
        <v>7091025</v>
      </c>
      <c r="D26" s="40">
        <v>5167</v>
      </c>
      <c r="E26" s="40">
        <v>25835000</v>
      </c>
      <c r="F26" s="40">
        <v>11010</v>
      </c>
      <c r="G26" s="40">
        <v>24226400</v>
      </c>
      <c r="H26" s="40">
        <v>5189</v>
      </c>
      <c r="I26" s="40">
        <v>25950000</v>
      </c>
      <c r="J26" s="40">
        <v>61</v>
      </c>
      <c r="K26" s="40">
        <v>11</v>
      </c>
      <c r="L26" s="40">
        <v>50</v>
      </c>
      <c r="M26" s="40">
        <v>1000293</v>
      </c>
      <c r="N26" s="40">
        <v>0</v>
      </c>
      <c r="O26" s="40">
        <v>0</v>
      </c>
      <c r="P26" s="40">
        <v>18</v>
      </c>
      <c r="Q26" s="40">
        <v>235000</v>
      </c>
      <c r="R26" s="40">
        <v>2613</v>
      </c>
      <c r="S26" s="40">
        <v>5985</v>
      </c>
      <c r="T26" s="40">
        <v>2790000</v>
      </c>
      <c r="U26" s="40">
        <v>10842</v>
      </c>
      <c r="V26" s="40">
        <v>11698894</v>
      </c>
    </row>
    <row r="27" spans="1:27" s="6" customFormat="1" ht="14.25" customHeight="1">
      <c r="A27" s="52" t="s">
        <v>43</v>
      </c>
      <c r="B27" s="39">
        <v>1060</v>
      </c>
      <c r="C27" s="40">
        <v>10418740</v>
      </c>
      <c r="D27" s="40">
        <v>8875</v>
      </c>
      <c r="E27" s="40">
        <v>44375000</v>
      </c>
      <c r="F27" s="40">
        <v>28149</v>
      </c>
      <c r="G27" s="40">
        <v>62521800</v>
      </c>
      <c r="H27" s="40">
        <v>15722</v>
      </c>
      <c r="I27" s="40">
        <v>78592400</v>
      </c>
      <c r="J27" s="40">
        <v>221</v>
      </c>
      <c r="K27" s="40">
        <v>41</v>
      </c>
      <c r="L27" s="40">
        <v>180</v>
      </c>
      <c r="M27" s="40">
        <v>3815463</v>
      </c>
      <c r="N27" s="40">
        <v>4</v>
      </c>
      <c r="O27" s="40">
        <v>8000</v>
      </c>
      <c r="P27" s="40">
        <v>29</v>
      </c>
      <c r="Q27" s="40">
        <v>580000</v>
      </c>
      <c r="R27" s="40">
        <v>11034</v>
      </c>
      <c r="S27" s="40">
        <v>11036</v>
      </c>
      <c r="T27" s="40">
        <v>11918500</v>
      </c>
      <c r="U27" s="40">
        <v>10024</v>
      </c>
      <c r="V27" s="40">
        <v>15414400</v>
      </c>
    </row>
    <row r="28" spans="1:27" s="6" customFormat="1" ht="14.25" customHeight="1">
      <c r="A28" s="52" t="s">
        <v>44</v>
      </c>
      <c r="B28" s="39">
        <v>662</v>
      </c>
      <c r="C28" s="40">
        <v>6501285</v>
      </c>
      <c r="D28" s="40">
        <v>4499</v>
      </c>
      <c r="E28" s="40">
        <v>22495000</v>
      </c>
      <c r="F28" s="40">
        <v>10817</v>
      </c>
      <c r="G28" s="40">
        <v>23799200</v>
      </c>
      <c r="H28" s="40">
        <v>5400</v>
      </c>
      <c r="I28" s="40">
        <v>27019400</v>
      </c>
      <c r="J28" s="40">
        <v>18</v>
      </c>
      <c r="K28" s="40">
        <v>0</v>
      </c>
      <c r="L28" s="40">
        <v>18</v>
      </c>
      <c r="M28" s="40">
        <v>343079</v>
      </c>
      <c r="N28" s="40">
        <v>0</v>
      </c>
      <c r="O28" s="40">
        <v>0</v>
      </c>
      <c r="P28" s="40">
        <v>34</v>
      </c>
      <c r="Q28" s="40">
        <v>298000</v>
      </c>
      <c r="R28" s="40">
        <v>1061</v>
      </c>
      <c r="S28" s="40">
        <v>1836</v>
      </c>
      <c r="T28" s="40">
        <v>468300</v>
      </c>
      <c r="U28" s="40">
        <v>321</v>
      </c>
      <c r="V28" s="40">
        <v>706601</v>
      </c>
    </row>
    <row r="29" spans="1:27" s="6" customFormat="1" ht="14.25" customHeight="1">
      <c r="A29" s="52" t="s">
        <v>45</v>
      </c>
      <c r="B29" s="39">
        <v>2840</v>
      </c>
      <c r="C29" s="40">
        <v>27914360</v>
      </c>
      <c r="D29" s="40">
        <v>13892</v>
      </c>
      <c r="E29" s="40">
        <v>69462200</v>
      </c>
      <c r="F29" s="40">
        <v>36939</v>
      </c>
      <c r="G29" s="40">
        <v>81266880</v>
      </c>
      <c r="H29" s="40">
        <v>32012</v>
      </c>
      <c r="I29" s="40">
        <v>160059000</v>
      </c>
      <c r="J29" s="40">
        <v>1182</v>
      </c>
      <c r="K29" s="40">
        <v>421</v>
      </c>
      <c r="L29" s="40">
        <v>761</v>
      </c>
      <c r="M29" s="40">
        <v>20088496</v>
      </c>
      <c r="N29" s="40">
        <v>0</v>
      </c>
      <c r="O29" s="40">
        <v>0</v>
      </c>
      <c r="P29" s="40">
        <v>27</v>
      </c>
      <c r="Q29" s="40">
        <v>260000</v>
      </c>
      <c r="R29" s="40">
        <v>42855</v>
      </c>
      <c r="S29" s="40">
        <v>92578</v>
      </c>
      <c r="T29" s="40">
        <v>26310882</v>
      </c>
      <c r="U29" s="40">
        <v>14472</v>
      </c>
      <c r="V29" s="40">
        <v>4090791</v>
      </c>
    </row>
    <row r="30" spans="1:27" s="29" customFormat="1" ht="14.25" customHeight="1">
      <c r="A30" s="53" t="s">
        <v>63</v>
      </c>
      <c r="B30" s="49">
        <v>25572</v>
      </c>
      <c r="C30" s="50">
        <v>293533220</v>
      </c>
      <c r="D30" s="50">
        <v>25206</v>
      </c>
      <c r="E30" s="50">
        <v>155612752</v>
      </c>
      <c r="F30" s="50">
        <v>154831</v>
      </c>
      <c r="G30" s="50">
        <v>677777722</v>
      </c>
      <c r="H30" s="50">
        <v>25256</v>
      </c>
      <c r="I30" s="50">
        <v>143893356</v>
      </c>
      <c r="J30" s="50">
        <v>31091</v>
      </c>
      <c r="K30" s="50">
        <v>8103</v>
      </c>
      <c r="L30" s="50">
        <v>22988</v>
      </c>
      <c r="M30" s="50">
        <v>426935250</v>
      </c>
      <c r="N30" s="50">
        <v>0</v>
      </c>
      <c r="O30" s="50">
        <v>0</v>
      </c>
      <c r="P30" s="50">
        <v>390</v>
      </c>
      <c r="Q30" s="50">
        <v>8626000</v>
      </c>
      <c r="R30" s="50">
        <v>24495</v>
      </c>
      <c r="S30" s="50">
        <v>49016</v>
      </c>
      <c r="T30" s="50">
        <v>48755000</v>
      </c>
      <c r="U30" s="50">
        <v>19297</v>
      </c>
      <c r="V30" s="50">
        <v>36759184</v>
      </c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1820</v>
      </c>
      <c r="C31" s="50">
        <v>19634765</v>
      </c>
      <c r="D31" s="50">
        <v>53151</v>
      </c>
      <c r="E31" s="50">
        <v>265533600</v>
      </c>
      <c r="F31" s="50">
        <v>80323</v>
      </c>
      <c r="G31" s="50">
        <v>177030800</v>
      </c>
      <c r="H31" s="50">
        <v>36777</v>
      </c>
      <c r="I31" s="50">
        <v>184111800</v>
      </c>
      <c r="J31" s="50">
        <v>442</v>
      </c>
      <c r="K31" s="50">
        <v>26</v>
      </c>
      <c r="L31" s="50">
        <v>416</v>
      </c>
      <c r="M31" s="50">
        <v>8585941</v>
      </c>
      <c r="N31" s="50">
        <v>0</v>
      </c>
      <c r="O31" s="50">
        <v>0</v>
      </c>
      <c r="P31" s="50">
        <v>6</v>
      </c>
      <c r="Q31" s="50">
        <v>144000</v>
      </c>
      <c r="R31" s="50">
        <v>78724</v>
      </c>
      <c r="S31" s="50">
        <v>323390</v>
      </c>
      <c r="T31" s="50">
        <v>52784470</v>
      </c>
      <c r="U31" s="50">
        <v>15818</v>
      </c>
      <c r="V31" s="50">
        <v>57331207</v>
      </c>
      <c r="W31" s="6"/>
      <c r="X31" s="6"/>
      <c r="Y31" s="6"/>
      <c r="Z31" s="6"/>
      <c r="AA31" s="6"/>
    </row>
    <row r="32" spans="1:27" s="6" customFormat="1" ht="14.25" customHeight="1">
      <c r="A32" s="54" t="s">
        <v>259</v>
      </c>
      <c r="B32" s="39">
        <v>0</v>
      </c>
      <c r="C32" s="40">
        <v>0</v>
      </c>
      <c r="D32" s="40">
        <v>911</v>
      </c>
      <c r="E32" s="40">
        <v>4555000</v>
      </c>
      <c r="F32" s="40">
        <v>1051</v>
      </c>
      <c r="G32" s="40">
        <v>426200</v>
      </c>
      <c r="H32" s="40">
        <v>1042</v>
      </c>
      <c r="I32" s="40">
        <v>5210000</v>
      </c>
      <c r="J32" s="40">
        <v>1707</v>
      </c>
      <c r="K32" s="40">
        <v>646</v>
      </c>
      <c r="L32" s="40">
        <v>1061</v>
      </c>
      <c r="M32" s="40">
        <v>26624095</v>
      </c>
      <c r="N32" s="40">
        <v>0</v>
      </c>
      <c r="O32" s="40">
        <v>0</v>
      </c>
      <c r="P32" s="40">
        <v>12</v>
      </c>
      <c r="Q32" s="40">
        <v>215000</v>
      </c>
      <c r="R32" s="40">
        <v>552</v>
      </c>
      <c r="S32" s="40">
        <v>1498</v>
      </c>
      <c r="T32" s="40">
        <v>2346392</v>
      </c>
      <c r="U32" s="40">
        <v>0</v>
      </c>
      <c r="V32" s="40">
        <v>0</v>
      </c>
    </row>
    <row r="33" spans="1:27" s="6" customFormat="1" ht="14.25" customHeight="1">
      <c r="A33" s="55" t="s">
        <v>260</v>
      </c>
      <c r="B33" s="41">
        <v>215</v>
      </c>
      <c r="C33" s="42">
        <v>1397500</v>
      </c>
      <c r="D33" s="42">
        <v>138</v>
      </c>
      <c r="E33" s="42">
        <v>690000</v>
      </c>
      <c r="F33" s="42">
        <v>0</v>
      </c>
      <c r="G33" s="42">
        <v>0</v>
      </c>
      <c r="H33" s="42">
        <v>108</v>
      </c>
      <c r="I33" s="42">
        <v>540000</v>
      </c>
      <c r="J33" s="42">
        <v>266</v>
      </c>
      <c r="K33" s="42">
        <v>183</v>
      </c>
      <c r="L33" s="42">
        <v>83</v>
      </c>
      <c r="M33" s="42">
        <v>2890800</v>
      </c>
      <c r="N33" s="42">
        <v>0</v>
      </c>
      <c r="O33" s="42">
        <v>0</v>
      </c>
      <c r="P33" s="42">
        <v>0</v>
      </c>
      <c r="Q33" s="42">
        <v>0</v>
      </c>
      <c r="R33" s="42">
        <v>225</v>
      </c>
      <c r="S33" s="42">
        <v>224</v>
      </c>
      <c r="T33" s="42">
        <v>607500</v>
      </c>
      <c r="U33" s="42">
        <v>0</v>
      </c>
      <c r="V33" s="42">
        <v>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25"/>
      <c r="W35" s="6"/>
      <c r="X35" s="6"/>
      <c r="Y35" s="6"/>
      <c r="Z35" s="6"/>
      <c r="AA35" s="6"/>
    </row>
    <row r="36" spans="1:27" hidden="1">
      <c r="A36" s="8" t="s">
        <v>156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9" t="e">
        <f>U8-#REF!-U30-U31-#REF!</f>
        <v>#REF!</v>
      </c>
      <c r="V36" s="9" t="e">
        <f>V8-#REF!-V30-V31-#REF!</f>
        <v>#REF!</v>
      </c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  <c r="U37" s="18" t="e">
        <f>#REF!-SUM(U9:U29)</f>
        <v>#REF!</v>
      </c>
      <c r="V37" s="18" t="e">
        <f>#REF!-SUM(V9:V29)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  <c r="U38" s="18" t="e">
        <f>#REF!-U32-U33</f>
        <v>#REF!</v>
      </c>
      <c r="V38" s="18" t="e">
        <f>#REF!-V32-V33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  <c r="U39" s="18" t="e">
        <f>U8-#REF!</f>
        <v>#REF!</v>
      </c>
      <c r="V39" s="18" t="e">
        <f>V8-#REF!</f>
        <v>#REF!</v>
      </c>
    </row>
  </sheetData>
  <mergeCells count="32">
    <mergeCell ref="U5:U7"/>
    <mergeCell ref="V5:V7"/>
    <mergeCell ref="B6:B7"/>
    <mergeCell ref="C6:C7"/>
    <mergeCell ref="D6:D7"/>
    <mergeCell ref="E6:E7"/>
    <mergeCell ref="F6:F7"/>
    <mergeCell ref="N5:N7"/>
    <mergeCell ref="O5:O7"/>
    <mergeCell ref="T5:T7"/>
    <mergeCell ref="U4:V4"/>
    <mergeCell ref="B5:C5"/>
    <mergeCell ref="D5:E5"/>
    <mergeCell ref="F5:G5"/>
    <mergeCell ref="H5:H7"/>
    <mergeCell ref="I5:I7"/>
    <mergeCell ref="J5:L5"/>
    <mergeCell ref="M5:M7"/>
    <mergeCell ref="K6:K7"/>
    <mergeCell ref="L6:L7"/>
    <mergeCell ref="P4:Q4"/>
    <mergeCell ref="R4:T4"/>
    <mergeCell ref="P5:P7"/>
    <mergeCell ref="Q5:Q7"/>
    <mergeCell ref="R5:R7"/>
    <mergeCell ref="S5:S7"/>
    <mergeCell ref="A4:A7"/>
    <mergeCell ref="B4:G4"/>
    <mergeCell ref="H4:I4"/>
    <mergeCell ref="N4:O4"/>
    <mergeCell ref="G6:G7"/>
    <mergeCell ref="J6:J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67" orientation="landscape" r:id="rId1"/>
  <headerFooter alignWithMargins="0"/>
  <colBreaks count="1" manualBreakCount="1">
    <brk id="1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A39"/>
  <sheetViews>
    <sheetView view="pageBreakPreview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8.83203125" defaultRowHeight="12"/>
  <cols>
    <col min="1" max="1" width="14.1640625" style="16" customWidth="1"/>
    <col min="2" max="2" width="9.83203125" style="16" customWidth="1"/>
    <col min="3" max="3" width="14.1640625" style="16" bestFit="1" customWidth="1"/>
    <col min="4" max="4" width="9.83203125" style="16" customWidth="1"/>
    <col min="5" max="5" width="16.5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6.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.1640625" style="16" bestFit="1" customWidth="1"/>
    <col min="21" max="21" width="8.83203125" style="16" customWidth="1"/>
    <col min="22" max="22" width="14.1640625" style="16" bestFit="1" customWidth="1"/>
    <col min="23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73</v>
      </c>
    </row>
    <row r="3" spans="1:27" s="6" customFormat="1" ht="12" customHeight="1"/>
    <row r="4" spans="1:27" s="12" customFormat="1" ht="23.25" customHeight="1">
      <c r="A4" s="91" t="s">
        <v>88</v>
      </c>
      <c r="B4" s="90" t="s">
        <v>157</v>
      </c>
      <c r="C4" s="82"/>
      <c r="D4" s="82"/>
      <c r="E4" s="82"/>
      <c r="F4" s="82"/>
      <c r="G4" s="83"/>
      <c r="H4" s="90" t="s">
        <v>222</v>
      </c>
      <c r="I4" s="83"/>
      <c r="J4" s="13" t="s">
        <v>13</v>
      </c>
      <c r="K4" s="14"/>
      <c r="L4" s="14"/>
      <c r="M4" s="15"/>
      <c r="N4" s="90" t="s">
        <v>5</v>
      </c>
      <c r="O4" s="83"/>
      <c r="P4" s="90" t="s">
        <v>223</v>
      </c>
      <c r="Q4" s="83"/>
      <c r="R4" s="90" t="s">
        <v>182</v>
      </c>
      <c r="S4" s="82"/>
      <c r="T4" s="83"/>
      <c r="U4" s="90" t="s">
        <v>224</v>
      </c>
      <c r="V4" s="82"/>
    </row>
    <row r="5" spans="1:27" s="12" customFormat="1" ht="32.25" customHeight="1">
      <c r="A5" s="92"/>
      <c r="B5" s="90" t="s">
        <v>183</v>
      </c>
      <c r="C5" s="83"/>
      <c r="D5" s="90" t="s">
        <v>225</v>
      </c>
      <c r="E5" s="83"/>
      <c r="F5" s="90" t="s">
        <v>226</v>
      </c>
      <c r="G5" s="83"/>
      <c r="H5" s="79" t="s">
        <v>9</v>
      </c>
      <c r="I5" s="79" t="s">
        <v>227</v>
      </c>
      <c r="J5" s="90" t="s">
        <v>24</v>
      </c>
      <c r="K5" s="82"/>
      <c r="L5" s="83"/>
      <c r="M5" s="98" t="s">
        <v>227</v>
      </c>
      <c r="N5" s="79" t="s">
        <v>228</v>
      </c>
      <c r="O5" s="79" t="s">
        <v>164</v>
      </c>
      <c r="P5" s="79" t="s">
        <v>229</v>
      </c>
      <c r="Q5" s="79" t="s">
        <v>185</v>
      </c>
      <c r="R5" s="79" t="s">
        <v>167</v>
      </c>
      <c r="S5" s="79" t="s">
        <v>211</v>
      </c>
      <c r="T5" s="79" t="s">
        <v>10</v>
      </c>
      <c r="U5" s="79" t="s">
        <v>230</v>
      </c>
      <c r="V5" s="87" t="s">
        <v>231</v>
      </c>
    </row>
    <row r="6" spans="1:27" s="12" customFormat="1" ht="21" customHeight="1">
      <c r="A6" s="92"/>
      <c r="B6" s="79" t="s">
        <v>9</v>
      </c>
      <c r="C6" s="79" t="s">
        <v>131</v>
      </c>
      <c r="D6" s="79" t="s">
        <v>232</v>
      </c>
      <c r="E6" s="79" t="s">
        <v>171</v>
      </c>
      <c r="F6" s="79" t="s">
        <v>130</v>
      </c>
      <c r="G6" s="79" t="s">
        <v>164</v>
      </c>
      <c r="H6" s="86"/>
      <c r="I6" s="86"/>
      <c r="J6" s="100" t="s">
        <v>96</v>
      </c>
      <c r="K6" s="100" t="s">
        <v>233</v>
      </c>
      <c r="L6" s="100" t="s">
        <v>152</v>
      </c>
      <c r="M6" s="105"/>
      <c r="N6" s="86"/>
      <c r="O6" s="86"/>
      <c r="P6" s="86"/>
      <c r="Q6" s="86"/>
      <c r="R6" s="86"/>
      <c r="S6" s="86"/>
      <c r="T6" s="86"/>
      <c r="U6" s="86"/>
      <c r="V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0"/>
      <c r="U7" s="80"/>
      <c r="V7" s="89"/>
    </row>
    <row r="8" spans="1:27" s="32" customFormat="1" ht="14.25" customHeight="1">
      <c r="A8" s="44" t="s">
        <v>68</v>
      </c>
      <c r="B8" s="49">
        <v>45895</v>
      </c>
      <c r="C8" s="50">
        <v>431545438</v>
      </c>
      <c r="D8" s="50">
        <v>233183</v>
      </c>
      <c r="E8" s="50">
        <v>1062261143</v>
      </c>
      <c r="F8" s="50">
        <v>759239</v>
      </c>
      <c r="G8" s="50">
        <v>1801328631</v>
      </c>
      <c r="H8" s="50">
        <v>314127</v>
      </c>
      <c r="I8" s="50">
        <v>1418116122</v>
      </c>
      <c r="J8" s="50">
        <v>40613</v>
      </c>
      <c r="K8" s="50">
        <v>9383</v>
      </c>
      <c r="L8" s="50">
        <v>31230</v>
      </c>
      <c r="M8" s="50">
        <v>568852866</v>
      </c>
      <c r="N8" s="50">
        <v>20076</v>
      </c>
      <c r="O8" s="50">
        <v>36352181</v>
      </c>
      <c r="P8" s="50">
        <v>2090</v>
      </c>
      <c r="Q8" s="50">
        <v>35102850</v>
      </c>
      <c r="R8" s="50">
        <v>242155</v>
      </c>
      <c r="S8" s="50">
        <v>452222</v>
      </c>
      <c r="T8" s="50">
        <v>278134391</v>
      </c>
      <c r="U8" s="50">
        <v>200475</v>
      </c>
      <c r="V8" s="50">
        <v>278375563</v>
      </c>
      <c r="W8" s="6"/>
      <c r="X8" s="6"/>
      <c r="Y8" s="6"/>
      <c r="Z8" s="6"/>
      <c r="AA8" s="6"/>
    </row>
    <row r="9" spans="1:27" s="6" customFormat="1" ht="14.25" customHeight="1">
      <c r="A9" s="51" t="s">
        <v>234</v>
      </c>
      <c r="B9" s="39">
        <v>2399</v>
      </c>
      <c r="C9" s="40">
        <v>20280410</v>
      </c>
      <c r="D9" s="40">
        <v>17092</v>
      </c>
      <c r="E9" s="40">
        <v>77125000</v>
      </c>
      <c r="F9" s="40">
        <v>83943</v>
      </c>
      <c r="G9" s="40">
        <v>168042600</v>
      </c>
      <c r="H9" s="40">
        <v>33542</v>
      </c>
      <c r="I9" s="40">
        <v>152001000</v>
      </c>
      <c r="J9" s="40">
        <v>388</v>
      </c>
      <c r="K9" s="40">
        <v>66</v>
      </c>
      <c r="L9" s="40">
        <v>322</v>
      </c>
      <c r="M9" s="40">
        <v>4844868</v>
      </c>
      <c r="N9" s="40">
        <v>0</v>
      </c>
      <c r="O9" s="40">
        <v>0</v>
      </c>
      <c r="P9" s="40">
        <v>225</v>
      </c>
      <c r="Q9" s="40">
        <v>4765000</v>
      </c>
      <c r="R9" s="40">
        <v>16663</v>
      </c>
      <c r="S9" s="40">
        <v>10086</v>
      </c>
      <c r="T9" s="40">
        <v>31173600</v>
      </c>
      <c r="U9" s="40">
        <v>121348</v>
      </c>
      <c r="V9" s="40">
        <v>108950560</v>
      </c>
    </row>
    <row r="10" spans="1:27" s="6" customFormat="1" ht="14.25" customHeight="1">
      <c r="A10" s="51" t="s">
        <v>235</v>
      </c>
      <c r="B10" s="39">
        <v>435</v>
      </c>
      <c r="C10" s="40">
        <v>3653403</v>
      </c>
      <c r="D10" s="40">
        <v>5376</v>
      </c>
      <c r="E10" s="40">
        <v>24295000</v>
      </c>
      <c r="F10" s="40">
        <v>29411</v>
      </c>
      <c r="G10" s="40">
        <v>58826800</v>
      </c>
      <c r="H10" s="40">
        <v>12085</v>
      </c>
      <c r="I10" s="40">
        <v>54368000</v>
      </c>
      <c r="J10" s="40">
        <v>936</v>
      </c>
      <c r="K10" s="40">
        <v>180</v>
      </c>
      <c r="L10" s="40">
        <v>756</v>
      </c>
      <c r="M10" s="40">
        <v>8084356</v>
      </c>
      <c r="N10" s="40">
        <v>0</v>
      </c>
      <c r="O10" s="40">
        <v>0</v>
      </c>
      <c r="P10" s="40">
        <v>0</v>
      </c>
      <c r="Q10" s="40">
        <v>0</v>
      </c>
      <c r="R10" s="40">
        <v>33</v>
      </c>
      <c r="S10" s="40">
        <v>2390</v>
      </c>
      <c r="T10" s="40">
        <v>2390000</v>
      </c>
      <c r="U10" s="40">
        <v>0</v>
      </c>
      <c r="V10" s="40">
        <v>0</v>
      </c>
    </row>
    <row r="11" spans="1:27" s="6" customFormat="1" ht="14.25" customHeight="1">
      <c r="A11" s="51" t="s">
        <v>196</v>
      </c>
      <c r="B11" s="39">
        <v>1042</v>
      </c>
      <c r="C11" s="40">
        <v>8144491</v>
      </c>
      <c r="D11" s="40">
        <v>9511</v>
      </c>
      <c r="E11" s="40">
        <v>38925000</v>
      </c>
      <c r="F11" s="40">
        <v>45526</v>
      </c>
      <c r="G11" s="40">
        <v>83014000</v>
      </c>
      <c r="H11" s="40">
        <v>14994</v>
      </c>
      <c r="I11" s="40">
        <v>65272800</v>
      </c>
      <c r="J11" s="40">
        <v>1972</v>
      </c>
      <c r="K11" s="40">
        <v>432</v>
      </c>
      <c r="L11" s="40">
        <v>1540</v>
      </c>
      <c r="M11" s="40">
        <v>26125026</v>
      </c>
      <c r="N11" s="40">
        <v>0</v>
      </c>
      <c r="O11" s="40">
        <v>0</v>
      </c>
      <c r="P11" s="40">
        <v>32</v>
      </c>
      <c r="Q11" s="40">
        <v>766000</v>
      </c>
      <c r="R11" s="40">
        <v>8377</v>
      </c>
      <c r="S11" s="40">
        <v>21774</v>
      </c>
      <c r="T11" s="40">
        <v>16754000</v>
      </c>
      <c r="U11" s="40">
        <v>174</v>
      </c>
      <c r="V11" s="40">
        <v>2660000</v>
      </c>
    </row>
    <row r="12" spans="1:27" s="6" customFormat="1" ht="14.25" customHeight="1">
      <c r="A12" s="51" t="s">
        <v>236</v>
      </c>
      <c r="B12" s="39">
        <v>857</v>
      </c>
      <c r="C12" s="40">
        <v>7481948</v>
      </c>
      <c r="D12" s="40">
        <v>4072</v>
      </c>
      <c r="E12" s="40">
        <v>18787000</v>
      </c>
      <c r="F12" s="40">
        <v>10253</v>
      </c>
      <c r="G12" s="40">
        <v>21024600</v>
      </c>
      <c r="H12" s="40">
        <v>2580</v>
      </c>
      <c r="I12" s="40">
        <v>11144000</v>
      </c>
      <c r="J12" s="40">
        <v>3</v>
      </c>
      <c r="K12" s="40">
        <v>3</v>
      </c>
      <c r="L12" s="40">
        <v>0</v>
      </c>
      <c r="M12" s="40">
        <v>41472</v>
      </c>
      <c r="N12" s="40">
        <v>0</v>
      </c>
      <c r="O12" s="40">
        <v>0</v>
      </c>
      <c r="P12" s="40">
        <v>32</v>
      </c>
      <c r="Q12" s="40">
        <v>516000</v>
      </c>
      <c r="R12" s="40">
        <v>2487</v>
      </c>
      <c r="S12" s="40">
        <v>2487</v>
      </c>
      <c r="T12" s="40">
        <v>3243000</v>
      </c>
      <c r="U12" s="40">
        <v>47</v>
      </c>
      <c r="V12" s="40">
        <v>132000</v>
      </c>
    </row>
    <row r="13" spans="1:27" s="6" customFormat="1" ht="14.25" customHeight="1">
      <c r="A13" s="51" t="s">
        <v>237</v>
      </c>
      <c r="B13" s="39">
        <v>180</v>
      </c>
      <c r="C13" s="40">
        <v>1523610</v>
      </c>
      <c r="D13" s="40">
        <v>7635</v>
      </c>
      <c r="E13" s="40">
        <v>34479000</v>
      </c>
      <c r="F13" s="40">
        <v>15192</v>
      </c>
      <c r="G13" s="40">
        <v>30498800</v>
      </c>
      <c r="H13" s="40">
        <v>5846</v>
      </c>
      <c r="I13" s="40">
        <v>26416400</v>
      </c>
      <c r="J13" s="40">
        <v>240</v>
      </c>
      <c r="K13" s="40">
        <v>27</v>
      </c>
      <c r="L13" s="40">
        <v>213</v>
      </c>
      <c r="M13" s="40">
        <v>4924553</v>
      </c>
      <c r="N13" s="40">
        <v>0</v>
      </c>
      <c r="O13" s="40">
        <v>0</v>
      </c>
      <c r="P13" s="40">
        <v>52</v>
      </c>
      <c r="Q13" s="40">
        <v>490000</v>
      </c>
      <c r="R13" s="40">
        <v>4412</v>
      </c>
      <c r="S13" s="40">
        <v>7697</v>
      </c>
      <c r="T13" s="40">
        <v>9540195</v>
      </c>
      <c r="U13" s="40">
        <v>1581</v>
      </c>
      <c r="V13" s="40">
        <v>3029600</v>
      </c>
    </row>
    <row r="14" spans="1:27" s="6" customFormat="1" ht="14.25" customHeight="1">
      <c r="A14" s="52" t="s">
        <v>31</v>
      </c>
      <c r="B14" s="39">
        <v>104</v>
      </c>
      <c r="C14" s="40">
        <v>853018</v>
      </c>
      <c r="D14" s="40">
        <v>3312</v>
      </c>
      <c r="E14" s="40">
        <v>14938000</v>
      </c>
      <c r="F14" s="40">
        <v>26247</v>
      </c>
      <c r="G14" s="40">
        <v>52872200</v>
      </c>
      <c r="H14" s="40">
        <v>10791</v>
      </c>
      <c r="I14" s="40">
        <v>48926000</v>
      </c>
      <c r="J14" s="40">
        <v>349</v>
      </c>
      <c r="K14" s="40">
        <v>33</v>
      </c>
      <c r="L14" s="40">
        <v>316</v>
      </c>
      <c r="M14" s="40">
        <v>3285698</v>
      </c>
      <c r="N14" s="40">
        <v>6123</v>
      </c>
      <c r="O14" s="40">
        <v>5417100</v>
      </c>
      <c r="P14" s="40">
        <v>132</v>
      </c>
      <c r="Q14" s="40">
        <v>2961000</v>
      </c>
      <c r="R14" s="40">
        <v>7828</v>
      </c>
      <c r="S14" s="40">
        <v>19899</v>
      </c>
      <c r="T14" s="40">
        <v>5613600</v>
      </c>
      <c r="U14" s="40">
        <v>3961</v>
      </c>
      <c r="V14" s="40">
        <v>3271745</v>
      </c>
    </row>
    <row r="15" spans="1:27" s="6" customFormat="1" ht="14.25" customHeight="1">
      <c r="A15" s="52" t="s">
        <v>32</v>
      </c>
      <c r="B15" s="39">
        <v>49</v>
      </c>
      <c r="C15" s="40">
        <v>413396</v>
      </c>
      <c r="D15" s="40">
        <v>2230</v>
      </c>
      <c r="E15" s="40">
        <v>9824000</v>
      </c>
      <c r="F15" s="40">
        <v>20439</v>
      </c>
      <c r="G15" s="40">
        <v>41065800</v>
      </c>
      <c r="H15" s="40">
        <v>16223</v>
      </c>
      <c r="I15" s="40">
        <v>73235000</v>
      </c>
      <c r="J15" s="40">
        <v>582</v>
      </c>
      <c r="K15" s="40">
        <v>173</v>
      </c>
      <c r="L15" s="40">
        <v>409</v>
      </c>
      <c r="M15" s="40">
        <v>8774909</v>
      </c>
      <c r="N15" s="40">
        <v>0</v>
      </c>
      <c r="O15" s="40">
        <v>0</v>
      </c>
      <c r="P15" s="40">
        <v>204</v>
      </c>
      <c r="Q15" s="40">
        <v>2569950</v>
      </c>
      <c r="R15" s="40">
        <v>10650</v>
      </c>
      <c r="S15" s="40">
        <v>10650</v>
      </c>
      <c r="T15" s="40">
        <v>14767000</v>
      </c>
      <c r="U15" s="40">
        <v>35</v>
      </c>
      <c r="V15" s="40">
        <v>406000</v>
      </c>
    </row>
    <row r="16" spans="1:27" s="6" customFormat="1" ht="14.25" customHeight="1">
      <c r="A16" s="52" t="s">
        <v>33</v>
      </c>
      <c r="B16" s="39">
        <v>357</v>
      </c>
      <c r="C16" s="40">
        <v>2785098</v>
      </c>
      <c r="D16" s="40">
        <v>3812</v>
      </c>
      <c r="E16" s="40">
        <v>15829000</v>
      </c>
      <c r="F16" s="40">
        <v>28076</v>
      </c>
      <c r="G16" s="40">
        <v>51673200</v>
      </c>
      <c r="H16" s="40">
        <v>10608</v>
      </c>
      <c r="I16" s="40">
        <v>48103600</v>
      </c>
      <c r="J16" s="40">
        <v>1323</v>
      </c>
      <c r="K16" s="40">
        <v>153</v>
      </c>
      <c r="L16" s="40">
        <v>1170</v>
      </c>
      <c r="M16" s="40">
        <v>20956320</v>
      </c>
      <c r="N16" s="40">
        <v>0</v>
      </c>
      <c r="O16" s="40">
        <v>0</v>
      </c>
      <c r="P16" s="40">
        <v>115</v>
      </c>
      <c r="Q16" s="40">
        <v>3442000</v>
      </c>
      <c r="R16" s="40">
        <v>0</v>
      </c>
      <c r="S16" s="40">
        <v>2673</v>
      </c>
      <c r="T16" s="40">
        <v>1939000</v>
      </c>
      <c r="U16" s="40">
        <v>16</v>
      </c>
      <c r="V16" s="40">
        <v>2029939</v>
      </c>
    </row>
    <row r="17" spans="1:27" s="6" customFormat="1" ht="14.25" customHeight="1">
      <c r="A17" s="52" t="s">
        <v>34</v>
      </c>
      <c r="B17" s="39">
        <v>587</v>
      </c>
      <c r="C17" s="40">
        <v>4864127</v>
      </c>
      <c r="D17" s="40">
        <v>21868</v>
      </c>
      <c r="E17" s="40">
        <v>98339000</v>
      </c>
      <c r="F17" s="40">
        <v>33952</v>
      </c>
      <c r="G17" s="40">
        <v>67691200</v>
      </c>
      <c r="H17" s="40">
        <v>15591</v>
      </c>
      <c r="I17" s="40">
        <v>70010000</v>
      </c>
      <c r="J17" s="40">
        <v>113</v>
      </c>
      <c r="K17" s="40">
        <v>44</v>
      </c>
      <c r="L17" s="40">
        <v>69</v>
      </c>
      <c r="M17" s="40">
        <v>1907887</v>
      </c>
      <c r="N17" s="40">
        <v>0</v>
      </c>
      <c r="O17" s="40">
        <v>0</v>
      </c>
      <c r="P17" s="40">
        <v>0</v>
      </c>
      <c r="Q17" s="40">
        <v>0</v>
      </c>
      <c r="R17" s="40">
        <v>12958</v>
      </c>
      <c r="S17" s="40">
        <v>25608</v>
      </c>
      <c r="T17" s="40">
        <v>12288654</v>
      </c>
      <c r="U17" s="40">
        <v>0</v>
      </c>
      <c r="V17" s="40">
        <v>0</v>
      </c>
    </row>
    <row r="18" spans="1:27" s="6" customFormat="1" ht="14.25" customHeight="1">
      <c r="A18" s="52" t="s">
        <v>35</v>
      </c>
      <c r="B18" s="39">
        <v>242</v>
      </c>
      <c r="C18" s="40">
        <v>2029306</v>
      </c>
      <c r="D18" s="40">
        <v>2274</v>
      </c>
      <c r="E18" s="40">
        <v>10225000</v>
      </c>
      <c r="F18" s="40">
        <v>11714</v>
      </c>
      <c r="G18" s="40">
        <v>23332600</v>
      </c>
      <c r="H18" s="40">
        <v>6818</v>
      </c>
      <c r="I18" s="40">
        <v>30778200</v>
      </c>
      <c r="J18" s="40">
        <v>32</v>
      </c>
      <c r="K18" s="40">
        <v>17</v>
      </c>
      <c r="L18" s="40">
        <v>15</v>
      </c>
      <c r="M18" s="40">
        <v>573930</v>
      </c>
      <c r="N18" s="40">
        <v>0</v>
      </c>
      <c r="O18" s="40">
        <v>0</v>
      </c>
      <c r="P18" s="40">
        <v>74</v>
      </c>
      <c r="Q18" s="40">
        <v>793000</v>
      </c>
      <c r="R18" s="40">
        <v>1256</v>
      </c>
      <c r="S18" s="40">
        <v>2787</v>
      </c>
      <c r="T18" s="40">
        <v>1310000</v>
      </c>
      <c r="U18" s="40">
        <v>62</v>
      </c>
      <c r="V18" s="40">
        <v>1530408</v>
      </c>
    </row>
    <row r="19" spans="1:27" s="6" customFormat="1" ht="14.25" customHeight="1">
      <c r="A19" s="52" t="s">
        <v>36</v>
      </c>
      <c r="B19" s="39">
        <v>414</v>
      </c>
      <c r="C19" s="40">
        <v>3482471</v>
      </c>
      <c r="D19" s="40">
        <v>4367</v>
      </c>
      <c r="E19" s="40">
        <v>19635000</v>
      </c>
      <c r="F19" s="40">
        <v>15206</v>
      </c>
      <c r="G19" s="40">
        <v>30530800</v>
      </c>
      <c r="H19" s="40">
        <v>8747</v>
      </c>
      <c r="I19" s="40">
        <v>39456000</v>
      </c>
      <c r="J19" s="40">
        <v>163</v>
      </c>
      <c r="K19" s="40">
        <v>24</v>
      </c>
      <c r="L19" s="40">
        <v>139</v>
      </c>
      <c r="M19" s="40">
        <v>2667610</v>
      </c>
      <c r="N19" s="40">
        <v>0</v>
      </c>
      <c r="O19" s="40">
        <v>0</v>
      </c>
      <c r="P19" s="40">
        <v>6</v>
      </c>
      <c r="Q19" s="40">
        <v>119500</v>
      </c>
      <c r="R19" s="40">
        <v>5531</v>
      </c>
      <c r="S19" s="40">
        <v>5531</v>
      </c>
      <c r="T19" s="40">
        <v>5531000</v>
      </c>
      <c r="U19" s="40">
        <v>3173</v>
      </c>
      <c r="V19" s="40">
        <v>3166207</v>
      </c>
    </row>
    <row r="20" spans="1:27" s="6" customFormat="1" ht="14.25" customHeight="1">
      <c r="A20" s="52" t="s">
        <v>37</v>
      </c>
      <c r="B20" s="39">
        <v>969</v>
      </c>
      <c r="C20" s="40">
        <v>7832321</v>
      </c>
      <c r="D20" s="40">
        <v>12332</v>
      </c>
      <c r="E20" s="40">
        <v>53609000</v>
      </c>
      <c r="F20" s="40">
        <v>35958</v>
      </c>
      <c r="G20" s="40">
        <v>69622340</v>
      </c>
      <c r="H20" s="40">
        <v>13610</v>
      </c>
      <c r="I20" s="40">
        <v>61432620</v>
      </c>
      <c r="J20" s="40">
        <v>97</v>
      </c>
      <c r="K20" s="40">
        <v>19</v>
      </c>
      <c r="L20" s="40">
        <v>78</v>
      </c>
      <c r="M20" s="40">
        <v>1546374</v>
      </c>
      <c r="N20" s="40">
        <v>182</v>
      </c>
      <c r="O20" s="40">
        <v>2788881</v>
      </c>
      <c r="P20" s="40">
        <v>34</v>
      </c>
      <c r="Q20" s="40">
        <v>361000</v>
      </c>
      <c r="R20" s="40">
        <v>4886</v>
      </c>
      <c r="S20" s="40">
        <v>12233</v>
      </c>
      <c r="T20" s="40">
        <v>14696080</v>
      </c>
      <c r="U20" s="40">
        <v>29453</v>
      </c>
      <c r="V20" s="40">
        <v>10267927</v>
      </c>
    </row>
    <row r="21" spans="1:27" s="6" customFormat="1" ht="14.25" customHeight="1">
      <c r="A21" s="52" t="s">
        <v>38</v>
      </c>
      <c r="B21" s="39">
        <v>910</v>
      </c>
      <c r="C21" s="40">
        <v>7664489</v>
      </c>
      <c r="D21" s="40">
        <v>14913</v>
      </c>
      <c r="E21" s="40">
        <v>67092000</v>
      </c>
      <c r="F21" s="40">
        <v>69809</v>
      </c>
      <c r="G21" s="40">
        <v>139507400</v>
      </c>
      <c r="H21" s="40">
        <v>29015</v>
      </c>
      <c r="I21" s="40">
        <v>129138000</v>
      </c>
      <c r="J21" s="40">
        <v>30</v>
      </c>
      <c r="K21" s="40">
        <v>7</v>
      </c>
      <c r="L21" s="40">
        <v>23</v>
      </c>
      <c r="M21" s="40">
        <v>408118</v>
      </c>
      <c r="N21" s="40">
        <v>0</v>
      </c>
      <c r="O21" s="40">
        <v>0</v>
      </c>
      <c r="P21" s="40">
        <v>173</v>
      </c>
      <c r="Q21" s="40">
        <v>1160000</v>
      </c>
      <c r="R21" s="40">
        <v>6332</v>
      </c>
      <c r="S21" s="40">
        <v>16750</v>
      </c>
      <c r="T21" s="40">
        <v>4207800</v>
      </c>
      <c r="U21" s="40">
        <v>46</v>
      </c>
      <c r="V21" s="40">
        <v>423600</v>
      </c>
    </row>
    <row r="22" spans="1:27" s="6" customFormat="1" ht="14.25" customHeight="1">
      <c r="A22" s="52" t="s">
        <v>39</v>
      </c>
      <c r="B22" s="39">
        <v>2636</v>
      </c>
      <c r="C22" s="40">
        <v>22274216</v>
      </c>
      <c r="D22" s="40">
        <v>12605</v>
      </c>
      <c r="E22" s="40">
        <v>56787000</v>
      </c>
      <c r="F22" s="40">
        <v>48046</v>
      </c>
      <c r="G22" s="40">
        <v>96172400</v>
      </c>
      <c r="H22" s="40">
        <v>13576</v>
      </c>
      <c r="I22" s="40">
        <v>61624000</v>
      </c>
      <c r="J22" s="40">
        <v>45</v>
      </c>
      <c r="K22" s="40">
        <v>0</v>
      </c>
      <c r="L22" s="40">
        <v>45</v>
      </c>
      <c r="M22" s="40">
        <v>809978</v>
      </c>
      <c r="N22" s="40">
        <v>0</v>
      </c>
      <c r="O22" s="40">
        <v>0</v>
      </c>
      <c r="P22" s="40">
        <v>131</v>
      </c>
      <c r="Q22" s="40">
        <v>2296500</v>
      </c>
      <c r="R22" s="40">
        <v>9</v>
      </c>
      <c r="S22" s="40">
        <v>0</v>
      </c>
      <c r="T22" s="40">
        <v>90000</v>
      </c>
      <c r="U22" s="40">
        <v>1872</v>
      </c>
      <c r="V22" s="40">
        <v>3653059</v>
      </c>
    </row>
    <row r="23" spans="1:27" s="6" customFormat="1" ht="14.25" customHeight="1">
      <c r="A23" s="52" t="s">
        <v>154</v>
      </c>
      <c r="B23" s="39">
        <v>204</v>
      </c>
      <c r="C23" s="40">
        <v>1710384</v>
      </c>
      <c r="D23" s="40">
        <v>3947</v>
      </c>
      <c r="E23" s="40">
        <v>17654000</v>
      </c>
      <c r="F23" s="40">
        <v>44777</v>
      </c>
      <c r="G23" s="40">
        <v>85285200</v>
      </c>
      <c r="H23" s="40">
        <v>17356</v>
      </c>
      <c r="I23" s="40">
        <v>74898625</v>
      </c>
      <c r="J23" s="40">
        <v>52</v>
      </c>
      <c r="K23" s="40">
        <v>16</v>
      </c>
      <c r="L23" s="40">
        <v>36</v>
      </c>
      <c r="M23" s="40">
        <v>753759</v>
      </c>
      <c r="N23" s="40">
        <v>0</v>
      </c>
      <c r="O23" s="40">
        <v>0</v>
      </c>
      <c r="P23" s="40">
        <v>106</v>
      </c>
      <c r="Q23" s="40">
        <v>2120000</v>
      </c>
      <c r="R23" s="40">
        <v>5850</v>
      </c>
      <c r="S23" s="40">
        <v>5850</v>
      </c>
      <c r="T23" s="40">
        <v>7249000</v>
      </c>
      <c r="U23" s="40">
        <v>601</v>
      </c>
      <c r="V23" s="40">
        <v>1178800</v>
      </c>
    </row>
    <row r="24" spans="1:27" s="6" customFormat="1" ht="14.25" customHeight="1">
      <c r="A24" s="52" t="s">
        <v>40</v>
      </c>
      <c r="B24" s="39">
        <v>3008</v>
      </c>
      <c r="C24" s="40">
        <v>22873247</v>
      </c>
      <c r="D24" s="40">
        <v>6731</v>
      </c>
      <c r="E24" s="40">
        <v>28634000</v>
      </c>
      <c r="F24" s="40">
        <v>13605</v>
      </c>
      <c r="G24" s="40">
        <v>25759400</v>
      </c>
      <c r="H24" s="40">
        <v>5220</v>
      </c>
      <c r="I24" s="40">
        <v>22299800</v>
      </c>
      <c r="J24" s="40">
        <v>245</v>
      </c>
      <c r="K24" s="40">
        <v>92</v>
      </c>
      <c r="L24" s="40">
        <v>153</v>
      </c>
      <c r="M24" s="40">
        <v>886585</v>
      </c>
      <c r="N24" s="40">
        <v>0</v>
      </c>
      <c r="O24" s="40">
        <v>0</v>
      </c>
      <c r="P24" s="40">
        <v>32</v>
      </c>
      <c r="Q24" s="40">
        <v>320000</v>
      </c>
      <c r="R24" s="40">
        <v>6</v>
      </c>
      <c r="S24" s="40">
        <v>0</v>
      </c>
      <c r="T24" s="40">
        <v>70000</v>
      </c>
      <c r="U24" s="40">
        <v>433</v>
      </c>
      <c r="V24" s="40">
        <v>1978680</v>
      </c>
    </row>
    <row r="25" spans="1:27" s="6" customFormat="1" ht="14.25" customHeight="1">
      <c r="A25" s="52" t="s">
        <v>41</v>
      </c>
      <c r="B25" s="39">
        <v>108</v>
      </c>
      <c r="C25" s="40">
        <v>914166</v>
      </c>
      <c r="D25" s="40">
        <v>4366</v>
      </c>
      <c r="E25" s="40">
        <v>19628000</v>
      </c>
      <c r="F25" s="40">
        <v>12216</v>
      </c>
      <c r="G25" s="40">
        <v>24491200</v>
      </c>
      <c r="H25" s="40">
        <v>5301</v>
      </c>
      <c r="I25" s="40">
        <v>23976000</v>
      </c>
      <c r="J25" s="40">
        <v>586</v>
      </c>
      <c r="K25" s="40">
        <v>58</v>
      </c>
      <c r="L25" s="40">
        <v>528</v>
      </c>
      <c r="M25" s="40">
        <v>12455116</v>
      </c>
      <c r="N25" s="40">
        <v>0</v>
      </c>
      <c r="O25" s="40">
        <v>0</v>
      </c>
      <c r="P25" s="40">
        <v>32</v>
      </c>
      <c r="Q25" s="40">
        <v>800000</v>
      </c>
      <c r="R25" s="40">
        <v>2977</v>
      </c>
      <c r="S25" s="40">
        <v>5266</v>
      </c>
      <c r="T25" s="40">
        <v>6612200</v>
      </c>
      <c r="U25" s="40">
        <v>13</v>
      </c>
      <c r="V25" s="40">
        <v>603045</v>
      </c>
    </row>
    <row r="26" spans="1:27" s="6" customFormat="1" ht="14.25" customHeight="1">
      <c r="A26" s="52" t="s">
        <v>42</v>
      </c>
      <c r="B26" s="39">
        <v>884</v>
      </c>
      <c r="C26" s="40">
        <v>6860406</v>
      </c>
      <c r="D26" s="40">
        <v>4173</v>
      </c>
      <c r="E26" s="40">
        <v>17856000</v>
      </c>
      <c r="F26" s="40">
        <v>10488</v>
      </c>
      <c r="G26" s="40">
        <v>20728000</v>
      </c>
      <c r="H26" s="40">
        <v>3426</v>
      </c>
      <c r="I26" s="40">
        <v>15246000</v>
      </c>
      <c r="J26" s="40">
        <v>60</v>
      </c>
      <c r="K26" s="40">
        <v>12</v>
      </c>
      <c r="L26" s="40">
        <v>48</v>
      </c>
      <c r="M26" s="40">
        <v>1310712</v>
      </c>
      <c r="N26" s="40">
        <v>0</v>
      </c>
      <c r="O26" s="40">
        <v>0</v>
      </c>
      <c r="P26" s="40">
        <v>25</v>
      </c>
      <c r="Q26" s="40">
        <v>335900</v>
      </c>
      <c r="R26" s="40">
        <v>2053</v>
      </c>
      <c r="S26" s="40">
        <v>0</v>
      </c>
      <c r="T26" s="40">
        <v>2262000</v>
      </c>
      <c r="U26" s="40">
        <v>3164</v>
      </c>
      <c r="V26" s="40">
        <v>3241166</v>
      </c>
    </row>
    <row r="27" spans="1:27" s="6" customFormat="1" ht="14.25" customHeight="1">
      <c r="A27" s="52" t="s">
        <v>43</v>
      </c>
      <c r="B27" s="39">
        <v>1031</v>
      </c>
      <c r="C27" s="40">
        <v>8695516</v>
      </c>
      <c r="D27" s="40">
        <v>4275</v>
      </c>
      <c r="E27" s="40">
        <v>19282000</v>
      </c>
      <c r="F27" s="40">
        <v>25414</v>
      </c>
      <c r="G27" s="40">
        <v>50924400</v>
      </c>
      <c r="H27" s="40">
        <v>12585</v>
      </c>
      <c r="I27" s="40">
        <v>56764000</v>
      </c>
      <c r="J27" s="40">
        <v>348</v>
      </c>
      <c r="K27" s="40">
        <v>56</v>
      </c>
      <c r="L27" s="40">
        <v>292</v>
      </c>
      <c r="M27" s="40">
        <v>5604984</v>
      </c>
      <c r="N27" s="40">
        <v>4</v>
      </c>
      <c r="O27" s="40">
        <v>5000</v>
      </c>
      <c r="P27" s="40">
        <v>26</v>
      </c>
      <c r="Q27" s="40">
        <v>76000</v>
      </c>
      <c r="R27" s="40">
        <v>7203</v>
      </c>
      <c r="S27" s="40">
        <v>18869</v>
      </c>
      <c r="T27" s="40">
        <v>17133500</v>
      </c>
      <c r="U27" s="40">
        <v>5569</v>
      </c>
      <c r="V27" s="40">
        <v>55324900</v>
      </c>
    </row>
    <row r="28" spans="1:27" s="6" customFormat="1" ht="14.25" customHeight="1">
      <c r="A28" s="52" t="s">
        <v>44</v>
      </c>
      <c r="B28" s="39">
        <v>1041</v>
      </c>
      <c r="C28" s="40">
        <v>8698291</v>
      </c>
      <c r="D28" s="40">
        <v>4856</v>
      </c>
      <c r="E28" s="40">
        <v>21727000</v>
      </c>
      <c r="F28" s="40">
        <v>10167</v>
      </c>
      <c r="G28" s="40">
        <v>20203400</v>
      </c>
      <c r="H28" s="40">
        <v>4326</v>
      </c>
      <c r="I28" s="40">
        <v>19227000</v>
      </c>
      <c r="J28" s="40">
        <v>7</v>
      </c>
      <c r="K28" s="40">
        <v>0</v>
      </c>
      <c r="L28" s="40">
        <v>7</v>
      </c>
      <c r="M28" s="40">
        <v>110979</v>
      </c>
      <c r="N28" s="40">
        <v>0</v>
      </c>
      <c r="O28" s="40">
        <v>0</v>
      </c>
      <c r="P28" s="40">
        <v>36</v>
      </c>
      <c r="Q28" s="40">
        <v>301000</v>
      </c>
      <c r="R28" s="40">
        <v>11000</v>
      </c>
      <c r="S28" s="40">
        <v>12545</v>
      </c>
      <c r="T28" s="40">
        <v>7950080</v>
      </c>
      <c r="U28" s="40">
        <v>888</v>
      </c>
      <c r="V28" s="40">
        <v>605115</v>
      </c>
    </row>
    <row r="29" spans="1:27" s="6" customFormat="1" ht="14.25" customHeight="1">
      <c r="A29" s="52" t="s">
        <v>45</v>
      </c>
      <c r="B29" s="39">
        <v>1897</v>
      </c>
      <c r="C29" s="40">
        <v>15823000</v>
      </c>
      <c r="D29" s="40">
        <v>10053</v>
      </c>
      <c r="E29" s="40">
        <v>44975500</v>
      </c>
      <c r="F29" s="40">
        <v>16809</v>
      </c>
      <c r="G29" s="40">
        <v>33312520</v>
      </c>
      <c r="H29" s="40">
        <v>15393</v>
      </c>
      <c r="I29" s="40">
        <v>69912800</v>
      </c>
      <c r="J29" s="40">
        <v>1091</v>
      </c>
      <c r="K29" s="40">
        <v>231</v>
      </c>
      <c r="L29" s="40">
        <v>860</v>
      </c>
      <c r="M29" s="40">
        <v>20497708</v>
      </c>
      <c r="N29" s="40">
        <v>0</v>
      </c>
      <c r="O29" s="40">
        <v>0</v>
      </c>
      <c r="P29" s="40">
        <v>14</v>
      </c>
      <c r="Q29" s="40">
        <v>118000</v>
      </c>
      <c r="R29" s="40">
        <v>38201</v>
      </c>
      <c r="S29" s="40">
        <v>84557</v>
      </c>
      <c r="T29" s="40">
        <v>29700827</v>
      </c>
      <c r="U29" s="40">
        <v>705</v>
      </c>
      <c r="V29" s="40">
        <v>607777</v>
      </c>
    </row>
    <row r="30" spans="1:27" s="29" customFormat="1" ht="14.25" customHeight="1">
      <c r="A30" s="53" t="s">
        <v>63</v>
      </c>
      <c r="B30" s="49">
        <v>24274</v>
      </c>
      <c r="C30" s="50">
        <v>251096726</v>
      </c>
      <c r="D30" s="50">
        <v>23544</v>
      </c>
      <c r="E30" s="50">
        <v>127976243</v>
      </c>
      <c r="F30" s="50">
        <v>139388</v>
      </c>
      <c r="G30" s="50">
        <v>583097271</v>
      </c>
      <c r="H30" s="50">
        <v>22465</v>
      </c>
      <c r="I30" s="50">
        <v>110389277</v>
      </c>
      <c r="J30" s="50">
        <v>29596</v>
      </c>
      <c r="K30" s="50">
        <v>6943</v>
      </c>
      <c r="L30" s="50">
        <v>22653</v>
      </c>
      <c r="M30" s="50">
        <v>405842750</v>
      </c>
      <c r="N30" s="50">
        <v>0</v>
      </c>
      <c r="O30" s="50">
        <v>0</v>
      </c>
      <c r="P30" s="50">
        <v>386</v>
      </c>
      <c r="Q30" s="50">
        <v>8542000</v>
      </c>
      <c r="R30" s="50">
        <v>10984</v>
      </c>
      <c r="S30" s="50">
        <v>481</v>
      </c>
      <c r="T30" s="50">
        <v>19178000</v>
      </c>
      <c r="U30" s="50">
        <v>15207</v>
      </c>
      <c r="V30" s="50">
        <v>38817605</v>
      </c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2049</v>
      </c>
      <c r="C31" s="50">
        <v>20255898</v>
      </c>
      <c r="D31" s="50">
        <v>48798</v>
      </c>
      <c r="E31" s="50">
        <v>220199000</v>
      </c>
      <c r="F31" s="50">
        <v>11634</v>
      </c>
      <c r="G31" s="50">
        <v>23277200</v>
      </c>
      <c r="H31" s="50">
        <v>33039</v>
      </c>
      <c r="I31" s="50">
        <v>149036000</v>
      </c>
      <c r="J31" s="50">
        <v>584</v>
      </c>
      <c r="K31" s="50">
        <v>67</v>
      </c>
      <c r="L31" s="50">
        <v>517</v>
      </c>
      <c r="M31" s="50">
        <v>10326649</v>
      </c>
      <c r="N31" s="50">
        <v>13767</v>
      </c>
      <c r="O31" s="50">
        <v>28141200</v>
      </c>
      <c r="P31" s="50">
        <v>222</v>
      </c>
      <c r="Q31" s="50">
        <v>2220000</v>
      </c>
      <c r="R31" s="50">
        <v>80783</v>
      </c>
      <c r="S31" s="50">
        <v>182413</v>
      </c>
      <c r="T31" s="50">
        <v>61525785</v>
      </c>
      <c r="U31" s="50">
        <v>12127</v>
      </c>
      <c r="V31" s="50">
        <v>36497430</v>
      </c>
      <c r="W31" s="6"/>
      <c r="X31" s="6"/>
      <c r="Y31" s="6"/>
      <c r="Z31" s="6"/>
      <c r="AA31" s="6"/>
    </row>
    <row r="32" spans="1:27" s="6" customFormat="1" ht="14.25" customHeight="1">
      <c r="A32" s="54" t="s">
        <v>155</v>
      </c>
      <c r="B32" s="39">
        <v>0</v>
      </c>
      <c r="C32" s="40">
        <v>0</v>
      </c>
      <c r="D32" s="40">
        <v>882</v>
      </c>
      <c r="E32" s="40">
        <v>3743000</v>
      </c>
      <c r="F32" s="40">
        <v>969</v>
      </c>
      <c r="G32" s="40">
        <v>375300</v>
      </c>
      <c r="H32" s="40">
        <v>912</v>
      </c>
      <c r="I32" s="40">
        <v>4120000</v>
      </c>
      <c r="J32" s="40">
        <v>1527</v>
      </c>
      <c r="K32" s="40">
        <v>575</v>
      </c>
      <c r="L32" s="40">
        <v>952</v>
      </c>
      <c r="M32" s="40">
        <v>23150625</v>
      </c>
      <c r="N32" s="40">
        <v>0</v>
      </c>
      <c r="O32" s="40">
        <v>0</v>
      </c>
      <c r="P32" s="40">
        <v>0</v>
      </c>
      <c r="Q32" s="40">
        <v>0</v>
      </c>
      <c r="R32" s="40">
        <v>1446</v>
      </c>
      <c r="S32" s="40">
        <v>1446</v>
      </c>
      <c r="T32" s="40">
        <v>2291070</v>
      </c>
      <c r="U32" s="40">
        <v>0</v>
      </c>
      <c r="V32" s="40">
        <v>0</v>
      </c>
    </row>
    <row r="33" spans="1:27" s="6" customFormat="1" ht="14.25" customHeight="1">
      <c r="A33" s="55" t="s">
        <v>238</v>
      </c>
      <c r="B33" s="41">
        <v>218</v>
      </c>
      <c r="C33" s="42">
        <v>1335500</v>
      </c>
      <c r="D33" s="42">
        <v>159</v>
      </c>
      <c r="E33" s="42">
        <v>697400</v>
      </c>
      <c r="F33" s="42">
        <v>0</v>
      </c>
      <c r="G33" s="42">
        <v>0</v>
      </c>
      <c r="H33" s="42">
        <v>78</v>
      </c>
      <c r="I33" s="42">
        <v>341000</v>
      </c>
      <c r="J33" s="42">
        <v>244</v>
      </c>
      <c r="K33" s="42">
        <v>155</v>
      </c>
      <c r="L33" s="42">
        <v>89</v>
      </c>
      <c r="M33" s="42">
        <v>2961900</v>
      </c>
      <c r="N33" s="42">
        <v>0</v>
      </c>
      <c r="O33" s="42">
        <v>0</v>
      </c>
      <c r="P33" s="42">
        <v>1</v>
      </c>
      <c r="Q33" s="42">
        <v>30000</v>
      </c>
      <c r="R33" s="42">
        <v>230</v>
      </c>
      <c r="S33" s="42">
        <v>230</v>
      </c>
      <c r="T33" s="42">
        <v>618000</v>
      </c>
      <c r="U33" s="42">
        <v>0</v>
      </c>
      <c r="V33" s="42">
        <v>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25"/>
      <c r="W35" s="6"/>
      <c r="X35" s="6"/>
      <c r="Y35" s="6"/>
      <c r="Z35" s="6"/>
      <c r="AA35" s="6"/>
    </row>
    <row r="36" spans="1:27" hidden="1">
      <c r="A36" s="8" t="s">
        <v>239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9" t="e">
        <f>U8-#REF!-U30-U31-#REF!</f>
        <v>#REF!</v>
      </c>
      <c r="V36" s="9" t="e">
        <f>V8-#REF!-V30-V31-#REF!</f>
        <v>#REF!</v>
      </c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  <c r="U37" s="18" t="e">
        <f>#REF!-SUM(U9:U29)</f>
        <v>#REF!</v>
      </c>
      <c r="V37" s="18" t="e">
        <f>#REF!-SUM(V9:V29)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  <c r="U38" s="18" t="e">
        <f>#REF!-U32-U33</f>
        <v>#REF!</v>
      </c>
      <c r="V38" s="18" t="e">
        <f>#REF!-V32-V33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  <c r="U39" s="18" t="e">
        <f>U8-#REF!</f>
        <v>#REF!</v>
      </c>
      <c r="V39" s="18" t="e">
        <f>V8-#REF!</f>
        <v>#REF!</v>
      </c>
    </row>
  </sheetData>
  <mergeCells count="32">
    <mergeCell ref="U5:U7"/>
    <mergeCell ref="V5:V7"/>
    <mergeCell ref="B6:B7"/>
    <mergeCell ref="C6:C7"/>
    <mergeCell ref="D6:D7"/>
    <mergeCell ref="E6:E7"/>
    <mergeCell ref="F6:F7"/>
    <mergeCell ref="N5:N7"/>
    <mergeCell ref="O5:O7"/>
    <mergeCell ref="T5:T7"/>
    <mergeCell ref="U4:V4"/>
    <mergeCell ref="B5:C5"/>
    <mergeCell ref="D5:E5"/>
    <mergeCell ref="F5:G5"/>
    <mergeCell ref="H5:H7"/>
    <mergeCell ref="I5:I7"/>
    <mergeCell ref="J5:L5"/>
    <mergeCell ref="M5:M7"/>
    <mergeCell ref="K6:K7"/>
    <mergeCell ref="L6:L7"/>
    <mergeCell ref="P4:Q4"/>
    <mergeCell ref="R4:T4"/>
    <mergeCell ref="P5:P7"/>
    <mergeCell ref="Q5:Q7"/>
    <mergeCell ref="R5:R7"/>
    <mergeCell ref="S5:S7"/>
    <mergeCell ref="A4:A7"/>
    <mergeCell ref="B4:G4"/>
    <mergeCell ref="H4:I4"/>
    <mergeCell ref="N4:O4"/>
    <mergeCell ref="G6:G7"/>
    <mergeCell ref="J6:J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67" orientation="landscape" r:id="rId1"/>
  <headerFooter alignWithMargins="0"/>
  <colBreaks count="1" manualBreakCount="1">
    <brk id="13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A39"/>
  <sheetViews>
    <sheetView view="pageBreakPreview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8.83203125" defaultRowHeight="12"/>
  <cols>
    <col min="1" max="1" width="14.1640625" style="16" customWidth="1"/>
    <col min="2" max="2" width="9.83203125" style="16" customWidth="1"/>
    <col min="3" max="3" width="14.1640625" style="16" bestFit="1" customWidth="1"/>
    <col min="4" max="4" width="9.83203125" style="16" customWidth="1"/>
    <col min="5" max="5" width="16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6.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.1640625" style="16" bestFit="1" customWidth="1"/>
    <col min="21" max="21" width="8.83203125" style="16" customWidth="1"/>
    <col min="22" max="22" width="14.1640625" style="16" bestFit="1" customWidth="1"/>
    <col min="23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72</v>
      </c>
    </row>
    <row r="3" spans="1:27" s="6" customFormat="1" ht="12" customHeight="1"/>
    <row r="4" spans="1:27" s="12" customFormat="1" ht="23.25" customHeight="1">
      <c r="A4" s="91" t="s">
        <v>203</v>
      </c>
      <c r="B4" s="90" t="s">
        <v>204</v>
      </c>
      <c r="C4" s="82"/>
      <c r="D4" s="82"/>
      <c r="E4" s="82"/>
      <c r="F4" s="82"/>
      <c r="G4" s="83"/>
      <c r="H4" s="90" t="s">
        <v>205</v>
      </c>
      <c r="I4" s="83"/>
      <c r="J4" s="13" t="s">
        <v>206</v>
      </c>
      <c r="K4" s="14"/>
      <c r="L4" s="14"/>
      <c r="M4" s="15"/>
      <c r="N4" s="90" t="s">
        <v>207</v>
      </c>
      <c r="O4" s="83"/>
      <c r="P4" s="90" t="s">
        <v>6</v>
      </c>
      <c r="Q4" s="83"/>
      <c r="R4" s="90" t="s">
        <v>208</v>
      </c>
      <c r="S4" s="82"/>
      <c r="T4" s="83"/>
      <c r="U4" s="90" t="s">
        <v>8</v>
      </c>
      <c r="V4" s="82"/>
    </row>
    <row r="5" spans="1:27" s="12" customFormat="1" ht="32.25" customHeight="1">
      <c r="A5" s="92"/>
      <c r="B5" s="90" t="s">
        <v>161</v>
      </c>
      <c r="C5" s="83"/>
      <c r="D5" s="107">
        <f>J8</f>
        <v>40861</v>
      </c>
      <c r="E5" s="83"/>
      <c r="F5" s="90" t="s">
        <v>23</v>
      </c>
      <c r="G5" s="83"/>
      <c r="H5" s="79" t="s">
        <v>150</v>
      </c>
      <c r="I5" s="79" t="s">
        <v>131</v>
      </c>
      <c r="J5" s="90" t="s">
        <v>24</v>
      </c>
      <c r="K5" s="82"/>
      <c r="L5" s="83"/>
      <c r="M5" s="98" t="s">
        <v>10</v>
      </c>
      <c r="N5" s="79" t="s">
        <v>209</v>
      </c>
      <c r="O5" s="79" t="s">
        <v>171</v>
      </c>
      <c r="P5" s="79" t="s">
        <v>188</v>
      </c>
      <c r="Q5" s="79" t="s">
        <v>10</v>
      </c>
      <c r="R5" s="79" t="s">
        <v>210</v>
      </c>
      <c r="S5" s="79" t="s">
        <v>211</v>
      </c>
      <c r="T5" s="79" t="s">
        <v>189</v>
      </c>
      <c r="U5" s="79" t="s">
        <v>187</v>
      </c>
      <c r="V5" s="87" t="s">
        <v>10</v>
      </c>
    </row>
    <row r="6" spans="1:27" s="12" customFormat="1" ht="21" customHeight="1">
      <c r="A6" s="92"/>
      <c r="B6" s="79" t="s">
        <v>212</v>
      </c>
      <c r="C6" s="79" t="s">
        <v>164</v>
      </c>
      <c r="D6" s="79" t="s">
        <v>213</v>
      </c>
      <c r="E6" s="79" t="s">
        <v>10</v>
      </c>
      <c r="F6" s="79" t="s">
        <v>9</v>
      </c>
      <c r="G6" s="79" t="s">
        <v>214</v>
      </c>
      <c r="H6" s="86"/>
      <c r="I6" s="86"/>
      <c r="J6" s="100" t="s">
        <v>96</v>
      </c>
      <c r="K6" s="100" t="s">
        <v>215</v>
      </c>
      <c r="L6" s="100" t="s">
        <v>174</v>
      </c>
      <c r="M6" s="105"/>
      <c r="N6" s="86"/>
      <c r="O6" s="86"/>
      <c r="P6" s="86"/>
      <c r="Q6" s="86"/>
      <c r="R6" s="86"/>
      <c r="S6" s="86"/>
      <c r="T6" s="86"/>
      <c r="U6" s="86"/>
      <c r="V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0"/>
      <c r="U7" s="80"/>
      <c r="V7" s="89"/>
    </row>
    <row r="8" spans="1:27" s="32" customFormat="1" ht="14.25" customHeight="1">
      <c r="A8" s="44" t="s">
        <v>68</v>
      </c>
      <c r="B8" s="49">
        <v>47061</v>
      </c>
      <c r="C8" s="50">
        <v>398184402</v>
      </c>
      <c r="D8" s="50">
        <v>233703</v>
      </c>
      <c r="E8" s="50">
        <v>959063069</v>
      </c>
      <c r="F8" s="50">
        <v>784011</v>
      </c>
      <c r="G8" s="50">
        <v>1718552891</v>
      </c>
      <c r="H8" s="50">
        <v>290848</v>
      </c>
      <c r="I8" s="50">
        <v>1173778017</v>
      </c>
      <c r="J8" s="50">
        <v>40861</v>
      </c>
      <c r="K8" s="50">
        <v>9241</v>
      </c>
      <c r="L8" s="50">
        <v>31620</v>
      </c>
      <c r="M8" s="50">
        <v>560604140</v>
      </c>
      <c r="N8" s="50">
        <v>17161</v>
      </c>
      <c r="O8" s="50">
        <v>37338023</v>
      </c>
      <c r="P8" s="50">
        <v>2550</v>
      </c>
      <c r="Q8" s="50">
        <v>48906810</v>
      </c>
      <c r="R8" s="50">
        <v>243419</v>
      </c>
      <c r="S8" s="50">
        <v>402552</v>
      </c>
      <c r="T8" s="50">
        <v>314363221</v>
      </c>
      <c r="U8" s="50">
        <v>176295</v>
      </c>
      <c r="V8" s="50">
        <v>236646048</v>
      </c>
      <c r="W8" s="6"/>
      <c r="X8" s="6"/>
      <c r="Y8" s="6"/>
      <c r="Z8" s="6"/>
      <c r="AA8" s="6"/>
    </row>
    <row r="9" spans="1:27" s="6" customFormat="1" ht="14.25" customHeight="1">
      <c r="A9" s="51" t="s">
        <v>216</v>
      </c>
      <c r="B9" s="39">
        <v>2466</v>
      </c>
      <c r="C9" s="40">
        <v>17508600</v>
      </c>
      <c r="D9" s="40">
        <v>18031</v>
      </c>
      <c r="E9" s="40">
        <v>72124000</v>
      </c>
      <c r="F9" s="40">
        <v>96501</v>
      </c>
      <c r="G9" s="40">
        <v>173701800</v>
      </c>
      <c r="H9" s="40">
        <v>35777</v>
      </c>
      <c r="I9" s="40">
        <v>143108000</v>
      </c>
      <c r="J9" s="40">
        <v>335</v>
      </c>
      <c r="K9" s="40">
        <v>65</v>
      </c>
      <c r="L9" s="40">
        <v>270</v>
      </c>
      <c r="M9" s="40">
        <v>4110604</v>
      </c>
      <c r="N9" s="40">
        <v>0</v>
      </c>
      <c r="O9" s="40">
        <v>0</v>
      </c>
      <c r="P9" s="40">
        <v>248</v>
      </c>
      <c r="Q9" s="40">
        <v>7890000</v>
      </c>
      <c r="R9" s="40">
        <v>19612</v>
      </c>
      <c r="S9" s="40">
        <v>28831</v>
      </c>
      <c r="T9" s="40">
        <v>32281549</v>
      </c>
      <c r="U9" s="40">
        <v>87175</v>
      </c>
      <c r="V9" s="40">
        <v>70027874</v>
      </c>
    </row>
    <row r="10" spans="1:27" s="6" customFormat="1" ht="14.25" customHeight="1">
      <c r="A10" s="51" t="s">
        <v>153</v>
      </c>
      <c r="B10" s="39">
        <v>564</v>
      </c>
      <c r="C10" s="40">
        <v>4004400</v>
      </c>
      <c r="D10" s="40">
        <v>5841</v>
      </c>
      <c r="E10" s="40">
        <v>23364000</v>
      </c>
      <c r="F10" s="40">
        <v>27831</v>
      </c>
      <c r="G10" s="40">
        <v>50113800</v>
      </c>
      <c r="H10" s="40">
        <v>10882</v>
      </c>
      <c r="I10" s="40">
        <v>43568000</v>
      </c>
      <c r="J10" s="40">
        <v>1020</v>
      </c>
      <c r="K10" s="40">
        <v>177</v>
      </c>
      <c r="L10" s="40">
        <v>843</v>
      </c>
      <c r="M10" s="40">
        <v>10819520</v>
      </c>
      <c r="N10" s="40">
        <v>0</v>
      </c>
      <c r="O10" s="40">
        <v>0</v>
      </c>
      <c r="P10" s="40">
        <v>0</v>
      </c>
      <c r="Q10" s="40">
        <v>0</v>
      </c>
      <c r="R10" s="40">
        <v>4144</v>
      </c>
      <c r="S10" s="40">
        <v>4144</v>
      </c>
      <c r="T10" s="40">
        <v>2739200</v>
      </c>
      <c r="U10" s="40">
        <v>0</v>
      </c>
      <c r="V10" s="40">
        <v>0</v>
      </c>
    </row>
    <row r="11" spans="1:27" s="6" customFormat="1" ht="14.25" customHeight="1">
      <c r="A11" s="51" t="s">
        <v>217</v>
      </c>
      <c r="B11" s="39">
        <v>961</v>
      </c>
      <c r="C11" s="40">
        <v>6819100</v>
      </c>
      <c r="D11" s="40">
        <v>8810</v>
      </c>
      <c r="E11" s="40">
        <v>35240000</v>
      </c>
      <c r="F11" s="40">
        <v>36528</v>
      </c>
      <c r="G11" s="40">
        <v>65746800</v>
      </c>
      <c r="H11" s="40">
        <v>12591</v>
      </c>
      <c r="I11" s="40">
        <v>50364000</v>
      </c>
      <c r="J11" s="40">
        <v>2058</v>
      </c>
      <c r="K11" s="40">
        <v>416</v>
      </c>
      <c r="L11" s="40">
        <v>1642</v>
      </c>
      <c r="M11" s="40">
        <v>18956152</v>
      </c>
      <c r="N11" s="40">
        <v>0</v>
      </c>
      <c r="O11" s="40">
        <v>0</v>
      </c>
      <c r="P11" s="40">
        <v>278</v>
      </c>
      <c r="Q11" s="40">
        <v>4137000</v>
      </c>
      <c r="R11" s="40">
        <v>7789</v>
      </c>
      <c r="S11" s="40">
        <v>21384</v>
      </c>
      <c r="T11" s="40">
        <v>15578000</v>
      </c>
      <c r="U11" s="40">
        <v>187</v>
      </c>
      <c r="V11" s="40">
        <v>2361000</v>
      </c>
    </row>
    <row r="12" spans="1:27" s="6" customFormat="1" ht="14.25" customHeight="1">
      <c r="A12" s="51" t="s">
        <v>218</v>
      </c>
      <c r="B12" s="39">
        <v>1055</v>
      </c>
      <c r="C12" s="40">
        <v>7490500</v>
      </c>
      <c r="D12" s="40">
        <v>4282</v>
      </c>
      <c r="E12" s="40">
        <v>17128000</v>
      </c>
      <c r="F12" s="40">
        <v>10356</v>
      </c>
      <c r="G12" s="40">
        <v>18640800</v>
      </c>
      <c r="H12" s="40">
        <v>2470</v>
      </c>
      <c r="I12" s="40">
        <v>9880000</v>
      </c>
      <c r="J12" s="40">
        <v>4</v>
      </c>
      <c r="K12" s="40">
        <v>4</v>
      </c>
      <c r="L12" s="40">
        <v>0</v>
      </c>
      <c r="M12" s="40">
        <v>67072</v>
      </c>
      <c r="N12" s="40">
        <v>0</v>
      </c>
      <c r="O12" s="40">
        <v>0</v>
      </c>
      <c r="P12" s="40">
        <v>22</v>
      </c>
      <c r="Q12" s="40">
        <v>441200</v>
      </c>
      <c r="R12" s="40">
        <v>2329</v>
      </c>
      <c r="S12" s="40">
        <v>2329</v>
      </c>
      <c r="T12" s="40">
        <v>5276000</v>
      </c>
      <c r="U12" s="40">
        <v>57</v>
      </c>
      <c r="V12" s="40">
        <v>129000</v>
      </c>
    </row>
    <row r="13" spans="1:27" s="6" customFormat="1" ht="14.25" customHeight="1">
      <c r="A13" s="51" t="s">
        <v>219</v>
      </c>
      <c r="B13" s="39">
        <v>14</v>
      </c>
      <c r="C13" s="40">
        <v>99400</v>
      </c>
      <c r="D13" s="40">
        <v>3782</v>
      </c>
      <c r="E13" s="40">
        <v>15116000</v>
      </c>
      <c r="F13" s="40">
        <v>17499</v>
      </c>
      <c r="G13" s="40">
        <v>31498200</v>
      </c>
      <c r="H13" s="40">
        <v>4832</v>
      </c>
      <c r="I13" s="40">
        <v>19328000</v>
      </c>
      <c r="J13" s="40">
        <v>245</v>
      </c>
      <c r="K13" s="40">
        <v>23</v>
      </c>
      <c r="L13" s="40">
        <v>222</v>
      </c>
      <c r="M13" s="40">
        <v>4920642</v>
      </c>
      <c r="N13" s="40">
        <v>0</v>
      </c>
      <c r="O13" s="40">
        <v>0</v>
      </c>
      <c r="P13" s="40">
        <v>54</v>
      </c>
      <c r="Q13" s="40">
        <v>485000</v>
      </c>
      <c r="R13" s="40">
        <v>4495</v>
      </c>
      <c r="S13" s="40">
        <v>9389</v>
      </c>
      <c r="T13" s="40">
        <v>5436011</v>
      </c>
      <c r="U13" s="40">
        <v>1081</v>
      </c>
      <c r="V13" s="40">
        <v>2886800</v>
      </c>
    </row>
    <row r="14" spans="1:27" s="6" customFormat="1" ht="14.25" customHeight="1">
      <c r="A14" s="52" t="s">
        <v>31</v>
      </c>
      <c r="B14" s="39">
        <v>155</v>
      </c>
      <c r="C14" s="40">
        <v>1100500</v>
      </c>
      <c r="D14" s="40">
        <v>3613</v>
      </c>
      <c r="E14" s="40">
        <v>14452000</v>
      </c>
      <c r="F14" s="40">
        <v>26951</v>
      </c>
      <c r="G14" s="40">
        <v>48511800</v>
      </c>
      <c r="H14" s="40">
        <v>9860</v>
      </c>
      <c r="I14" s="40">
        <v>39440000</v>
      </c>
      <c r="J14" s="40">
        <v>356</v>
      </c>
      <c r="K14" s="40">
        <v>45</v>
      </c>
      <c r="L14" s="40">
        <v>311</v>
      </c>
      <c r="M14" s="40">
        <v>3865091</v>
      </c>
      <c r="N14" s="40">
        <v>5807</v>
      </c>
      <c r="O14" s="40">
        <v>10709000</v>
      </c>
      <c r="P14" s="40">
        <v>130</v>
      </c>
      <c r="Q14" s="40">
        <v>3900000</v>
      </c>
      <c r="R14" s="40">
        <v>8637</v>
      </c>
      <c r="S14" s="40">
        <v>21567</v>
      </c>
      <c r="T14" s="40">
        <v>5849900</v>
      </c>
      <c r="U14" s="40">
        <v>3093</v>
      </c>
      <c r="V14" s="40">
        <v>7839030</v>
      </c>
    </row>
    <row r="15" spans="1:27" s="6" customFormat="1" ht="14.25" customHeight="1">
      <c r="A15" s="52" t="s">
        <v>32</v>
      </c>
      <c r="B15" s="39">
        <v>59</v>
      </c>
      <c r="C15" s="40">
        <v>418900</v>
      </c>
      <c r="D15" s="40">
        <v>3830</v>
      </c>
      <c r="E15" s="40">
        <v>15320000</v>
      </c>
      <c r="F15" s="40">
        <v>36432</v>
      </c>
      <c r="G15" s="40">
        <v>65577600</v>
      </c>
      <c r="H15" s="40">
        <v>19585</v>
      </c>
      <c r="I15" s="40">
        <v>78340000</v>
      </c>
      <c r="J15" s="40">
        <v>595</v>
      </c>
      <c r="K15" s="40">
        <v>217</v>
      </c>
      <c r="L15" s="40">
        <v>378</v>
      </c>
      <c r="M15" s="40">
        <v>8840325</v>
      </c>
      <c r="N15" s="40">
        <v>0</v>
      </c>
      <c r="O15" s="40">
        <v>0</v>
      </c>
      <c r="P15" s="40">
        <v>128</v>
      </c>
      <c r="Q15" s="40">
        <v>1920000</v>
      </c>
      <c r="R15" s="40">
        <v>11819</v>
      </c>
      <c r="S15" s="40">
        <v>11819</v>
      </c>
      <c r="T15" s="40">
        <v>16323000</v>
      </c>
      <c r="U15" s="40">
        <v>147</v>
      </c>
      <c r="V15" s="40">
        <v>600025</v>
      </c>
    </row>
    <row r="16" spans="1:27" s="6" customFormat="1" ht="14.25" customHeight="1">
      <c r="A16" s="52" t="s">
        <v>33</v>
      </c>
      <c r="B16" s="39">
        <v>393</v>
      </c>
      <c r="C16" s="40">
        <v>2790300</v>
      </c>
      <c r="D16" s="40">
        <v>4215</v>
      </c>
      <c r="E16" s="40">
        <v>16860000</v>
      </c>
      <c r="F16" s="40">
        <v>27939</v>
      </c>
      <c r="G16" s="40">
        <v>50290200</v>
      </c>
      <c r="H16" s="40">
        <v>10989</v>
      </c>
      <c r="I16" s="40">
        <v>43956000</v>
      </c>
      <c r="J16" s="40">
        <v>1131</v>
      </c>
      <c r="K16" s="40">
        <v>131</v>
      </c>
      <c r="L16" s="40">
        <v>1000</v>
      </c>
      <c r="M16" s="40">
        <v>19842264</v>
      </c>
      <c r="N16" s="40">
        <v>0</v>
      </c>
      <c r="O16" s="40">
        <v>0</v>
      </c>
      <c r="P16" s="40">
        <v>127</v>
      </c>
      <c r="Q16" s="40">
        <v>3796000</v>
      </c>
      <c r="R16" s="40">
        <v>8703</v>
      </c>
      <c r="S16" s="40">
        <v>8703</v>
      </c>
      <c r="T16" s="40">
        <v>8703000</v>
      </c>
      <c r="U16" s="40">
        <v>193</v>
      </c>
      <c r="V16" s="40">
        <v>3119136</v>
      </c>
    </row>
    <row r="17" spans="1:27" s="6" customFormat="1" ht="14.25" customHeight="1">
      <c r="A17" s="52" t="s">
        <v>34</v>
      </c>
      <c r="B17" s="39">
        <v>943</v>
      </c>
      <c r="C17" s="40">
        <v>6695300</v>
      </c>
      <c r="D17" s="40">
        <v>21417</v>
      </c>
      <c r="E17" s="40">
        <v>85668000</v>
      </c>
      <c r="F17" s="40">
        <v>40901</v>
      </c>
      <c r="G17" s="40">
        <v>73621800</v>
      </c>
      <c r="H17" s="40">
        <v>17910</v>
      </c>
      <c r="I17" s="40">
        <v>71640000</v>
      </c>
      <c r="J17" s="40">
        <v>97</v>
      </c>
      <c r="K17" s="40">
        <v>49</v>
      </c>
      <c r="L17" s="40">
        <v>48</v>
      </c>
      <c r="M17" s="40">
        <v>1211076</v>
      </c>
      <c r="N17" s="40">
        <v>0</v>
      </c>
      <c r="O17" s="40">
        <v>0</v>
      </c>
      <c r="P17" s="40">
        <v>0</v>
      </c>
      <c r="Q17" s="40">
        <v>0</v>
      </c>
      <c r="R17" s="40">
        <v>7076</v>
      </c>
      <c r="S17" s="40">
        <v>10863</v>
      </c>
      <c r="T17" s="40">
        <v>1599787</v>
      </c>
      <c r="U17" s="40">
        <v>0</v>
      </c>
      <c r="V17" s="40">
        <v>0</v>
      </c>
    </row>
    <row r="18" spans="1:27" s="6" customFormat="1" ht="14.25" customHeight="1">
      <c r="A18" s="52" t="s">
        <v>35</v>
      </c>
      <c r="B18" s="39">
        <v>330</v>
      </c>
      <c r="C18" s="40">
        <v>2343000</v>
      </c>
      <c r="D18" s="40">
        <v>2557</v>
      </c>
      <c r="E18" s="40">
        <v>10228000</v>
      </c>
      <c r="F18" s="40">
        <v>13113</v>
      </c>
      <c r="G18" s="40">
        <v>23603400</v>
      </c>
      <c r="H18" s="40">
        <v>6874</v>
      </c>
      <c r="I18" s="40">
        <v>27496000</v>
      </c>
      <c r="J18" s="40">
        <v>36</v>
      </c>
      <c r="K18" s="40">
        <v>24</v>
      </c>
      <c r="L18" s="40">
        <v>12</v>
      </c>
      <c r="M18" s="40">
        <v>635821</v>
      </c>
      <c r="N18" s="40">
        <v>0</v>
      </c>
      <c r="O18" s="40">
        <v>0</v>
      </c>
      <c r="P18" s="40">
        <v>71</v>
      </c>
      <c r="Q18" s="40">
        <v>750000</v>
      </c>
      <c r="R18" s="40">
        <v>1383</v>
      </c>
      <c r="S18" s="40">
        <v>3144</v>
      </c>
      <c r="T18" s="40">
        <v>1444000</v>
      </c>
      <c r="U18" s="40">
        <v>53</v>
      </c>
      <c r="V18" s="40">
        <v>1473512</v>
      </c>
    </row>
    <row r="19" spans="1:27" s="6" customFormat="1" ht="14.25" customHeight="1">
      <c r="A19" s="52" t="s">
        <v>36</v>
      </c>
      <c r="B19" s="39">
        <v>464</v>
      </c>
      <c r="C19" s="40">
        <v>3294400</v>
      </c>
      <c r="D19" s="40">
        <v>4435</v>
      </c>
      <c r="E19" s="40">
        <v>17740000</v>
      </c>
      <c r="F19" s="40">
        <v>13723</v>
      </c>
      <c r="G19" s="40">
        <v>24701400</v>
      </c>
      <c r="H19" s="40">
        <v>7435</v>
      </c>
      <c r="I19" s="40">
        <v>29740000</v>
      </c>
      <c r="J19" s="40">
        <v>211</v>
      </c>
      <c r="K19" s="40">
        <v>45</v>
      </c>
      <c r="L19" s="40">
        <v>166</v>
      </c>
      <c r="M19" s="40">
        <v>2723361</v>
      </c>
      <c r="N19" s="40">
        <v>0</v>
      </c>
      <c r="O19" s="40">
        <v>0</v>
      </c>
      <c r="P19" s="40">
        <v>9</v>
      </c>
      <c r="Q19" s="40">
        <v>180000</v>
      </c>
      <c r="R19" s="40">
        <v>7674</v>
      </c>
      <c r="S19" s="40">
        <v>14842</v>
      </c>
      <c r="T19" s="40">
        <v>7674000</v>
      </c>
      <c r="U19" s="40">
        <v>3215</v>
      </c>
      <c r="V19" s="40">
        <v>2671840</v>
      </c>
    </row>
    <row r="20" spans="1:27" s="6" customFormat="1" ht="14.25" customHeight="1">
      <c r="A20" s="52" t="s">
        <v>37</v>
      </c>
      <c r="B20" s="39">
        <v>983</v>
      </c>
      <c r="C20" s="40">
        <v>6979300</v>
      </c>
      <c r="D20" s="40">
        <v>11418</v>
      </c>
      <c r="E20" s="40">
        <v>45672000</v>
      </c>
      <c r="F20" s="40">
        <v>31208</v>
      </c>
      <c r="G20" s="40">
        <v>56174400</v>
      </c>
      <c r="H20" s="40">
        <v>11322</v>
      </c>
      <c r="I20" s="40">
        <v>45288000</v>
      </c>
      <c r="J20" s="40">
        <v>128</v>
      </c>
      <c r="K20" s="40">
        <v>23</v>
      </c>
      <c r="L20" s="40">
        <v>105</v>
      </c>
      <c r="M20" s="40">
        <v>1647450</v>
      </c>
      <c r="N20" s="40">
        <v>183</v>
      </c>
      <c r="O20" s="40">
        <v>2442623</v>
      </c>
      <c r="P20" s="40">
        <v>36</v>
      </c>
      <c r="Q20" s="40">
        <v>369000</v>
      </c>
      <c r="R20" s="40">
        <v>4573</v>
      </c>
      <c r="S20" s="40">
        <v>11478</v>
      </c>
      <c r="T20" s="40">
        <v>11645000</v>
      </c>
      <c r="U20" s="40">
        <v>34877</v>
      </c>
      <c r="V20" s="40">
        <v>7853205</v>
      </c>
    </row>
    <row r="21" spans="1:27" s="6" customFormat="1" ht="14.25" customHeight="1">
      <c r="A21" s="52" t="s">
        <v>38</v>
      </c>
      <c r="B21" s="39">
        <v>1133</v>
      </c>
      <c r="C21" s="40">
        <v>8044300</v>
      </c>
      <c r="D21" s="40">
        <v>17049</v>
      </c>
      <c r="E21" s="40">
        <v>67916520</v>
      </c>
      <c r="F21" s="40">
        <v>70572</v>
      </c>
      <c r="G21" s="40">
        <v>127044280</v>
      </c>
      <c r="H21" s="40">
        <v>26849</v>
      </c>
      <c r="I21" s="40">
        <v>107374000</v>
      </c>
      <c r="J21" s="40">
        <v>25</v>
      </c>
      <c r="K21" s="40">
        <v>11</v>
      </c>
      <c r="L21" s="40">
        <v>14</v>
      </c>
      <c r="M21" s="40">
        <v>278910</v>
      </c>
      <c r="N21" s="40">
        <v>0</v>
      </c>
      <c r="O21" s="40">
        <v>0</v>
      </c>
      <c r="P21" s="40">
        <v>161</v>
      </c>
      <c r="Q21" s="40">
        <v>1610000</v>
      </c>
      <c r="R21" s="40">
        <v>0</v>
      </c>
      <c r="S21" s="40">
        <v>0</v>
      </c>
      <c r="T21" s="40">
        <v>0</v>
      </c>
      <c r="U21" s="40">
        <v>39</v>
      </c>
      <c r="V21" s="40">
        <v>407400</v>
      </c>
    </row>
    <row r="22" spans="1:27" s="6" customFormat="1" ht="14.25" customHeight="1">
      <c r="A22" s="52" t="s">
        <v>39</v>
      </c>
      <c r="B22" s="39">
        <v>2830</v>
      </c>
      <c r="C22" s="40">
        <v>20093000</v>
      </c>
      <c r="D22" s="40">
        <v>14855</v>
      </c>
      <c r="E22" s="40">
        <v>59420000</v>
      </c>
      <c r="F22" s="40">
        <v>50914</v>
      </c>
      <c r="G22" s="40">
        <v>91645200</v>
      </c>
      <c r="H22" s="40">
        <v>11809</v>
      </c>
      <c r="I22" s="40">
        <v>47236000</v>
      </c>
      <c r="J22" s="40">
        <v>51</v>
      </c>
      <c r="K22" s="40">
        <v>7</v>
      </c>
      <c r="L22" s="40">
        <v>44</v>
      </c>
      <c r="M22" s="40">
        <v>887799</v>
      </c>
      <c r="N22" s="40">
        <v>0</v>
      </c>
      <c r="O22" s="40">
        <v>0</v>
      </c>
      <c r="P22" s="40">
        <v>54</v>
      </c>
      <c r="Q22" s="40">
        <v>1005000</v>
      </c>
      <c r="R22" s="40">
        <v>0</v>
      </c>
      <c r="S22" s="40">
        <v>1251</v>
      </c>
      <c r="T22" s="40">
        <v>905500</v>
      </c>
      <c r="U22" s="40">
        <v>17</v>
      </c>
      <c r="V22" s="40">
        <v>1646160</v>
      </c>
    </row>
    <row r="23" spans="1:27" s="6" customFormat="1" ht="14.25" customHeight="1">
      <c r="A23" s="52" t="s">
        <v>220</v>
      </c>
      <c r="B23" s="39">
        <v>181</v>
      </c>
      <c r="C23" s="40">
        <v>1285100</v>
      </c>
      <c r="D23" s="40">
        <v>4347</v>
      </c>
      <c r="E23" s="40">
        <v>17388000</v>
      </c>
      <c r="F23" s="40">
        <v>43721</v>
      </c>
      <c r="G23" s="40">
        <v>78697800</v>
      </c>
      <c r="H23" s="40">
        <v>15841</v>
      </c>
      <c r="I23" s="40">
        <v>63368000</v>
      </c>
      <c r="J23" s="40">
        <v>72</v>
      </c>
      <c r="K23" s="40">
        <v>12</v>
      </c>
      <c r="L23" s="40">
        <v>60</v>
      </c>
      <c r="M23" s="40">
        <v>1088452</v>
      </c>
      <c r="N23" s="40">
        <v>0</v>
      </c>
      <c r="O23" s="40">
        <v>0</v>
      </c>
      <c r="P23" s="40">
        <v>159</v>
      </c>
      <c r="Q23" s="40">
        <v>3190000</v>
      </c>
      <c r="R23" s="40">
        <v>9331</v>
      </c>
      <c r="S23" s="40">
        <v>9331</v>
      </c>
      <c r="T23" s="40">
        <v>7474800</v>
      </c>
      <c r="U23" s="40">
        <v>21</v>
      </c>
      <c r="V23" s="40">
        <v>212400</v>
      </c>
    </row>
    <row r="24" spans="1:27" s="6" customFormat="1" ht="14.25" customHeight="1">
      <c r="A24" s="52" t="s">
        <v>40</v>
      </c>
      <c r="B24" s="39">
        <v>3630</v>
      </c>
      <c r="C24" s="40">
        <v>25788400</v>
      </c>
      <c r="D24" s="40">
        <v>6382</v>
      </c>
      <c r="E24" s="40">
        <v>25528000</v>
      </c>
      <c r="F24" s="40">
        <v>13475</v>
      </c>
      <c r="G24" s="40">
        <v>24244200</v>
      </c>
      <c r="H24" s="40">
        <v>5106</v>
      </c>
      <c r="I24" s="40">
        <v>20421400</v>
      </c>
      <c r="J24" s="40">
        <v>269</v>
      </c>
      <c r="K24" s="40">
        <v>112</v>
      </c>
      <c r="L24" s="40">
        <v>157</v>
      </c>
      <c r="M24" s="40">
        <v>801040</v>
      </c>
      <c r="N24" s="40">
        <v>0</v>
      </c>
      <c r="O24" s="40">
        <v>0</v>
      </c>
      <c r="P24" s="40">
        <v>32</v>
      </c>
      <c r="Q24" s="40">
        <v>320000</v>
      </c>
      <c r="R24" s="40">
        <v>0</v>
      </c>
      <c r="S24" s="40">
        <v>0</v>
      </c>
      <c r="T24" s="40">
        <v>0</v>
      </c>
      <c r="U24" s="40">
        <v>953</v>
      </c>
      <c r="V24" s="40">
        <v>2741213</v>
      </c>
    </row>
    <row r="25" spans="1:27" s="6" customFormat="1" ht="14.25" customHeight="1">
      <c r="A25" s="52" t="s">
        <v>41</v>
      </c>
      <c r="B25" s="39">
        <v>107</v>
      </c>
      <c r="C25" s="40">
        <v>759700</v>
      </c>
      <c r="D25" s="40">
        <v>5464</v>
      </c>
      <c r="E25" s="40">
        <v>21856000</v>
      </c>
      <c r="F25" s="40">
        <v>12453</v>
      </c>
      <c r="G25" s="40">
        <v>22415400</v>
      </c>
      <c r="H25" s="40">
        <v>5002</v>
      </c>
      <c r="I25" s="40">
        <v>20008000</v>
      </c>
      <c r="J25" s="40">
        <v>564</v>
      </c>
      <c r="K25" s="40">
        <v>69</v>
      </c>
      <c r="L25" s="40">
        <v>495</v>
      </c>
      <c r="M25" s="40">
        <v>14067136</v>
      </c>
      <c r="N25" s="40">
        <v>0</v>
      </c>
      <c r="O25" s="40">
        <v>0</v>
      </c>
      <c r="P25" s="40">
        <v>49</v>
      </c>
      <c r="Q25" s="40">
        <v>1185000</v>
      </c>
      <c r="R25" s="40">
        <v>3242</v>
      </c>
      <c r="S25" s="40">
        <v>6055</v>
      </c>
      <c r="T25" s="40">
        <v>7200800</v>
      </c>
      <c r="U25" s="40">
        <v>13</v>
      </c>
      <c r="V25" s="40">
        <v>448568</v>
      </c>
    </row>
    <row r="26" spans="1:27" s="6" customFormat="1" ht="14.25" customHeight="1">
      <c r="A26" s="52" t="s">
        <v>42</v>
      </c>
      <c r="B26" s="39">
        <v>930</v>
      </c>
      <c r="C26" s="40">
        <v>6603000</v>
      </c>
      <c r="D26" s="40">
        <v>3651</v>
      </c>
      <c r="E26" s="40">
        <v>14604000</v>
      </c>
      <c r="F26" s="40">
        <v>7358</v>
      </c>
      <c r="G26" s="40">
        <v>13244400</v>
      </c>
      <c r="H26" s="40">
        <v>2960</v>
      </c>
      <c r="I26" s="40">
        <v>11840000</v>
      </c>
      <c r="J26" s="40">
        <v>56</v>
      </c>
      <c r="K26" s="40">
        <v>3</v>
      </c>
      <c r="L26" s="40">
        <v>53</v>
      </c>
      <c r="M26" s="40">
        <v>981300</v>
      </c>
      <c r="N26" s="40">
        <v>0</v>
      </c>
      <c r="O26" s="40">
        <v>0</v>
      </c>
      <c r="P26" s="40">
        <v>30</v>
      </c>
      <c r="Q26" s="40">
        <v>565000</v>
      </c>
      <c r="R26" s="40">
        <v>1895</v>
      </c>
      <c r="S26" s="40">
        <v>0</v>
      </c>
      <c r="T26" s="40">
        <v>2119000</v>
      </c>
      <c r="U26" s="40">
        <v>6554</v>
      </c>
      <c r="V26" s="40">
        <v>18301629</v>
      </c>
    </row>
    <row r="27" spans="1:27" s="6" customFormat="1" ht="14.25" customHeight="1">
      <c r="A27" s="52" t="s">
        <v>43</v>
      </c>
      <c r="B27" s="39">
        <v>1255</v>
      </c>
      <c r="C27" s="40">
        <v>8910500</v>
      </c>
      <c r="D27" s="40">
        <v>4001</v>
      </c>
      <c r="E27" s="40">
        <v>16004000</v>
      </c>
      <c r="F27" s="40">
        <v>25196</v>
      </c>
      <c r="G27" s="40">
        <v>45352800</v>
      </c>
      <c r="H27" s="40">
        <v>10903</v>
      </c>
      <c r="I27" s="40">
        <v>43612000</v>
      </c>
      <c r="J27" s="40">
        <v>301</v>
      </c>
      <c r="K27" s="40">
        <v>31</v>
      </c>
      <c r="L27" s="40">
        <v>270</v>
      </c>
      <c r="M27" s="40">
        <v>4814512</v>
      </c>
      <c r="N27" s="40">
        <v>12</v>
      </c>
      <c r="O27" s="40">
        <v>31000</v>
      </c>
      <c r="P27" s="40">
        <v>0</v>
      </c>
      <c r="Q27" s="40">
        <v>0</v>
      </c>
      <c r="R27" s="40">
        <v>6301</v>
      </c>
      <c r="S27" s="40">
        <v>17010</v>
      </c>
      <c r="T27" s="40">
        <v>11609500</v>
      </c>
      <c r="U27" s="40">
        <v>5463</v>
      </c>
      <c r="V27" s="40">
        <v>44041180</v>
      </c>
    </row>
    <row r="28" spans="1:27" s="6" customFormat="1" ht="14.25" customHeight="1">
      <c r="A28" s="52" t="s">
        <v>44</v>
      </c>
      <c r="B28" s="39">
        <v>915</v>
      </c>
      <c r="C28" s="40">
        <v>6492500</v>
      </c>
      <c r="D28" s="40">
        <v>5875</v>
      </c>
      <c r="E28" s="40">
        <v>23500000</v>
      </c>
      <c r="F28" s="40">
        <v>12694</v>
      </c>
      <c r="G28" s="40">
        <v>22849200</v>
      </c>
      <c r="H28" s="40">
        <v>5227</v>
      </c>
      <c r="I28" s="40">
        <v>20908000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45</v>
      </c>
      <c r="Q28" s="40">
        <v>368000</v>
      </c>
      <c r="R28" s="40">
        <v>4012</v>
      </c>
      <c r="S28" s="40">
        <v>7748</v>
      </c>
      <c r="T28" s="40">
        <v>5411130</v>
      </c>
      <c r="U28" s="40">
        <v>1691</v>
      </c>
      <c r="V28" s="40">
        <v>1345464</v>
      </c>
    </row>
    <row r="29" spans="1:27" s="6" customFormat="1" ht="14.25" customHeight="1">
      <c r="A29" s="52" t="s">
        <v>45</v>
      </c>
      <c r="B29" s="39">
        <v>2206</v>
      </c>
      <c r="C29" s="40">
        <v>15653600</v>
      </c>
      <c r="D29" s="40">
        <v>10772</v>
      </c>
      <c r="E29" s="40">
        <v>43088000</v>
      </c>
      <c r="F29" s="40">
        <v>21610</v>
      </c>
      <c r="G29" s="40">
        <v>38898000</v>
      </c>
      <c r="H29" s="40">
        <v>13978</v>
      </c>
      <c r="I29" s="40">
        <v>55920000</v>
      </c>
      <c r="J29" s="40">
        <v>1080</v>
      </c>
      <c r="K29" s="40">
        <v>243</v>
      </c>
      <c r="L29" s="40">
        <v>837</v>
      </c>
      <c r="M29" s="40">
        <v>21123246</v>
      </c>
      <c r="N29" s="40">
        <v>0</v>
      </c>
      <c r="O29" s="40">
        <v>0</v>
      </c>
      <c r="P29" s="40">
        <v>0</v>
      </c>
      <c r="Q29" s="40">
        <v>0</v>
      </c>
      <c r="R29" s="40">
        <v>39575</v>
      </c>
      <c r="S29" s="40">
        <v>90825</v>
      </c>
      <c r="T29" s="40">
        <v>36567896</v>
      </c>
      <c r="U29" s="40">
        <v>736</v>
      </c>
      <c r="V29" s="40">
        <v>626200</v>
      </c>
    </row>
    <row r="30" spans="1:27" s="29" customFormat="1" ht="14.25" customHeight="1">
      <c r="A30" s="53" t="s">
        <v>63</v>
      </c>
      <c r="B30" s="49">
        <v>23039</v>
      </c>
      <c r="C30" s="50">
        <v>224107180</v>
      </c>
      <c r="D30" s="50">
        <v>22906</v>
      </c>
      <c r="E30" s="50">
        <v>116128149</v>
      </c>
      <c r="F30" s="50">
        <v>134006</v>
      </c>
      <c r="G30" s="50">
        <v>549954911</v>
      </c>
      <c r="H30" s="50">
        <v>19667</v>
      </c>
      <c r="I30" s="50">
        <v>88787617</v>
      </c>
      <c r="J30" s="50">
        <v>30080</v>
      </c>
      <c r="K30" s="50">
        <v>6746</v>
      </c>
      <c r="L30" s="50">
        <v>23334</v>
      </c>
      <c r="M30" s="50">
        <v>409788250</v>
      </c>
      <c r="N30" s="50">
        <v>0</v>
      </c>
      <c r="O30" s="50">
        <v>0</v>
      </c>
      <c r="P30" s="50">
        <v>632</v>
      </c>
      <c r="Q30" s="50">
        <v>13945610</v>
      </c>
      <c r="R30" s="50">
        <v>22818</v>
      </c>
      <c r="S30" s="50">
        <v>487</v>
      </c>
      <c r="T30" s="50">
        <v>46235500</v>
      </c>
      <c r="U30" s="50">
        <v>20146</v>
      </c>
      <c r="V30" s="50">
        <v>40074777</v>
      </c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2199</v>
      </c>
      <c r="C31" s="50">
        <v>19412772</v>
      </c>
      <c r="D31" s="50">
        <v>44852</v>
      </c>
      <c r="E31" s="50">
        <v>179408000</v>
      </c>
      <c r="F31" s="50">
        <v>12014</v>
      </c>
      <c r="G31" s="50">
        <v>21625200</v>
      </c>
      <c r="H31" s="50">
        <v>22023</v>
      </c>
      <c r="I31" s="50">
        <v>88092000</v>
      </c>
      <c r="J31" s="50">
        <v>410</v>
      </c>
      <c r="K31" s="50">
        <v>50</v>
      </c>
      <c r="L31" s="50">
        <v>360</v>
      </c>
      <c r="M31" s="50">
        <v>5838967</v>
      </c>
      <c r="N31" s="50">
        <v>11159</v>
      </c>
      <c r="O31" s="50">
        <v>24155400</v>
      </c>
      <c r="P31" s="50">
        <v>285</v>
      </c>
      <c r="Q31" s="50">
        <v>2850000</v>
      </c>
      <c r="R31" s="50">
        <v>65762</v>
      </c>
      <c r="S31" s="50">
        <v>119103</v>
      </c>
      <c r="T31" s="50">
        <v>77275198</v>
      </c>
      <c r="U31" s="50">
        <v>10584</v>
      </c>
      <c r="V31" s="50">
        <v>27839635</v>
      </c>
      <c r="W31" s="6"/>
      <c r="X31" s="6"/>
      <c r="Y31" s="6"/>
      <c r="Z31" s="6"/>
      <c r="AA31" s="6"/>
    </row>
    <row r="32" spans="1:27" s="6" customFormat="1" ht="14.25" customHeight="1">
      <c r="A32" s="54" t="s">
        <v>65</v>
      </c>
      <c r="B32" s="39">
        <v>4</v>
      </c>
      <c r="C32" s="40">
        <v>20650</v>
      </c>
      <c r="D32" s="40">
        <v>1166</v>
      </c>
      <c r="E32" s="40">
        <v>4672000</v>
      </c>
      <c r="F32" s="40">
        <v>1016</v>
      </c>
      <c r="G32" s="40">
        <v>399500</v>
      </c>
      <c r="H32" s="40">
        <v>887</v>
      </c>
      <c r="I32" s="40">
        <v>3787000</v>
      </c>
      <c r="J32" s="40">
        <v>1502</v>
      </c>
      <c r="K32" s="40">
        <v>591</v>
      </c>
      <c r="L32" s="40">
        <v>911</v>
      </c>
      <c r="M32" s="40">
        <v>20476050</v>
      </c>
      <c r="N32" s="40">
        <v>0</v>
      </c>
      <c r="O32" s="40">
        <v>0</v>
      </c>
      <c r="P32" s="40">
        <v>0</v>
      </c>
      <c r="Q32" s="40">
        <v>0</v>
      </c>
      <c r="R32" s="40">
        <v>2027</v>
      </c>
      <c r="S32" s="40">
        <v>2027</v>
      </c>
      <c r="T32" s="40">
        <v>4413450</v>
      </c>
      <c r="U32" s="40">
        <v>0</v>
      </c>
      <c r="V32" s="40">
        <v>0</v>
      </c>
    </row>
    <row r="33" spans="1:27" s="6" customFormat="1" ht="14.25" customHeight="1">
      <c r="A33" s="55" t="s">
        <v>221</v>
      </c>
      <c r="B33" s="41">
        <v>245</v>
      </c>
      <c r="C33" s="42">
        <v>1470000</v>
      </c>
      <c r="D33" s="42">
        <v>152</v>
      </c>
      <c r="E33" s="42">
        <v>638400</v>
      </c>
      <c r="F33" s="42">
        <v>0</v>
      </c>
      <c r="G33" s="42">
        <v>0</v>
      </c>
      <c r="H33" s="42">
        <v>69</v>
      </c>
      <c r="I33" s="42">
        <v>276000</v>
      </c>
      <c r="J33" s="42">
        <v>235</v>
      </c>
      <c r="K33" s="42">
        <v>147</v>
      </c>
      <c r="L33" s="42">
        <v>88</v>
      </c>
      <c r="M33" s="42">
        <v>2819100</v>
      </c>
      <c r="N33" s="42">
        <v>0</v>
      </c>
      <c r="O33" s="42">
        <v>0</v>
      </c>
      <c r="P33" s="42">
        <v>0</v>
      </c>
      <c r="Q33" s="42">
        <v>0</v>
      </c>
      <c r="R33" s="42">
        <v>222</v>
      </c>
      <c r="S33" s="42">
        <v>222</v>
      </c>
      <c r="T33" s="42">
        <v>601000</v>
      </c>
      <c r="U33" s="42">
        <v>0</v>
      </c>
      <c r="V33" s="42">
        <v>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25"/>
      <c r="W35" s="6"/>
      <c r="X35" s="6"/>
      <c r="Y35" s="6"/>
      <c r="Z35" s="6"/>
      <c r="AA35" s="6"/>
    </row>
    <row r="36" spans="1:27" hidden="1">
      <c r="A36" s="8" t="s">
        <v>202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9" t="e">
        <f>U8-#REF!-U30-U31-#REF!</f>
        <v>#REF!</v>
      </c>
      <c r="V36" s="9" t="e">
        <f>V8-#REF!-V30-V31-#REF!</f>
        <v>#REF!</v>
      </c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  <c r="U37" s="18" t="e">
        <f>#REF!-SUM(U9:U29)</f>
        <v>#REF!</v>
      </c>
      <c r="V37" s="18" t="e">
        <f>#REF!-SUM(V9:V29)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  <c r="U38" s="18" t="e">
        <f>#REF!-U32-U33</f>
        <v>#REF!</v>
      </c>
      <c r="V38" s="18" t="e">
        <f>#REF!-V32-V33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  <c r="U39" s="18" t="e">
        <f>U8-#REF!</f>
        <v>#REF!</v>
      </c>
      <c r="V39" s="18" t="e">
        <f>V8-#REF!</f>
        <v>#REF!</v>
      </c>
    </row>
  </sheetData>
  <mergeCells count="32">
    <mergeCell ref="U5:U7"/>
    <mergeCell ref="V5:V7"/>
    <mergeCell ref="B6:B7"/>
    <mergeCell ref="C6:C7"/>
    <mergeCell ref="D6:D7"/>
    <mergeCell ref="E6:E7"/>
    <mergeCell ref="F6:F7"/>
    <mergeCell ref="N5:N7"/>
    <mergeCell ref="O5:O7"/>
    <mergeCell ref="T5:T7"/>
    <mergeCell ref="U4:V4"/>
    <mergeCell ref="B5:C5"/>
    <mergeCell ref="D5:E5"/>
    <mergeCell ref="F5:G5"/>
    <mergeCell ref="H5:H7"/>
    <mergeCell ref="I5:I7"/>
    <mergeCell ref="J5:L5"/>
    <mergeCell ref="M5:M7"/>
    <mergeCell ref="K6:K7"/>
    <mergeCell ref="L6:L7"/>
    <mergeCell ref="P4:Q4"/>
    <mergeCell ref="R4:T4"/>
    <mergeCell ref="P5:P7"/>
    <mergeCell ref="Q5:Q7"/>
    <mergeCell ref="R5:R7"/>
    <mergeCell ref="S5:S7"/>
    <mergeCell ref="A4:A7"/>
    <mergeCell ref="B4:G4"/>
    <mergeCell ref="H4:I4"/>
    <mergeCell ref="N4:O4"/>
    <mergeCell ref="G6:G7"/>
    <mergeCell ref="J6:J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67" orientation="landscape" r:id="rId1"/>
  <headerFooter alignWithMargins="0"/>
  <colBreaks count="1" manualBreakCount="1">
    <brk id="13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A39"/>
  <sheetViews>
    <sheetView view="pageBreakPreview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8.83203125" defaultRowHeight="12"/>
  <cols>
    <col min="1" max="1" width="14.1640625" style="16" customWidth="1"/>
    <col min="2" max="2" width="9.83203125" style="16" customWidth="1"/>
    <col min="3" max="3" width="14.1640625" style="16" bestFit="1" customWidth="1"/>
    <col min="4" max="4" width="9.83203125" style="16" customWidth="1"/>
    <col min="5" max="5" width="16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6.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.1640625" style="16" bestFit="1" customWidth="1"/>
    <col min="21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71</v>
      </c>
    </row>
    <row r="3" spans="1:27" s="6" customFormat="1" ht="12" customHeight="1"/>
    <row r="4" spans="1:27" s="12" customFormat="1" ht="23.25" customHeight="1">
      <c r="A4" s="91" t="s">
        <v>88</v>
      </c>
      <c r="B4" s="90" t="s">
        <v>2</v>
      </c>
      <c r="C4" s="82"/>
      <c r="D4" s="82"/>
      <c r="E4" s="82"/>
      <c r="F4" s="82"/>
      <c r="G4" s="83"/>
      <c r="H4" s="90" t="s">
        <v>3</v>
      </c>
      <c r="I4" s="83"/>
      <c r="J4" s="13" t="s">
        <v>179</v>
      </c>
      <c r="K4" s="14"/>
      <c r="L4" s="14"/>
      <c r="M4" s="15"/>
      <c r="N4" s="90" t="s">
        <v>180</v>
      </c>
      <c r="O4" s="83"/>
      <c r="P4" s="90" t="s">
        <v>181</v>
      </c>
      <c r="Q4" s="83"/>
      <c r="R4" s="90" t="s">
        <v>182</v>
      </c>
      <c r="S4" s="82"/>
      <c r="T4" s="82"/>
    </row>
    <row r="5" spans="1:27" s="12" customFormat="1" ht="32.25" customHeight="1">
      <c r="A5" s="92"/>
      <c r="B5" s="90" t="s">
        <v>183</v>
      </c>
      <c r="C5" s="83"/>
      <c r="D5" s="90" t="s">
        <v>22</v>
      </c>
      <c r="E5" s="83"/>
      <c r="F5" s="90" t="s">
        <v>184</v>
      </c>
      <c r="G5" s="83"/>
      <c r="H5" s="79" t="s">
        <v>130</v>
      </c>
      <c r="I5" s="79" t="s">
        <v>185</v>
      </c>
      <c r="J5" s="90" t="s">
        <v>186</v>
      </c>
      <c r="K5" s="82"/>
      <c r="L5" s="83"/>
      <c r="M5" s="98" t="s">
        <v>164</v>
      </c>
      <c r="N5" s="79" t="s">
        <v>187</v>
      </c>
      <c r="O5" s="79" t="s">
        <v>171</v>
      </c>
      <c r="P5" s="79" t="s">
        <v>188</v>
      </c>
      <c r="Q5" s="79" t="s">
        <v>189</v>
      </c>
      <c r="R5" s="79" t="s">
        <v>190</v>
      </c>
      <c r="S5" s="79" t="s">
        <v>17</v>
      </c>
      <c r="T5" s="87" t="s">
        <v>131</v>
      </c>
    </row>
    <row r="6" spans="1:27" s="12" customFormat="1" ht="21" customHeight="1">
      <c r="A6" s="92"/>
      <c r="B6" s="79" t="s">
        <v>163</v>
      </c>
      <c r="C6" s="79" t="s">
        <v>10</v>
      </c>
      <c r="D6" s="79" t="s">
        <v>28</v>
      </c>
      <c r="E6" s="79" t="s">
        <v>191</v>
      </c>
      <c r="F6" s="79" t="s">
        <v>170</v>
      </c>
      <c r="G6" s="79" t="s">
        <v>192</v>
      </c>
      <c r="H6" s="86"/>
      <c r="I6" s="86"/>
      <c r="J6" s="100" t="s">
        <v>193</v>
      </c>
      <c r="K6" s="100" t="s">
        <v>194</v>
      </c>
      <c r="L6" s="100" t="s">
        <v>174</v>
      </c>
      <c r="M6" s="105"/>
      <c r="N6" s="86"/>
      <c r="O6" s="86"/>
      <c r="P6" s="86"/>
      <c r="Q6" s="86"/>
      <c r="R6" s="86"/>
      <c r="S6" s="86"/>
      <c r="T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9"/>
    </row>
    <row r="8" spans="1:27" s="32" customFormat="1" ht="14.25" customHeight="1">
      <c r="A8" s="44" t="s">
        <v>68</v>
      </c>
      <c r="B8" s="49">
        <v>48743</v>
      </c>
      <c r="C8" s="50">
        <v>412478367</v>
      </c>
      <c r="D8" s="50">
        <v>228512</v>
      </c>
      <c r="E8" s="50">
        <v>938575011</v>
      </c>
      <c r="F8" s="50">
        <v>772971</v>
      </c>
      <c r="G8" s="50">
        <v>1709857167</v>
      </c>
      <c r="H8" s="50">
        <v>271072</v>
      </c>
      <c r="I8" s="50">
        <v>1089115210</v>
      </c>
      <c r="J8" s="50">
        <v>41460</v>
      </c>
      <c r="K8" s="50">
        <v>8827</v>
      </c>
      <c r="L8" s="50">
        <v>32633</v>
      </c>
      <c r="M8" s="50">
        <v>574492232</v>
      </c>
      <c r="N8" s="50">
        <v>15639</v>
      </c>
      <c r="O8" s="50">
        <v>39424200</v>
      </c>
      <c r="P8" s="50">
        <v>2209</v>
      </c>
      <c r="Q8" s="50">
        <v>40516000</v>
      </c>
      <c r="R8" s="50">
        <v>251916</v>
      </c>
      <c r="S8" s="50">
        <v>414584</v>
      </c>
      <c r="T8" s="50">
        <v>313700013</v>
      </c>
      <c r="U8" s="6"/>
      <c r="V8" s="6"/>
      <c r="W8" s="6"/>
      <c r="X8" s="6"/>
      <c r="Y8" s="6"/>
      <c r="Z8" s="6"/>
      <c r="AA8" s="6"/>
    </row>
    <row r="9" spans="1:27" s="6" customFormat="1" ht="14.25" customHeight="1">
      <c r="A9" s="51" t="s">
        <v>137</v>
      </c>
      <c r="B9" s="39">
        <v>2447</v>
      </c>
      <c r="C9" s="40">
        <v>17373700</v>
      </c>
      <c r="D9" s="40">
        <v>19129</v>
      </c>
      <c r="E9" s="40">
        <v>76516000</v>
      </c>
      <c r="F9" s="40">
        <v>95558</v>
      </c>
      <c r="G9" s="40">
        <v>172004400</v>
      </c>
      <c r="H9" s="40">
        <v>34360</v>
      </c>
      <c r="I9" s="40">
        <v>137440000</v>
      </c>
      <c r="J9" s="40">
        <v>476</v>
      </c>
      <c r="K9" s="40">
        <v>76</v>
      </c>
      <c r="L9" s="40">
        <v>400</v>
      </c>
      <c r="M9" s="40">
        <v>7396715</v>
      </c>
      <c r="N9" s="40">
        <v>0</v>
      </c>
      <c r="O9" s="40">
        <v>0</v>
      </c>
      <c r="P9" s="40">
        <v>185</v>
      </c>
      <c r="Q9" s="40">
        <v>5556000</v>
      </c>
      <c r="R9" s="40">
        <v>19920</v>
      </c>
      <c r="S9" s="40">
        <v>28421</v>
      </c>
      <c r="T9" s="40">
        <v>32430037</v>
      </c>
    </row>
    <row r="10" spans="1:27" s="6" customFormat="1" ht="14.25" customHeight="1">
      <c r="A10" s="51" t="s">
        <v>195</v>
      </c>
      <c r="B10" s="39">
        <v>493</v>
      </c>
      <c r="C10" s="40">
        <v>3500300</v>
      </c>
      <c r="D10" s="40">
        <v>4580</v>
      </c>
      <c r="E10" s="40">
        <v>18320000</v>
      </c>
      <c r="F10" s="40">
        <v>26420</v>
      </c>
      <c r="G10" s="40">
        <v>47556000</v>
      </c>
      <c r="H10" s="40">
        <v>9788</v>
      </c>
      <c r="I10" s="40">
        <v>39152000</v>
      </c>
      <c r="J10" s="40">
        <v>1022</v>
      </c>
      <c r="K10" s="40">
        <v>184</v>
      </c>
      <c r="L10" s="40">
        <v>838</v>
      </c>
      <c r="M10" s="40">
        <v>12792934</v>
      </c>
      <c r="N10" s="40">
        <v>0</v>
      </c>
      <c r="O10" s="40">
        <v>0</v>
      </c>
      <c r="P10" s="40">
        <v>0</v>
      </c>
      <c r="Q10" s="40">
        <v>0</v>
      </c>
      <c r="R10" s="40">
        <v>5305</v>
      </c>
      <c r="S10" s="40">
        <v>5305</v>
      </c>
      <c r="T10" s="40">
        <v>3198600</v>
      </c>
    </row>
    <row r="11" spans="1:27" s="6" customFormat="1" ht="14.25" customHeight="1">
      <c r="A11" s="51" t="s">
        <v>196</v>
      </c>
      <c r="B11" s="39">
        <v>950</v>
      </c>
      <c r="C11" s="40">
        <v>6745000</v>
      </c>
      <c r="D11" s="40">
        <v>8697</v>
      </c>
      <c r="E11" s="40">
        <v>34788000</v>
      </c>
      <c r="F11" s="40">
        <v>34148</v>
      </c>
      <c r="G11" s="40">
        <v>61466400</v>
      </c>
      <c r="H11" s="40">
        <v>11697</v>
      </c>
      <c r="I11" s="40">
        <v>46799400</v>
      </c>
      <c r="J11" s="40">
        <v>2009</v>
      </c>
      <c r="K11" s="40">
        <v>468</v>
      </c>
      <c r="L11" s="40">
        <v>1541</v>
      </c>
      <c r="M11" s="40">
        <v>22336328</v>
      </c>
      <c r="N11" s="40">
        <v>0</v>
      </c>
      <c r="O11" s="40">
        <v>0</v>
      </c>
      <c r="P11" s="40">
        <v>285</v>
      </c>
      <c r="Q11" s="40">
        <v>4607500</v>
      </c>
      <c r="R11" s="40">
        <v>7408</v>
      </c>
      <c r="S11" s="40">
        <v>22858</v>
      </c>
      <c r="T11" s="40">
        <v>16184100</v>
      </c>
    </row>
    <row r="12" spans="1:27" s="6" customFormat="1" ht="14.25" customHeight="1">
      <c r="A12" s="51" t="s">
        <v>197</v>
      </c>
      <c r="B12" s="39">
        <v>912</v>
      </c>
      <c r="C12" s="40">
        <v>6475200</v>
      </c>
      <c r="D12" s="40">
        <v>4024</v>
      </c>
      <c r="E12" s="40">
        <v>16096000</v>
      </c>
      <c r="F12" s="40">
        <v>10718</v>
      </c>
      <c r="G12" s="40">
        <v>19292400</v>
      </c>
      <c r="H12" s="40">
        <v>2099</v>
      </c>
      <c r="I12" s="40">
        <v>8396000</v>
      </c>
      <c r="J12" s="40">
        <v>12</v>
      </c>
      <c r="K12" s="40">
        <v>12</v>
      </c>
      <c r="L12" s="40">
        <v>0</v>
      </c>
      <c r="M12" s="40">
        <v>201216</v>
      </c>
      <c r="N12" s="40">
        <v>0</v>
      </c>
      <c r="O12" s="40">
        <v>0</v>
      </c>
      <c r="P12" s="40">
        <v>16</v>
      </c>
      <c r="Q12" s="40">
        <v>350000</v>
      </c>
      <c r="R12" s="40">
        <v>771</v>
      </c>
      <c r="S12" s="40">
        <v>771</v>
      </c>
      <c r="T12" s="40">
        <v>2565000</v>
      </c>
    </row>
    <row r="13" spans="1:27" s="6" customFormat="1" ht="14.25" customHeight="1">
      <c r="A13" s="51" t="s">
        <v>198</v>
      </c>
      <c r="B13" s="39">
        <v>12</v>
      </c>
      <c r="C13" s="40">
        <v>85200</v>
      </c>
      <c r="D13" s="40">
        <v>4966</v>
      </c>
      <c r="E13" s="40">
        <v>19864000</v>
      </c>
      <c r="F13" s="40">
        <v>17572</v>
      </c>
      <c r="G13" s="40">
        <v>31629600</v>
      </c>
      <c r="H13" s="40">
        <v>5578</v>
      </c>
      <c r="I13" s="40">
        <v>22312000</v>
      </c>
      <c r="J13" s="40">
        <v>282</v>
      </c>
      <c r="K13" s="40">
        <v>15</v>
      </c>
      <c r="L13" s="40">
        <v>267</v>
      </c>
      <c r="M13" s="40">
        <v>4987202</v>
      </c>
      <c r="N13" s="40">
        <v>0</v>
      </c>
      <c r="O13" s="40">
        <v>0</v>
      </c>
      <c r="P13" s="40">
        <v>44</v>
      </c>
      <c r="Q13" s="40">
        <v>465000</v>
      </c>
      <c r="R13" s="40">
        <v>1968</v>
      </c>
      <c r="S13" s="40">
        <v>3692</v>
      </c>
      <c r="T13" s="40">
        <v>3871955</v>
      </c>
    </row>
    <row r="14" spans="1:27" s="6" customFormat="1" ht="14.25" customHeight="1">
      <c r="A14" s="52" t="s">
        <v>31</v>
      </c>
      <c r="B14" s="39">
        <v>176</v>
      </c>
      <c r="C14" s="40">
        <v>1249600</v>
      </c>
      <c r="D14" s="40">
        <v>1974</v>
      </c>
      <c r="E14" s="40">
        <v>7896000</v>
      </c>
      <c r="F14" s="40">
        <v>26012</v>
      </c>
      <c r="G14" s="40">
        <v>46821600</v>
      </c>
      <c r="H14" s="40">
        <v>8382</v>
      </c>
      <c r="I14" s="40">
        <v>33528000</v>
      </c>
      <c r="J14" s="40">
        <v>323</v>
      </c>
      <c r="K14" s="40">
        <v>44</v>
      </c>
      <c r="L14" s="40">
        <v>279</v>
      </c>
      <c r="M14" s="40">
        <v>3592904</v>
      </c>
      <c r="N14" s="40">
        <v>5220</v>
      </c>
      <c r="O14" s="40">
        <v>12827000</v>
      </c>
      <c r="P14" s="40">
        <v>136</v>
      </c>
      <c r="Q14" s="40">
        <v>4079000</v>
      </c>
      <c r="R14" s="40">
        <v>7473</v>
      </c>
      <c r="S14" s="40">
        <v>24372</v>
      </c>
      <c r="T14" s="40">
        <v>44235800</v>
      </c>
    </row>
    <row r="15" spans="1:27" s="6" customFormat="1" ht="14.25" customHeight="1">
      <c r="A15" s="52" t="s">
        <v>32</v>
      </c>
      <c r="B15" s="39">
        <v>84</v>
      </c>
      <c r="C15" s="40">
        <v>596400</v>
      </c>
      <c r="D15" s="40">
        <v>4339</v>
      </c>
      <c r="E15" s="40">
        <v>17356000</v>
      </c>
      <c r="F15" s="40">
        <v>35532</v>
      </c>
      <c r="G15" s="40">
        <v>63957600</v>
      </c>
      <c r="H15" s="40">
        <v>18936</v>
      </c>
      <c r="I15" s="40">
        <v>75744000</v>
      </c>
      <c r="J15" s="40">
        <v>478</v>
      </c>
      <c r="K15" s="40">
        <v>139</v>
      </c>
      <c r="L15" s="40">
        <v>339</v>
      </c>
      <c r="M15" s="40">
        <v>7046865</v>
      </c>
      <c r="N15" s="40">
        <v>0</v>
      </c>
      <c r="O15" s="40">
        <v>0</v>
      </c>
      <c r="P15" s="40">
        <v>100</v>
      </c>
      <c r="Q15" s="40">
        <v>1081500</v>
      </c>
      <c r="R15" s="40">
        <v>11467</v>
      </c>
      <c r="S15" s="40">
        <v>11467</v>
      </c>
      <c r="T15" s="40">
        <v>11506000</v>
      </c>
    </row>
    <row r="16" spans="1:27" s="6" customFormat="1" ht="14.25" customHeight="1">
      <c r="A16" s="52" t="s">
        <v>33</v>
      </c>
      <c r="B16" s="39">
        <v>465</v>
      </c>
      <c r="C16" s="40">
        <v>3301500</v>
      </c>
      <c r="D16" s="40">
        <v>5179</v>
      </c>
      <c r="E16" s="40">
        <v>20716000</v>
      </c>
      <c r="F16" s="40">
        <v>29748</v>
      </c>
      <c r="G16" s="40">
        <v>54709000</v>
      </c>
      <c r="H16" s="40">
        <v>11776</v>
      </c>
      <c r="I16" s="40">
        <v>47104000</v>
      </c>
      <c r="J16" s="40">
        <v>1293</v>
      </c>
      <c r="K16" s="40">
        <v>108</v>
      </c>
      <c r="L16" s="40">
        <v>1185</v>
      </c>
      <c r="M16" s="40">
        <v>22675614</v>
      </c>
      <c r="N16" s="40">
        <v>0</v>
      </c>
      <c r="O16" s="40">
        <v>0</v>
      </c>
      <c r="P16" s="40">
        <v>161</v>
      </c>
      <c r="Q16" s="40">
        <v>4830000</v>
      </c>
      <c r="R16" s="40">
        <v>9926</v>
      </c>
      <c r="S16" s="40">
        <v>23879</v>
      </c>
      <c r="T16" s="40">
        <v>9926000</v>
      </c>
    </row>
    <row r="17" spans="1:27" s="6" customFormat="1" ht="14.25" customHeight="1">
      <c r="A17" s="52" t="s">
        <v>34</v>
      </c>
      <c r="B17" s="39">
        <v>590</v>
      </c>
      <c r="C17" s="40">
        <v>4189000</v>
      </c>
      <c r="D17" s="40">
        <v>17533</v>
      </c>
      <c r="E17" s="40">
        <v>70400000</v>
      </c>
      <c r="F17" s="40">
        <v>34725</v>
      </c>
      <c r="G17" s="40">
        <v>63038400</v>
      </c>
      <c r="H17" s="40">
        <v>15364</v>
      </c>
      <c r="I17" s="40">
        <v>60507800</v>
      </c>
      <c r="J17" s="40">
        <v>48</v>
      </c>
      <c r="K17" s="40">
        <v>13</v>
      </c>
      <c r="L17" s="40">
        <v>35</v>
      </c>
      <c r="M17" s="40">
        <v>451290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</row>
    <row r="18" spans="1:27" s="6" customFormat="1" ht="14.25" customHeight="1">
      <c r="A18" s="52" t="s">
        <v>35</v>
      </c>
      <c r="B18" s="39">
        <v>425</v>
      </c>
      <c r="C18" s="40">
        <v>3017500</v>
      </c>
      <c r="D18" s="40">
        <v>3549</v>
      </c>
      <c r="E18" s="40">
        <v>14196000</v>
      </c>
      <c r="F18" s="40">
        <v>18115</v>
      </c>
      <c r="G18" s="40">
        <v>32607000</v>
      </c>
      <c r="H18" s="40">
        <v>8649</v>
      </c>
      <c r="I18" s="40">
        <v>34596000</v>
      </c>
      <c r="J18" s="40">
        <v>36</v>
      </c>
      <c r="K18" s="40">
        <v>24</v>
      </c>
      <c r="L18" s="40">
        <v>12</v>
      </c>
      <c r="M18" s="40">
        <v>635908</v>
      </c>
      <c r="N18" s="40">
        <v>0</v>
      </c>
      <c r="O18" s="40">
        <v>0</v>
      </c>
      <c r="P18" s="40">
        <v>94</v>
      </c>
      <c r="Q18" s="40">
        <v>1000000</v>
      </c>
      <c r="R18" s="40">
        <v>1712</v>
      </c>
      <c r="S18" s="40">
        <v>4150</v>
      </c>
      <c r="T18" s="40">
        <v>1765000</v>
      </c>
    </row>
    <row r="19" spans="1:27" s="6" customFormat="1" ht="14.25" customHeight="1">
      <c r="A19" s="52" t="s">
        <v>36</v>
      </c>
      <c r="B19" s="39">
        <v>489</v>
      </c>
      <c r="C19" s="40">
        <v>3471900</v>
      </c>
      <c r="D19" s="40">
        <v>5618</v>
      </c>
      <c r="E19" s="40">
        <v>22472000</v>
      </c>
      <c r="F19" s="40">
        <v>13072</v>
      </c>
      <c r="G19" s="40">
        <v>23529600</v>
      </c>
      <c r="H19" s="40">
        <v>6787</v>
      </c>
      <c r="I19" s="40">
        <v>27148000</v>
      </c>
      <c r="J19" s="40">
        <v>74</v>
      </c>
      <c r="K19" s="40">
        <v>8</v>
      </c>
      <c r="L19" s="40">
        <v>66</v>
      </c>
      <c r="M19" s="40">
        <v>1078622</v>
      </c>
      <c r="N19" s="40">
        <v>0</v>
      </c>
      <c r="O19" s="40">
        <v>0</v>
      </c>
      <c r="P19" s="40">
        <v>11</v>
      </c>
      <c r="Q19" s="40">
        <v>220000</v>
      </c>
      <c r="R19" s="40">
        <v>7788</v>
      </c>
      <c r="S19" s="40">
        <v>0</v>
      </c>
      <c r="T19" s="40">
        <v>7788000</v>
      </c>
    </row>
    <row r="20" spans="1:27" s="6" customFormat="1" ht="14.25" customHeight="1">
      <c r="A20" s="52" t="s">
        <v>37</v>
      </c>
      <c r="B20" s="39">
        <v>1024</v>
      </c>
      <c r="C20" s="40">
        <v>7258400</v>
      </c>
      <c r="D20" s="40">
        <v>10671</v>
      </c>
      <c r="E20" s="40">
        <v>42416000</v>
      </c>
      <c r="F20" s="40">
        <v>27833</v>
      </c>
      <c r="G20" s="40">
        <v>50099800</v>
      </c>
      <c r="H20" s="40">
        <v>9459</v>
      </c>
      <c r="I20" s="40">
        <v>35834400</v>
      </c>
      <c r="J20" s="40">
        <v>118</v>
      </c>
      <c r="K20" s="40">
        <v>52</v>
      </c>
      <c r="L20" s="40">
        <v>66</v>
      </c>
      <c r="M20" s="40">
        <v>1515001</v>
      </c>
      <c r="N20" s="40">
        <v>84</v>
      </c>
      <c r="O20" s="40">
        <v>946700</v>
      </c>
      <c r="P20" s="40">
        <v>39</v>
      </c>
      <c r="Q20" s="40">
        <v>452000</v>
      </c>
      <c r="R20" s="40">
        <v>5174</v>
      </c>
      <c r="S20" s="40">
        <v>9678</v>
      </c>
      <c r="T20" s="40">
        <v>7945315</v>
      </c>
    </row>
    <row r="21" spans="1:27" s="6" customFormat="1" ht="14.25" customHeight="1">
      <c r="A21" s="52" t="s">
        <v>38</v>
      </c>
      <c r="B21" s="39">
        <v>1169</v>
      </c>
      <c r="C21" s="40">
        <v>8295900</v>
      </c>
      <c r="D21" s="40">
        <v>17082</v>
      </c>
      <c r="E21" s="40">
        <v>68203000</v>
      </c>
      <c r="F21" s="40">
        <v>67417</v>
      </c>
      <c r="G21" s="40">
        <v>122401500</v>
      </c>
      <c r="H21" s="40">
        <v>23058</v>
      </c>
      <c r="I21" s="40">
        <v>94698400</v>
      </c>
      <c r="J21" s="40">
        <v>18</v>
      </c>
      <c r="K21" s="40">
        <v>7</v>
      </c>
      <c r="L21" s="40">
        <v>11</v>
      </c>
      <c r="M21" s="40">
        <v>208852</v>
      </c>
      <c r="N21" s="40">
        <v>0</v>
      </c>
      <c r="O21" s="40">
        <v>0</v>
      </c>
      <c r="P21" s="40">
        <v>157</v>
      </c>
      <c r="Q21" s="40">
        <v>1570000</v>
      </c>
      <c r="R21" s="40">
        <v>11666</v>
      </c>
      <c r="S21" s="40">
        <v>16353</v>
      </c>
      <c r="T21" s="40">
        <v>3116700</v>
      </c>
    </row>
    <row r="22" spans="1:27" s="6" customFormat="1" ht="14.25" customHeight="1">
      <c r="A22" s="52" t="s">
        <v>39</v>
      </c>
      <c r="B22" s="39">
        <v>2816</v>
      </c>
      <c r="C22" s="40">
        <v>20304200</v>
      </c>
      <c r="D22" s="40">
        <v>15583</v>
      </c>
      <c r="E22" s="40">
        <v>62540000</v>
      </c>
      <c r="F22" s="40">
        <v>53816</v>
      </c>
      <c r="G22" s="40">
        <v>97469200</v>
      </c>
      <c r="H22" s="40">
        <v>8364</v>
      </c>
      <c r="I22" s="40">
        <v>35020000</v>
      </c>
      <c r="J22" s="40">
        <v>69</v>
      </c>
      <c r="K22" s="40">
        <v>20</v>
      </c>
      <c r="L22" s="40">
        <v>49</v>
      </c>
      <c r="M22" s="40">
        <v>1091329</v>
      </c>
      <c r="N22" s="40">
        <v>0</v>
      </c>
      <c r="O22" s="40">
        <v>0</v>
      </c>
      <c r="P22" s="40">
        <v>52</v>
      </c>
      <c r="Q22" s="40">
        <v>996000</v>
      </c>
      <c r="R22" s="40">
        <v>29</v>
      </c>
      <c r="S22" s="40">
        <v>498</v>
      </c>
      <c r="T22" s="40">
        <v>549000</v>
      </c>
    </row>
    <row r="23" spans="1:27" s="6" customFormat="1" ht="14.25" customHeight="1">
      <c r="A23" s="52" t="s">
        <v>199</v>
      </c>
      <c r="B23" s="39">
        <v>347</v>
      </c>
      <c r="C23" s="40">
        <v>2463700</v>
      </c>
      <c r="D23" s="40">
        <v>5622</v>
      </c>
      <c r="E23" s="40">
        <v>22488000</v>
      </c>
      <c r="F23" s="40">
        <v>46875</v>
      </c>
      <c r="G23" s="40">
        <v>84375000</v>
      </c>
      <c r="H23" s="40">
        <v>13688</v>
      </c>
      <c r="I23" s="40">
        <v>54752000</v>
      </c>
      <c r="J23" s="40">
        <v>96</v>
      </c>
      <c r="K23" s="40">
        <v>24</v>
      </c>
      <c r="L23" s="40">
        <v>72</v>
      </c>
      <c r="M23" s="40">
        <v>1388076</v>
      </c>
      <c r="N23" s="40">
        <v>0</v>
      </c>
      <c r="O23" s="40">
        <v>0</v>
      </c>
      <c r="P23" s="40">
        <v>137</v>
      </c>
      <c r="Q23" s="40">
        <v>2221000</v>
      </c>
      <c r="R23" s="40">
        <v>9667</v>
      </c>
      <c r="S23" s="40">
        <v>9667</v>
      </c>
      <c r="T23" s="40">
        <v>7453800</v>
      </c>
    </row>
    <row r="24" spans="1:27" s="6" customFormat="1" ht="14.25" customHeight="1">
      <c r="A24" s="52" t="s">
        <v>40</v>
      </c>
      <c r="B24" s="39">
        <v>5251</v>
      </c>
      <c r="C24" s="40">
        <v>37297600</v>
      </c>
      <c r="D24" s="40">
        <v>6253</v>
      </c>
      <c r="E24" s="40">
        <v>25012000</v>
      </c>
      <c r="F24" s="40">
        <v>13467</v>
      </c>
      <c r="G24" s="40">
        <v>24240600</v>
      </c>
      <c r="H24" s="40">
        <v>4756</v>
      </c>
      <c r="I24" s="40">
        <v>19035000</v>
      </c>
      <c r="J24" s="40">
        <v>280</v>
      </c>
      <c r="K24" s="40">
        <v>128</v>
      </c>
      <c r="L24" s="40">
        <v>152</v>
      </c>
      <c r="M24" s="40">
        <v>767375</v>
      </c>
      <c r="N24" s="40">
        <v>0</v>
      </c>
      <c r="O24" s="40">
        <v>0</v>
      </c>
      <c r="P24" s="40">
        <v>33</v>
      </c>
      <c r="Q24" s="40">
        <v>330000</v>
      </c>
      <c r="R24" s="40">
        <v>0</v>
      </c>
      <c r="S24" s="40">
        <v>0</v>
      </c>
      <c r="T24" s="40">
        <v>40000</v>
      </c>
    </row>
    <row r="25" spans="1:27" s="6" customFormat="1" ht="14.25" customHeight="1">
      <c r="A25" s="52" t="s">
        <v>41</v>
      </c>
      <c r="B25" s="39">
        <v>104</v>
      </c>
      <c r="C25" s="40">
        <v>759700</v>
      </c>
      <c r="D25" s="40">
        <v>5282</v>
      </c>
      <c r="E25" s="40">
        <v>21128000</v>
      </c>
      <c r="F25" s="40">
        <v>11015</v>
      </c>
      <c r="G25" s="40">
        <v>19827000</v>
      </c>
      <c r="H25" s="40">
        <v>4330</v>
      </c>
      <c r="I25" s="40">
        <v>17322200</v>
      </c>
      <c r="J25" s="40">
        <v>646</v>
      </c>
      <c r="K25" s="40">
        <v>60</v>
      </c>
      <c r="L25" s="40">
        <v>586</v>
      </c>
      <c r="M25" s="40">
        <v>14376224</v>
      </c>
      <c r="N25" s="40">
        <v>0</v>
      </c>
      <c r="O25" s="40">
        <v>0</v>
      </c>
      <c r="P25" s="40">
        <v>45</v>
      </c>
      <c r="Q25" s="40">
        <v>1125000</v>
      </c>
      <c r="R25" s="40">
        <v>3036</v>
      </c>
      <c r="S25" s="40">
        <v>4408</v>
      </c>
      <c r="T25" s="40">
        <v>6710200</v>
      </c>
    </row>
    <row r="26" spans="1:27" s="6" customFormat="1" ht="14.25" customHeight="1">
      <c r="A26" s="52" t="s">
        <v>42</v>
      </c>
      <c r="B26" s="39">
        <v>1207</v>
      </c>
      <c r="C26" s="40">
        <v>8569700</v>
      </c>
      <c r="D26" s="40">
        <v>2989</v>
      </c>
      <c r="E26" s="40">
        <v>11956000</v>
      </c>
      <c r="F26" s="40">
        <v>6450</v>
      </c>
      <c r="G26" s="40">
        <v>11610000</v>
      </c>
      <c r="H26" s="40">
        <v>2591</v>
      </c>
      <c r="I26" s="40">
        <v>10364000</v>
      </c>
      <c r="J26" s="40">
        <v>108</v>
      </c>
      <c r="K26" s="40">
        <v>24</v>
      </c>
      <c r="L26" s="40">
        <v>84</v>
      </c>
      <c r="M26" s="40">
        <v>1896048</v>
      </c>
      <c r="N26" s="40">
        <v>528</v>
      </c>
      <c r="O26" s="40">
        <v>4881000</v>
      </c>
      <c r="P26" s="40">
        <v>26</v>
      </c>
      <c r="Q26" s="40">
        <v>426000</v>
      </c>
      <c r="R26" s="40">
        <v>2587</v>
      </c>
      <c r="S26" s="40">
        <v>0</v>
      </c>
      <c r="T26" s="40">
        <v>1909000</v>
      </c>
    </row>
    <row r="27" spans="1:27" s="6" customFormat="1" ht="14.25" customHeight="1">
      <c r="A27" s="52" t="s">
        <v>43</v>
      </c>
      <c r="B27" s="39">
        <v>1079</v>
      </c>
      <c r="C27" s="40">
        <v>7660900</v>
      </c>
      <c r="D27" s="40">
        <v>4436</v>
      </c>
      <c r="E27" s="40">
        <v>17744000</v>
      </c>
      <c r="F27" s="40">
        <v>27271</v>
      </c>
      <c r="G27" s="40">
        <v>49087800</v>
      </c>
      <c r="H27" s="40">
        <v>10547</v>
      </c>
      <c r="I27" s="40">
        <v>42188000</v>
      </c>
      <c r="J27" s="40">
        <v>314</v>
      </c>
      <c r="K27" s="40">
        <v>44</v>
      </c>
      <c r="L27" s="40">
        <v>270</v>
      </c>
      <c r="M27" s="40">
        <v>4764432</v>
      </c>
      <c r="N27" s="40">
        <v>0</v>
      </c>
      <c r="O27" s="40">
        <v>0</v>
      </c>
      <c r="P27" s="40">
        <v>0</v>
      </c>
      <c r="Q27" s="40">
        <v>0</v>
      </c>
      <c r="R27" s="40">
        <v>5801</v>
      </c>
      <c r="S27" s="40">
        <v>16230</v>
      </c>
      <c r="T27" s="40">
        <v>14502500</v>
      </c>
    </row>
    <row r="28" spans="1:27" s="6" customFormat="1" ht="14.25" customHeight="1">
      <c r="A28" s="52" t="s">
        <v>44</v>
      </c>
      <c r="B28" s="39">
        <v>837</v>
      </c>
      <c r="C28" s="40">
        <v>5937800</v>
      </c>
      <c r="D28" s="40">
        <v>5768</v>
      </c>
      <c r="E28" s="40">
        <v>23072000</v>
      </c>
      <c r="F28" s="40">
        <v>12978</v>
      </c>
      <c r="G28" s="40">
        <v>23360400</v>
      </c>
      <c r="H28" s="40">
        <v>3629</v>
      </c>
      <c r="I28" s="40">
        <v>14516000</v>
      </c>
      <c r="J28" s="40">
        <v>17</v>
      </c>
      <c r="K28" s="40">
        <v>10</v>
      </c>
      <c r="L28" s="40">
        <v>7</v>
      </c>
      <c r="M28" s="40">
        <v>301936</v>
      </c>
      <c r="N28" s="40">
        <v>0</v>
      </c>
      <c r="O28" s="40">
        <v>0</v>
      </c>
      <c r="P28" s="40">
        <v>48</v>
      </c>
      <c r="Q28" s="40">
        <v>450000</v>
      </c>
      <c r="R28" s="40">
        <v>3427</v>
      </c>
      <c r="S28" s="40">
        <v>8188</v>
      </c>
      <c r="T28" s="40">
        <v>4295300</v>
      </c>
    </row>
    <row r="29" spans="1:27" s="6" customFormat="1" ht="14.25" customHeight="1">
      <c r="A29" s="52" t="s">
        <v>45</v>
      </c>
      <c r="B29" s="39">
        <v>1284</v>
      </c>
      <c r="C29" s="40">
        <v>9116400</v>
      </c>
      <c r="D29" s="40">
        <v>10686</v>
      </c>
      <c r="E29" s="40">
        <v>42744000</v>
      </c>
      <c r="F29" s="40">
        <v>20763</v>
      </c>
      <c r="G29" s="40">
        <v>37338100</v>
      </c>
      <c r="H29" s="40">
        <v>12892</v>
      </c>
      <c r="I29" s="40">
        <v>51480000</v>
      </c>
      <c r="J29" s="40">
        <v>1146</v>
      </c>
      <c r="K29" s="40">
        <v>237</v>
      </c>
      <c r="L29" s="40">
        <v>909</v>
      </c>
      <c r="M29" s="40">
        <v>21384297</v>
      </c>
      <c r="N29" s="40">
        <v>0</v>
      </c>
      <c r="O29" s="40">
        <v>0</v>
      </c>
      <c r="P29" s="40">
        <v>0</v>
      </c>
      <c r="Q29" s="40">
        <v>0</v>
      </c>
      <c r="R29" s="40">
        <v>30802</v>
      </c>
      <c r="S29" s="40">
        <v>50364</v>
      </c>
      <c r="T29" s="40">
        <v>29398600</v>
      </c>
    </row>
    <row r="30" spans="1:27" s="29" customFormat="1" ht="14.25" customHeight="1">
      <c r="A30" s="53" t="s">
        <v>63</v>
      </c>
      <c r="B30" s="49">
        <v>23934</v>
      </c>
      <c r="C30" s="50">
        <v>232405963</v>
      </c>
      <c r="D30" s="50">
        <v>22986</v>
      </c>
      <c r="E30" s="50">
        <v>116320611</v>
      </c>
      <c r="F30" s="50">
        <v>129504</v>
      </c>
      <c r="G30" s="50">
        <v>549769167</v>
      </c>
      <c r="H30" s="50">
        <v>19738</v>
      </c>
      <c r="I30" s="50">
        <v>82743510</v>
      </c>
      <c r="J30" s="50">
        <v>30580</v>
      </c>
      <c r="K30" s="50">
        <v>6427</v>
      </c>
      <c r="L30" s="50">
        <v>24153</v>
      </c>
      <c r="M30" s="50">
        <v>416298750</v>
      </c>
      <c r="N30" s="50">
        <v>0</v>
      </c>
      <c r="O30" s="50">
        <v>0</v>
      </c>
      <c r="P30" s="50">
        <v>353</v>
      </c>
      <c r="Q30" s="50">
        <v>7877000</v>
      </c>
      <c r="R30" s="50">
        <v>22348</v>
      </c>
      <c r="S30" s="50">
        <v>438</v>
      </c>
      <c r="T30" s="50">
        <v>45067000</v>
      </c>
      <c r="U30" s="6"/>
      <c r="V30" s="6"/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2318</v>
      </c>
      <c r="C31" s="50">
        <v>20463304</v>
      </c>
      <c r="D31" s="50">
        <v>40028</v>
      </c>
      <c r="E31" s="50">
        <v>160112000</v>
      </c>
      <c r="F31" s="50">
        <v>12916</v>
      </c>
      <c r="G31" s="50">
        <v>23248800</v>
      </c>
      <c r="H31" s="50">
        <v>23619</v>
      </c>
      <c r="I31" s="50">
        <v>94474500</v>
      </c>
      <c r="J31" s="50">
        <v>432</v>
      </c>
      <c r="K31" s="50">
        <v>36</v>
      </c>
      <c r="L31" s="50">
        <v>396</v>
      </c>
      <c r="M31" s="50">
        <v>5978464</v>
      </c>
      <c r="N31" s="50">
        <v>9807</v>
      </c>
      <c r="O31" s="50">
        <v>20769500</v>
      </c>
      <c r="P31" s="50">
        <v>281</v>
      </c>
      <c r="Q31" s="50">
        <v>2810000</v>
      </c>
      <c r="R31" s="50">
        <v>81740</v>
      </c>
      <c r="S31" s="50">
        <v>171944</v>
      </c>
      <c r="T31" s="50">
        <v>54140486</v>
      </c>
      <c r="U31" s="6"/>
      <c r="V31" s="6"/>
      <c r="W31" s="6"/>
      <c r="X31" s="6"/>
      <c r="Y31" s="6"/>
      <c r="Z31" s="6"/>
      <c r="AA31" s="6"/>
    </row>
    <row r="32" spans="1:27" s="6" customFormat="1" ht="14.25" customHeight="1">
      <c r="A32" s="54" t="s">
        <v>200</v>
      </c>
      <c r="B32" s="39">
        <v>51</v>
      </c>
      <c r="C32" s="40">
        <v>265500</v>
      </c>
      <c r="D32" s="40">
        <v>1401</v>
      </c>
      <c r="E32" s="40">
        <v>5644000</v>
      </c>
      <c r="F32" s="40">
        <v>1046</v>
      </c>
      <c r="G32" s="40">
        <v>417800</v>
      </c>
      <c r="H32" s="40">
        <v>925</v>
      </c>
      <c r="I32" s="40">
        <v>3720000</v>
      </c>
      <c r="J32" s="40">
        <v>1360</v>
      </c>
      <c r="K32" s="40">
        <v>523</v>
      </c>
      <c r="L32" s="40">
        <v>837</v>
      </c>
      <c r="M32" s="40">
        <v>18685250</v>
      </c>
      <c r="N32" s="40">
        <v>0</v>
      </c>
      <c r="O32" s="40">
        <v>0</v>
      </c>
      <c r="P32" s="40">
        <v>6</v>
      </c>
      <c r="Q32" s="40">
        <v>70000</v>
      </c>
      <c r="R32" s="40">
        <v>1675</v>
      </c>
      <c r="S32" s="40">
        <v>1675</v>
      </c>
      <c r="T32" s="40">
        <v>4492620</v>
      </c>
    </row>
    <row r="33" spans="1:27" s="6" customFormat="1" ht="14.25" customHeight="1">
      <c r="A33" s="55" t="s">
        <v>201</v>
      </c>
      <c r="B33" s="41">
        <v>279</v>
      </c>
      <c r="C33" s="42">
        <v>1674000</v>
      </c>
      <c r="D33" s="42">
        <v>137</v>
      </c>
      <c r="E33" s="42">
        <v>575400</v>
      </c>
      <c r="F33" s="42">
        <v>0</v>
      </c>
      <c r="G33" s="42">
        <v>0</v>
      </c>
      <c r="H33" s="42">
        <v>60</v>
      </c>
      <c r="I33" s="42">
        <v>240000</v>
      </c>
      <c r="J33" s="42">
        <v>223</v>
      </c>
      <c r="K33" s="42">
        <v>144</v>
      </c>
      <c r="L33" s="42">
        <v>79</v>
      </c>
      <c r="M33" s="42">
        <v>2640600</v>
      </c>
      <c r="N33" s="42">
        <v>0</v>
      </c>
      <c r="O33" s="42">
        <v>0</v>
      </c>
      <c r="P33" s="42">
        <v>0</v>
      </c>
      <c r="Q33" s="42">
        <v>0</v>
      </c>
      <c r="R33" s="42">
        <v>226</v>
      </c>
      <c r="S33" s="42">
        <v>226</v>
      </c>
      <c r="T33" s="42">
        <v>609000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6"/>
      <c r="V35" s="6"/>
      <c r="W35" s="6"/>
      <c r="X35" s="6"/>
      <c r="Y35" s="6"/>
      <c r="Z35" s="6"/>
      <c r="AA35" s="6"/>
    </row>
    <row r="36" spans="1:27" hidden="1">
      <c r="A36" s="8" t="s">
        <v>202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6"/>
      <c r="V36" s="6"/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</row>
  </sheetData>
  <mergeCells count="29">
    <mergeCell ref="I5:I7"/>
    <mergeCell ref="J5:L5"/>
    <mergeCell ref="M5:M7"/>
    <mergeCell ref="N5:N7"/>
    <mergeCell ref="F6:F7"/>
    <mergeCell ref="J6:J7"/>
    <mergeCell ref="A4:A7"/>
    <mergeCell ref="B4:G4"/>
    <mergeCell ref="H4:I4"/>
    <mergeCell ref="N4:O4"/>
    <mergeCell ref="B5:C5"/>
    <mergeCell ref="D5:E5"/>
    <mergeCell ref="F5:G5"/>
    <mergeCell ref="K6:K7"/>
    <mergeCell ref="C6:C7"/>
    <mergeCell ref="L6:L7"/>
    <mergeCell ref="B6:B7"/>
    <mergeCell ref="G6:G7"/>
    <mergeCell ref="D6:D7"/>
    <mergeCell ref="E6:E7"/>
    <mergeCell ref="H5:H7"/>
    <mergeCell ref="O5:O7"/>
    <mergeCell ref="P4:Q4"/>
    <mergeCell ref="R4:T4"/>
    <mergeCell ref="P5:P7"/>
    <mergeCell ref="Q5:Q7"/>
    <mergeCell ref="R5:R7"/>
    <mergeCell ref="S5:S7"/>
    <mergeCell ref="T5:T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74" orientation="landscape" r:id="rId1"/>
  <headerFooter alignWithMargins="0"/>
  <colBreaks count="1" manualBreakCount="1">
    <brk id="13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A39"/>
  <sheetViews>
    <sheetView view="pageBreakPreview" zoomScaleNormal="100" zoomScaleSheetLayoutView="100" workbookViewId="0"/>
  </sheetViews>
  <sheetFormatPr defaultColWidth="8.83203125" defaultRowHeight="12"/>
  <cols>
    <col min="1" max="1" width="14.1640625" style="16" customWidth="1"/>
    <col min="2" max="2" width="9.83203125" style="16" customWidth="1"/>
    <col min="3" max="3" width="14.1640625" style="16" bestFit="1" customWidth="1"/>
    <col min="4" max="4" width="9.83203125" style="16" customWidth="1"/>
    <col min="5" max="5" width="16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6.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.1640625" style="16" bestFit="1" customWidth="1"/>
    <col min="21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70</v>
      </c>
    </row>
    <row r="3" spans="1:27" s="6" customFormat="1" ht="12" customHeight="1"/>
    <row r="4" spans="1:27" s="12" customFormat="1" ht="23.25" customHeight="1">
      <c r="A4" s="91" t="s">
        <v>122</v>
      </c>
      <c r="B4" s="90" t="s">
        <v>157</v>
      </c>
      <c r="C4" s="82"/>
      <c r="D4" s="82"/>
      <c r="E4" s="82"/>
      <c r="F4" s="82"/>
      <c r="G4" s="83"/>
      <c r="H4" s="90" t="s">
        <v>3</v>
      </c>
      <c r="I4" s="83"/>
      <c r="J4" s="13" t="s">
        <v>158</v>
      </c>
      <c r="K4" s="14"/>
      <c r="L4" s="14"/>
      <c r="M4" s="15"/>
      <c r="N4" s="90" t="s">
        <v>125</v>
      </c>
      <c r="O4" s="83"/>
      <c r="P4" s="90" t="s">
        <v>159</v>
      </c>
      <c r="Q4" s="83"/>
      <c r="R4" s="90" t="s">
        <v>160</v>
      </c>
      <c r="S4" s="82"/>
      <c r="T4" s="82"/>
    </row>
    <row r="5" spans="1:27" s="12" customFormat="1" ht="32.25" customHeight="1">
      <c r="A5" s="92"/>
      <c r="B5" s="90" t="s">
        <v>161</v>
      </c>
      <c r="C5" s="83"/>
      <c r="D5" s="90" t="s">
        <v>22</v>
      </c>
      <c r="E5" s="83"/>
      <c r="F5" s="90" t="s">
        <v>162</v>
      </c>
      <c r="G5" s="83"/>
      <c r="H5" s="79" t="s">
        <v>163</v>
      </c>
      <c r="I5" s="79" t="s">
        <v>164</v>
      </c>
      <c r="J5" s="90" t="s">
        <v>165</v>
      </c>
      <c r="K5" s="82"/>
      <c r="L5" s="83"/>
      <c r="M5" s="98" t="s">
        <v>10</v>
      </c>
      <c r="N5" s="79" t="s">
        <v>166</v>
      </c>
      <c r="O5" s="79" t="s">
        <v>10</v>
      </c>
      <c r="P5" s="79" t="s">
        <v>132</v>
      </c>
      <c r="Q5" s="79" t="s">
        <v>131</v>
      </c>
      <c r="R5" s="79" t="s">
        <v>167</v>
      </c>
      <c r="S5" s="79" t="s">
        <v>134</v>
      </c>
      <c r="T5" s="87" t="s">
        <v>10</v>
      </c>
    </row>
    <row r="6" spans="1:27" s="12" customFormat="1" ht="21" customHeight="1">
      <c r="A6" s="92"/>
      <c r="B6" s="79" t="s">
        <v>9</v>
      </c>
      <c r="C6" s="79" t="s">
        <v>131</v>
      </c>
      <c r="D6" s="79" t="s">
        <v>168</v>
      </c>
      <c r="E6" s="79" t="s">
        <v>169</v>
      </c>
      <c r="F6" s="79" t="s">
        <v>170</v>
      </c>
      <c r="G6" s="79" t="s">
        <v>171</v>
      </c>
      <c r="H6" s="86"/>
      <c r="I6" s="86"/>
      <c r="J6" s="100" t="s">
        <v>172</v>
      </c>
      <c r="K6" s="100" t="s">
        <v>173</v>
      </c>
      <c r="L6" s="100" t="s">
        <v>174</v>
      </c>
      <c r="M6" s="105"/>
      <c r="N6" s="86"/>
      <c r="O6" s="86"/>
      <c r="P6" s="86"/>
      <c r="Q6" s="86"/>
      <c r="R6" s="86"/>
      <c r="S6" s="86"/>
      <c r="T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9"/>
    </row>
    <row r="8" spans="1:27" s="32" customFormat="1" ht="14.25" customHeight="1">
      <c r="A8" s="44" t="s">
        <v>68</v>
      </c>
      <c r="B8" s="49">
        <v>49053</v>
      </c>
      <c r="C8" s="50">
        <v>413436018</v>
      </c>
      <c r="D8" s="50">
        <v>223808</v>
      </c>
      <c r="E8" s="50">
        <v>920591744</v>
      </c>
      <c r="F8" s="50">
        <v>735279</v>
      </c>
      <c r="G8" s="50">
        <v>1645057387</v>
      </c>
      <c r="H8" s="50">
        <v>260507</v>
      </c>
      <c r="I8" s="50">
        <v>1041294901</v>
      </c>
      <c r="J8" s="50">
        <v>42215</v>
      </c>
      <c r="K8" s="50">
        <v>8839</v>
      </c>
      <c r="L8" s="50">
        <v>33376</v>
      </c>
      <c r="M8" s="50">
        <v>577004290</v>
      </c>
      <c r="N8" s="50">
        <v>14343</v>
      </c>
      <c r="O8" s="50">
        <v>42733750</v>
      </c>
      <c r="P8" s="50">
        <v>3043</v>
      </c>
      <c r="Q8" s="50">
        <v>50235600</v>
      </c>
      <c r="R8" s="50">
        <v>241984</v>
      </c>
      <c r="S8" s="50">
        <v>405852</v>
      </c>
      <c r="T8" s="50">
        <v>311754830</v>
      </c>
      <c r="U8" s="6"/>
      <c r="V8" s="6"/>
      <c r="W8" s="6"/>
      <c r="X8" s="6"/>
      <c r="Y8" s="6"/>
      <c r="Z8" s="6"/>
      <c r="AA8" s="6"/>
    </row>
    <row r="9" spans="1:27" s="6" customFormat="1" ht="14.25" customHeight="1">
      <c r="A9" s="51" t="s">
        <v>137</v>
      </c>
      <c r="B9" s="39">
        <v>3520</v>
      </c>
      <c r="C9" s="40">
        <v>24992000</v>
      </c>
      <c r="D9" s="40">
        <v>20457</v>
      </c>
      <c r="E9" s="40">
        <v>81828000</v>
      </c>
      <c r="F9" s="40">
        <v>96275</v>
      </c>
      <c r="G9" s="40">
        <v>173295000</v>
      </c>
      <c r="H9" s="40">
        <v>39192</v>
      </c>
      <c r="I9" s="40">
        <v>156768000</v>
      </c>
      <c r="J9" s="40">
        <v>429</v>
      </c>
      <c r="K9" s="40">
        <v>47</v>
      </c>
      <c r="L9" s="40">
        <v>382</v>
      </c>
      <c r="M9" s="40">
        <v>5220714</v>
      </c>
      <c r="N9" s="40">
        <v>0</v>
      </c>
      <c r="O9" s="40">
        <v>0</v>
      </c>
      <c r="P9" s="40">
        <v>295</v>
      </c>
      <c r="Q9" s="40">
        <v>8565000</v>
      </c>
      <c r="R9" s="40">
        <v>18014</v>
      </c>
      <c r="S9" s="40">
        <v>24867</v>
      </c>
      <c r="T9" s="40">
        <v>42015733</v>
      </c>
    </row>
    <row r="10" spans="1:27" s="6" customFormat="1" ht="14.25" customHeight="1">
      <c r="A10" s="51" t="s">
        <v>175</v>
      </c>
      <c r="B10" s="39">
        <v>580</v>
      </c>
      <c r="C10" s="40">
        <v>4118000</v>
      </c>
      <c r="D10" s="40">
        <v>4723</v>
      </c>
      <c r="E10" s="40">
        <v>18892000</v>
      </c>
      <c r="F10" s="40">
        <v>32247</v>
      </c>
      <c r="G10" s="40">
        <v>58044600</v>
      </c>
      <c r="H10" s="40">
        <v>10380</v>
      </c>
      <c r="I10" s="40">
        <v>41520000</v>
      </c>
      <c r="J10" s="40">
        <v>1059</v>
      </c>
      <c r="K10" s="40">
        <v>219</v>
      </c>
      <c r="L10" s="40">
        <v>840</v>
      </c>
      <c r="M10" s="40">
        <v>16109595</v>
      </c>
      <c r="N10" s="40">
        <v>0</v>
      </c>
      <c r="O10" s="40">
        <v>0</v>
      </c>
      <c r="P10" s="40">
        <v>0</v>
      </c>
      <c r="Q10" s="40">
        <v>0</v>
      </c>
      <c r="R10" s="40">
        <v>6971</v>
      </c>
      <c r="S10" s="40">
        <v>6971</v>
      </c>
      <c r="T10" s="40">
        <v>5132000</v>
      </c>
    </row>
    <row r="11" spans="1:27" s="6" customFormat="1" ht="14.25" customHeight="1">
      <c r="A11" s="51" t="s">
        <v>139</v>
      </c>
      <c r="B11" s="39">
        <v>922</v>
      </c>
      <c r="C11" s="40">
        <v>6546200</v>
      </c>
      <c r="D11" s="40">
        <v>8416</v>
      </c>
      <c r="E11" s="40">
        <v>33664000</v>
      </c>
      <c r="F11" s="40">
        <v>31731</v>
      </c>
      <c r="G11" s="40">
        <v>57115800</v>
      </c>
      <c r="H11" s="40">
        <v>10520</v>
      </c>
      <c r="I11" s="40">
        <v>42080000</v>
      </c>
      <c r="J11" s="40">
        <v>1953</v>
      </c>
      <c r="K11" s="40">
        <v>533</v>
      </c>
      <c r="L11" s="40">
        <v>1420</v>
      </c>
      <c r="M11" s="40">
        <v>19250940</v>
      </c>
      <c r="N11" s="40">
        <v>0</v>
      </c>
      <c r="O11" s="40">
        <v>0</v>
      </c>
      <c r="P11" s="40">
        <v>355</v>
      </c>
      <c r="Q11" s="40">
        <v>4081000</v>
      </c>
      <c r="R11" s="40">
        <v>7052</v>
      </c>
      <c r="S11" s="40">
        <v>21749</v>
      </c>
      <c r="T11" s="40">
        <v>15792800</v>
      </c>
    </row>
    <row r="12" spans="1:27" s="6" customFormat="1" ht="14.25" customHeight="1">
      <c r="A12" s="51" t="s">
        <v>176</v>
      </c>
      <c r="B12" s="39">
        <v>968</v>
      </c>
      <c r="C12" s="40">
        <v>6872800</v>
      </c>
      <c r="D12" s="40">
        <v>6090</v>
      </c>
      <c r="E12" s="40">
        <v>24360000</v>
      </c>
      <c r="F12" s="40">
        <v>14831</v>
      </c>
      <c r="G12" s="40">
        <v>26695800</v>
      </c>
      <c r="H12" s="40">
        <v>3507</v>
      </c>
      <c r="I12" s="40">
        <v>14028000</v>
      </c>
      <c r="J12" s="40">
        <v>12</v>
      </c>
      <c r="K12" s="40">
        <v>9</v>
      </c>
      <c r="L12" s="40">
        <v>3</v>
      </c>
      <c r="M12" s="40">
        <v>227409</v>
      </c>
      <c r="N12" s="40">
        <v>0</v>
      </c>
      <c r="O12" s="40">
        <v>0</v>
      </c>
      <c r="P12" s="40">
        <v>4</v>
      </c>
      <c r="Q12" s="40">
        <v>80000</v>
      </c>
      <c r="R12" s="40">
        <v>2864</v>
      </c>
      <c r="S12" s="40">
        <v>8808</v>
      </c>
      <c r="T12" s="40">
        <v>3676000</v>
      </c>
    </row>
    <row r="13" spans="1:27" s="6" customFormat="1" ht="14.25" customHeight="1">
      <c r="A13" s="51" t="s">
        <v>141</v>
      </c>
      <c r="B13" s="39">
        <v>12</v>
      </c>
      <c r="C13" s="40">
        <v>85200</v>
      </c>
      <c r="D13" s="40">
        <v>4487</v>
      </c>
      <c r="E13" s="40">
        <v>17948000</v>
      </c>
      <c r="F13" s="40">
        <v>15558</v>
      </c>
      <c r="G13" s="40">
        <v>28004400</v>
      </c>
      <c r="H13" s="40">
        <v>5102</v>
      </c>
      <c r="I13" s="40">
        <v>20408000</v>
      </c>
      <c r="J13" s="40">
        <v>273</v>
      </c>
      <c r="K13" s="40">
        <v>44</v>
      </c>
      <c r="L13" s="40">
        <v>229</v>
      </c>
      <c r="M13" s="40">
        <v>4796929</v>
      </c>
      <c r="N13" s="40">
        <v>0</v>
      </c>
      <c r="O13" s="40">
        <v>0</v>
      </c>
      <c r="P13" s="40">
        <v>45</v>
      </c>
      <c r="Q13" s="40">
        <v>500000</v>
      </c>
      <c r="R13" s="40">
        <v>3770</v>
      </c>
      <c r="S13" s="40">
        <v>7610</v>
      </c>
      <c r="T13" s="40">
        <v>5665560</v>
      </c>
    </row>
    <row r="14" spans="1:27" s="6" customFormat="1" ht="14.25" customHeight="1">
      <c r="A14" s="52" t="s">
        <v>31</v>
      </c>
      <c r="B14" s="39">
        <v>108</v>
      </c>
      <c r="C14" s="40">
        <v>766800</v>
      </c>
      <c r="D14" s="40">
        <v>2364</v>
      </c>
      <c r="E14" s="40">
        <v>9456000</v>
      </c>
      <c r="F14" s="40">
        <v>17065</v>
      </c>
      <c r="G14" s="40">
        <v>30717000</v>
      </c>
      <c r="H14" s="40">
        <v>7392</v>
      </c>
      <c r="I14" s="40">
        <v>29569150</v>
      </c>
      <c r="J14" s="40">
        <v>372</v>
      </c>
      <c r="K14" s="40">
        <v>48</v>
      </c>
      <c r="L14" s="40">
        <v>324</v>
      </c>
      <c r="M14" s="40">
        <v>3397605</v>
      </c>
      <c r="N14" s="40">
        <v>4259</v>
      </c>
      <c r="O14" s="40">
        <v>11555000</v>
      </c>
      <c r="P14" s="40">
        <v>114</v>
      </c>
      <c r="Q14" s="40">
        <v>3420000</v>
      </c>
      <c r="R14" s="40">
        <v>6853</v>
      </c>
      <c r="S14" s="40">
        <v>16798</v>
      </c>
      <c r="T14" s="40">
        <v>8956000</v>
      </c>
    </row>
    <row r="15" spans="1:27" s="6" customFormat="1" ht="14.25" customHeight="1">
      <c r="A15" s="52" t="s">
        <v>32</v>
      </c>
      <c r="B15" s="39">
        <v>82</v>
      </c>
      <c r="C15" s="40">
        <v>582200</v>
      </c>
      <c r="D15" s="40">
        <v>3780</v>
      </c>
      <c r="E15" s="40">
        <v>15120000</v>
      </c>
      <c r="F15" s="40">
        <v>24807</v>
      </c>
      <c r="G15" s="40">
        <v>44652600</v>
      </c>
      <c r="H15" s="40">
        <v>17036</v>
      </c>
      <c r="I15" s="40">
        <v>68144000</v>
      </c>
      <c r="J15" s="40">
        <v>289</v>
      </c>
      <c r="K15" s="40">
        <v>78</v>
      </c>
      <c r="L15" s="40">
        <v>211</v>
      </c>
      <c r="M15" s="40">
        <v>4194515</v>
      </c>
      <c r="N15" s="40">
        <v>0</v>
      </c>
      <c r="O15" s="40">
        <v>0</v>
      </c>
      <c r="P15" s="40">
        <v>199</v>
      </c>
      <c r="Q15" s="40">
        <v>1761000</v>
      </c>
      <c r="R15" s="40">
        <v>10393</v>
      </c>
      <c r="S15" s="40">
        <v>10393</v>
      </c>
      <c r="T15" s="40">
        <v>10407000</v>
      </c>
    </row>
    <row r="16" spans="1:27" s="6" customFormat="1" ht="14.25" customHeight="1">
      <c r="A16" s="52" t="s">
        <v>33</v>
      </c>
      <c r="B16" s="39">
        <v>568</v>
      </c>
      <c r="C16" s="40">
        <v>4032800</v>
      </c>
      <c r="D16" s="40">
        <v>5918</v>
      </c>
      <c r="E16" s="40">
        <v>23670320</v>
      </c>
      <c r="F16" s="40">
        <v>29349</v>
      </c>
      <c r="G16" s="40">
        <v>52828650</v>
      </c>
      <c r="H16" s="40">
        <v>10911</v>
      </c>
      <c r="I16" s="40">
        <v>43644200</v>
      </c>
      <c r="J16" s="40">
        <v>1173</v>
      </c>
      <c r="K16" s="40">
        <v>69</v>
      </c>
      <c r="L16" s="40">
        <v>1104</v>
      </c>
      <c r="M16" s="40">
        <v>18826284</v>
      </c>
      <c r="N16" s="40">
        <v>0</v>
      </c>
      <c r="O16" s="40">
        <v>0</v>
      </c>
      <c r="P16" s="40">
        <v>123</v>
      </c>
      <c r="Q16" s="40">
        <v>3690000</v>
      </c>
      <c r="R16" s="40">
        <v>9398</v>
      </c>
      <c r="S16" s="40">
        <v>21413</v>
      </c>
      <c r="T16" s="40">
        <v>10831000</v>
      </c>
    </row>
    <row r="17" spans="1:27" s="6" customFormat="1" ht="14.25" customHeight="1">
      <c r="A17" s="52" t="s">
        <v>34</v>
      </c>
      <c r="B17" s="39">
        <v>684</v>
      </c>
      <c r="C17" s="40">
        <v>4856400</v>
      </c>
      <c r="D17" s="40">
        <v>15014</v>
      </c>
      <c r="E17" s="40">
        <v>60056000</v>
      </c>
      <c r="F17" s="40">
        <v>36772</v>
      </c>
      <c r="G17" s="40">
        <v>66189600</v>
      </c>
      <c r="H17" s="40">
        <v>13340</v>
      </c>
      <c r="I17" s="40">
        <v>53360000</v>
      </c>
      <c r="J17" s="40">
        <v>83</v>
      </c>
      <c r="K17" s="40">
        <v>33</v>
      </c>
      <c r="L17" s="40">
        <v>50</v>
      </c>
      <c r="M17" s="40">
        <v>1006151</v>
      </c>
      <c r="N17" s="40">
        <v>0</v>
      </c>
      <c r="O17" s="40">
        <v>0</v>
      </c>
      <c r="P17" s="40">
        <v>0</v>
      </c>
      <c r="Q17" s="40">
        <v>0</v>
      </c>
      <c r="R17" s="40">
        <v>297</v>
      </c>
      <c r="S17" s="40">
        <v>297</v>
      </c>
      <c r="T17" s="40">
        <v>2041142</v>
      </c>
    </row>
    <row r="18" spans="1:27" s="6" customFormat="1" ht="14.25" customHeight="1">
      <c r="A18" s="52" t="s">
        <v>35</v>
      </c>
      <c r="B18" s="39">
        <v>458</v>
      </c>
      <c r="C18" s="40">
        <v>3251800</v>
      </c>
      <c r="D18" s="40">
        <v>4083</v>
      </c>
      <c r="E18" s="40">
        <v>16332000</v>
      </c>
      <c r="F18" s="40">
        <v>19069</v>
      </c>
      <c r="G18" s="40">
        <v>34324200</v>
      </c>
      <c r="H18" s="40">
        <v>7744</v>
      </c>
      <c r="I18" s="40">
        <v>30976000</v>
      </c>
      <c r="J18" s="40">
        <v>36</v>
      </c>
      <c r="K18" s="40">
        <v>24</v>
      </c>
      <c r="L18" s="40">
        <v>12</v>
      </c>
      <c r="M18" s="40">
        <v>606128</v>
      </c>
      <c r="N18" s="40">
        <v>0</v>
      </c>
      <c r="O18" s="40">
        <v>0</v>
      </c>
      <c r="P18" s="40">
        <v>98</v>
      </c>
      <c r="Q18" s="40">
        <v>1057000</v>
      </c>
      <c r="R18" s="40">
        <v>5306</v>
      </c>
      <c r="S18" s="40">
        <v>13570</v>
      </c>
      <c r="T18" s="40">
        <v>5645900</v>
      </c>
    </row>
    <row r="19" spans="1:27" s="6" customFormat="1" ht="14.25" customHeight="1">
      <c r="A19" s="52" t="s">
        <v>36</v>
      </c>
      <c r="B19" s="39">
        <v>556</v>
      </c>
      <c r="C19" s="40">
        <v>3947600</v>
      </c>
      <c r="D19" s="40">
        <v>6603</v>
      </c>
      <c r="E19" s="40">
        <v>26412000</v>
      </c>
      <c r="F19" s="40">
        <v>11692</v>
      </c>
      <c r="G19" s="40">
        <v>21045600</v>
      </c>
      <c r="H19" s="40">
        <v>6474</v>
      </c>
      <c r="I19" s="40">
        <v>25896000</v>
      </c>
      <c r="J19" s="40">
        <v>211</v>
      </c>
      <c r="K19" s="40">
        <v>22</v>
      </c>
      <c r="L19" s="40">
        <v>189</v>
      </c>
      <c r="M19" s="40">
        <v>3240723</v>
      </c>
      <c r="N19" s="40">
        <v>0</v>
      </c>
      <c r="O19" s="40">
        <v>0</v>
      </c>
      <c r="P19" s="40">
        <v>3</v>
      </c>
      <c r="Q19" s="40">
        <v>60000</v>
      </c>
      <c r="R19" s="40">
        <v>4795</v>
      </c>
      <c r="S19" s="40">
        <v>13743</v>
      </c>
      <c r="T19" s="40">
        <v>7316000</v>
      </c>
    </row>
    <row r="20" spans="1:27" s="6" customFormat="1" ht="14.25" customHeight="1">
      <c r="A20" s="52" t="s">
        <v>37</v>
      </c>
      <c r="B20" s="39">
        <v>1190</v>
      </c>
      <c r="C20" s="40">
        <v>8449000</v>
      </c>
      <c r="D20" s="40">
        <v>10553</v>
      </c>
      <c r="E20" s="40">
        <v>41968000</v>
      </c>
      <c r="F20" s="40">
        <v>25489</v>
      </c>
      <c r="G20" s="40">
        <v>45884600</v>
      </c>
      <c r="H20" s="40">
        <v>8654</v>
      </c>
      <c r="I20" s="40">
        <v>34760800</v>
      </c>
      <c r="J20" s="40">
        <v>120</v>
      </c>
      <c r="K20" s="40">
        <v>60</v>
      </c>
      <c r="L20" s="40">
        <v>60</v>
      </c>
      <c r="M20" s="40">
        <v>1484614</v>
      </c>
      <c r="N20" s="40">
        <v>0</v>
      </c>
      <c r="O20" s="40">
        <v>0</v>
      </c>
      <c r="P20" s="40">
        <v>356</v>
      </c>
      <c r="Q20" s="40">
        <v>4102000</v>
      </c>
      <c r="R20" s="40">
        <v>4380</v>
      </c>
      <c r="S20" s="40">
        <v>1964</v>
      </c>
      <c r="T20" s="40">
        <v>9174000</v>
      </c>
    </row>
    <row r="21" spans="1:27" s="6" customFormat="1" ht="14.25" customHeight="1">
      <c r="A21" s="52" t="s">
        <v>38</v>
      </c>
      <c r="B21" s="39">
        <v>1490</v>
      </c>
      <c r="C21" s="40">
        <v>10597400</v>
      </c>
      <c r="D21" s="40">
        <v>16161</v>
      </c>
      <c r="E21" s="40">
        <v>64699800</v>
      </c>
      <c r="F21" s="40">
        <v>63407</v>
      </c>
      <c r="G21" s="40">
        <v>114460128</v>
      </c>
      <c r="H21" s="40">
        <v>21191</v>
      </c>
      <c r="I21" s="40">
        <v>85121800</v>
      </c>
      <c r="J21" s="40">
        <v>64</v>
      </c>
      <c r="K21" s="40">
        <v>28</v>
      </c>
      <c r="L21" s="40">
        <v>36</v>
      </c>
      <c r="M21" s="40">
        <v>793082</v>
      </c>
      <c r="N21" s="40">
        <v>0</v>
      </c>
      <c r="O21" s="40">
        <v>0</v>
      </c>
      <c r="P21" s="40">
        <v>165</v>
      </c>
      <c r="Q21" s="40">
        <v>1650000</v>
      </c>
      <c r="R21" s="40">
        <v>12626</v>
      </c>
      <c r="S21" s="40">
        <v>28142</v>
      </c>
      <c r="T21" s="40">
        <v>5282250</v>
      </c>
    </row>
    <row r="22" spans="1:27" s="6" customFormat="1" ht="14.25" customHeight="1">
      <c r="A22" s="52" t="s">
        <v>39</v>
      </c>
      <c r="B22" s="39">
        <v>3029</v>
      </c>
      <c r="C22" s="40">
        <v>21505900</v>
      </c>
      <c r="D22" s="40">
        <v>15625</v>
      </c>
      <c r="E22" s="40">
        <v>62544000</v>
      </c>
      <c r="F22" s="40">
        <v>42934</v>
      </c>
      <c r="G22" s="40">
        <v>78053200</v>
      </c>
      <c r="H22" s="40">
        <v>6997</v>
      </c>
      <c r="I22" s="40">
        <v>27023800</v>
      </c>
      <c r="J22" s="40">
        <v>48</v>
      </c>
      <c r="K22" s="40">
        <v>0</v>
      </c>
      <c r="L22" s="40">
        <v>48</v>
      </c>
      <c r="M22" s="40">
        <v>646468</v>
      </c>
      <c r="N22" s="40">
        <v>0</v>
      </c>
      <c r="O22" s="40">
        <v>0</v>
      </c>
      <c r="P22" s="40">
        <v>228</v>
      </c>
      <c r="Q22" s="40">
        <v>3890600</v>
      </c>
      <c r="R22" s="40">
        <v>0</v>
      </c>
      <c r="S22" s="40">
        <v>337</v>
      </c>
      <c r="T22" s="40">
        <v>388000</v>
      </c>
    </row>
    <row r="23" spans="1:27" s="6" customFormat="1" ht="14.25" customHeight="1">
      <c r="A23" s="52" t="s">
        <v>142</v>
      </c>
      <c r="B23" s="39">
        <v>340</v>
      </c>
      <c r="C23" s="40">
        <v>2414000</v>
      </c>
      <c r="D23" s="40">
        <v>6295</v>
      </c>
      <c r="E23" s="40">
        <v>25180000</v>
      </c>
      <c r="F23" s="40">
        <v>46793</v>
      </c>
      <c r="G23" s="40">
        <v>84227400</v>
      </c>
      <c r="H23" s="40">
        <v>12619</v>
      </c>
      <c r="I23" s="40">
        <v>50474200</v>
      </c>
      <c r="J23" s="40">
        <v>97</v>
      </c>
      <c r="K23" s="40">
        <v>30</v>
      </c>
      <c r="L23" s="40">
        <v>67</v>
      </c>
      <c r="M23" s="40">
        <v>1298304</v>
      </c>
      <c r="N23" s="40">
        <v>10</v>
      </c>
      <c r="O23" s="40">
        <v>80000</v>
      </c>
      <c r="P23" s="40">
        <v>182</v>
      </c>
      <c r="Q23" s="40">
        <v>3640000</v>
      </c>
      <c r="R23" s="40">
        <v>9417</v>
      </c>
      <c r="S23" s="40">
        <v>9417</v>
      </c>
      <c r="T23" s="40">
        <v>7549000</v>
      </c>
    </row>
    <row r="24" spans="1:27" s="6" customFormat="1" ht="14.25" customHeight="1">
      <c r="A24" s="52" t="s">
        <v>40</v>
      </c>
      <c r="B24" s="39">
        <v>6281</v>
      </c>
      <c r="C24" s="40">
        <v>44595100</v>
      </c>
      <c r="D24" s="40">
        <v>5837</v>
      </c>
      <c r="E24" s="40">
        <v>23348000</v>
      </c>
      <c r="F24" s="40">
        <v>12487</v>
      </c>
      <c r="G24" s="40">
        <v>22475850</v>
      </c>
      <c r="H24" s="40">
        <v>4371</v>
      </c>
      <c r="I24" s="40">
        <v>17484000</v>
      </c>
      <c r="J24" s="40">
        <v>249</v>
      </c>
      <c r="K24" s="40">
        <v>126</v>
      </c>
      <c r="L24" s="40">
        <v>123</v>
      </c>
      <c r="M24" s="40">
        <v>1028100</v>
      </c>
      <c r="N24" s="40">
        <v>0</v>
      </c>
      <c r="O24" s="40">
        <v>0</v>
      </c>
      <c r="P24" s="40">
        <v>40</v>
      </c>
      <c r="Q24" s="40">
        <v>400000</v>
      </c>
      <c r="R24" s="40">
        <v>1303</v>
      </c>
      <c r="S24" s="40">
        <v>1303</v>
      </c>
      <c r="T24" s="40">
        <v>651500</v>
      </c>
    </row>
    <row r="25" spans="1:27" s="6" customFormat="1" ht="14.25" customHeight="1">
      <c r="A25" s="52" t="s">
        <v>41</v>
      </c>
      <c r="B25" s="39">
        <v>96</v>
      </c>
      <c r="C25" s="40">
        <v>681600</v>
      </c>
      <c r="D25" s="40">
        <v>4915</v>
      </c>
      <c r="E25" s="40">
        <v>19660000</v>
      </c>
      <c r="F25" s="40">
        <v>9305</v>
      </c>
      <c r="G25" s="40">
        <v>16749000</v>
      </c>
      <c r="H25" s="40">
        <v>3533</v>
      </c>
      <c r="I25" s="40">
        <v>14132000</v>
      </c>
      <c r="J25" s="40">
        <v>637</v>
      </c>
      <c r="K25" s="40">
        <v>60</v>
      </c>
      <c r="L25" s="40">
        <v>577</v>
      </c>
      <c r="M25" s="40">
        <v>13288012</v>
      </c>
      <c r="N25" s="40">
        <v>0</v>
      </c>
      <c r="O25" s="40">
        <v>0</v>
      </c>
      <c r="P25" s="40">
        <v>56</v>
      </c>
      <c r="Q25" s="40">
        <v>1400000</v>
      </c>
      <c r="R25" s="40">
        <v>2741</v>
      </c>
      <c r="S25" s="40">
        <v>4135</v>
      </c>
      <c r="T25" s="40">
        <v>6049300</v>
      </c>
    </row>
    <row r="26" spans="1:27" s="6" customFormat="1" ht="14.25" customHeight="1">
      <c r="A26" s="52" t="s">
        <v>42</v>
      </c>
      <c r="B26" s="39">
        <v>248</v>
      </c>
      <c r="C26" s="40">
        <v>1760800</v>
      </c>
      <c r="D26" s="40">
        <v>2739</v>
      </c>
      <c r="E26" s="40">
        <v>10544000</v>
      </c>
      <c r="F26" s="40">
        <v>7605</v>
      </c>
      <c r="G26" s="40">
        <v>13091400</v>
      </c>
      <c r="H26" s="40">
        <v>2967</v>
      </c>
      <c r="I26" s="40">
        <v>11588000</v>
      </c>
      <c r="J26" s="40">
        <v>108</v>
      </c>
      <c r="K26" s="40">
        <v>24</v>
      </c>
      <c r="L26" s="40">
        <v>84</v>
      </c>
      <c r="M26" s="40">
        <v>2001384</v>
      </c>
      <c r="N26" s="40">
        <v>1156</v>
      </c>
      <c r="O26" s="40">
        <v>10590000</v>
      </c>
      <c r="P26" s="40">
        <v>31</v>
      </c>
      <c r="Q26" s="40">
        <v>518000</v>
      </c>
      <c r="R26" s="40">
        <v>3221</v>
      </c>
      <c r="S26" s="40">
        <v>0</v>
      </c>
      <c r="T26" s="40">
        <v>3310000</v>
      </c>
    </row>
    <row r="27" spans="1:27" s="6" customFormat="1" ht="14.25" customHeight="1">
      <c r="A27" s="52" t="s">
        <v>43</v>
      </c>
      <c r="B27" s="39">
        <v>855</v>
      </c>
      <c r="C27" s="40">
        <v>6070500</v>
      </c>
      <c r="D27" s="40">
        <v>3579</v>
      </c>
      <c r="E27" s="40">
        <v>14316000</v>
      </c>
      <c r="F27" s="40">
        <v>24160</v>
      </c>
      <c r="G27" s="40">
        <v>43488000</v>
      </c>
      <c r="H27" s="40">
        <v>10369</v>
      </c>
      <c r="I27" s="40">
        <v>41476000</v>
      </c>
      <c r="J27" s="40">
        <v>290</v>
      </c>
      <c r="K27" s="40">
        <v>78</v>
      </c>
      <c r="L27" s="40">
        <v>212</v>
      </c>
      <c r="M27" s="40">
        <v>4663060</v>
      </c>
      <c r="N27" s="40">
        <v>0</v>
      </c>
      <c r="O27" s="40">
        <v>0</v>
      </c>
      <c r="P27" s="40">
        <v>0</v>
      </c>
      <c r="Q27" s="40">
        <v>0</v>
      </c>
      <c r="R27" s="40">
        <v>4662</v>
      </c>
      <c r="S27" s="40">
        <v>15526</v>
      </c>
      <c r="T27" s="40">
        <v>12615000</v>
      </c>
    </row>
    <row r="28" spans="1:27" s="6" customFormat="1" ht="14.25" customHeight="1">
      <c r="A28" s="52" t="s">
        <v>44</v>
      </c>
      <c r="B28" s="39">
        <v>775</v>
      </c>
      <c r="C28" s="40">
        <v>5502500</v>
      </c>
      <c r="D28" s="40">
        <v>4573</v>
      </c>
      <c r="E28" s="40">
        <v>18292000</v>
      </c>
      <c r="F28" s="40">
        <v>12121</v>
      </c>
      <c r="G28" s="40">
        <v>21817800</v>
      </c>
      <c r="H28" s="40">
        <v>4236</v>
      </c>
      <c r="I28" s="40">
        <v>16944000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54</v>
      </c>
      <c r="Q28" s="40">
        <v>490000</v>
      </c>
      <c r="R28" s="40">
        <v>7689</v>
      </c>
      <c r="S28" s="40">
        <v>9186</v>
      </c>
      <c r="T28" s="40">
        <v>7270095</v>
      </c>
    </row>
    <row r="29" spans="1:27" s="6" customFormat="1" ht="14.25" customHeight="1">
      <c r="A29" s="52" t="s">
        <v>45</v>
      </c>
      <c r="B29" s="39">
        <v>658</v>
      </c>
      <c r="C29" s="40">
        <v>4671800</v>
      </c>
      <c r="D29" s="40">
        <v>6587</v>
      </c>
      <c r="E29" s="40">
        <v>26348000</v>
      </c>
      <c r="F29" s="40">
        <v>20003</v>
      </c>
      <c r="G29" s="40">
        <v>36003200</v>
      </c>
      <c r="H29" s="40">
        <v>12573</v>
      </c>
      <c r="I29" s="40">
        <v>50288000</v>
      </c>
      <c r="J29" s="40">
        <v>931</v>
      </c>
      <c r="K29" s="40">
        <v>216</v>
      </c>
      <c r="L29" s="40">
        <v>715</v>
      </c>
      <c r="M29" s="40">
        <v>18180467</v>
      </c>
      <c r="N29" s="40">
        <v>0</v>
      </c>
      <c r="O29" s="40">
        <v>0</v>
      </c>
      <c r="P29" s="40">
        <v>0</v>
      </c>
      <c r="Q29" s="40">
        <v>0</v>
      </c>
      <c r="R29" s="40">
        <v>30676</v>
      </c>
      <c r="S29" s="40">
        <v>52131</v>
      </c>
      <c r="T29" s="40">
        <v>26300737</v>
      </c>
    </row>
    <row r="30" spans="1:27" s="29" customFormat="1" ht="14.25" customHeight="1">
      <c r="A30" s="53" t="s">
        <v>63</v>
      </c>
      <c r="B30" s="49">
        <v>22769</v>
      </c>
      <c r="C30" s="50">
        <v>222903694</v>
      </c>
      <c r="D30" s="50">
        <v>24858</v>
      </c>
      <c r="E30" s="50">
        <v>125265224</v>
      </c>
      <c r="F30" s="50">
        <v>123630</v>
      </c>
      <c r="G30" s="50">
        <v>545349759</v>
      </c>
      <c r="H30" s="50">
        <v>16391</v>
      </c>
      <c r="I30" s="50">
        <v>65564951</v>
      </c>
      <c r="J30" s="50">
        <v>31869</v>
      </c>
      <c r="K30" s="50">
        <v>6476</v>
      </c>
      <c r="L30" s="50">
        <v>25393</v>
      </c>
      <c r="M30" s="50">
        <v>429742550</v>
      </c>
      <c r="N30" s="50">
        <v>0</v>
      </c>
      <c r="O30" s="50">
        <v>0</v>
      </c>
      <c r="P30" s="50">
        <v>434</v>
      </c>
      <c r="Q30" s="50">
        <v>9527000</v>
      </c>
      <c r="R30" s="50">
        <v>24793</v>
      </c>
      <c r="S30" s="50">
        <v>843</v>
      </c>
      <c r="T30" s="50">
        <v>51602500</v>
      </c>
      <c r="U30" s="6"/>
      <c r="V30" s="6"/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2508</v>
      </c>
      <c r="C31" s="50">
        <v>22140624</v>
      </c>
      <c r="D31" s="50">
        <v>38372</v>
      </c>
      <c r="E31" s="50">
        <v>153488000</v>
      </c>
      <c r="F31" s="50">
        <v>16701</v>
      </c>
      <c r="G31" s="50">
        <v>30061800</v>
      </c>
      <c r="H31" s="50">
        <v>24084</v>
      </c>
      <c r="I31" s="50">
        <v>96336000</v>
      </c>
      <c r="J31" s="50">
        <v>473</v>
      </c>
      <c r="K31" s="50">
        <v>47</v>
      </c>
      <c r="L31" s="50">
        <v>426</v>
      </c>
      <c r="M31" s="50">
        <v>7912956</v>
      </c>
      <c r="N31" s="50">
        <v>8918</v>
      </c>
      <c r="O31" s="50">
        <v>20508750</v>
      </c>
      <c r="P31" s="50">
        <v>249</v>
      </c>
      <c r="Q31" s="50">
        <v>1302000</v>
      </c>
      <c r="R31" s="50">
        <v>62721</v>
      </c>
      <c r="S31" s="50">
        <v>134595</v>
      </c>
      <c r="T31" s="50">
        <v>61665513</v>
      </c>
      <c r="U31" s="6"/>
      <c r="V31" s="6"/>
      <c r="W31" s="6"/>
      <c r="X31" s="6"/>
      <c r="Y31" s="6"/>
      <c r="Z31" s="6"/>
      <c r="AA31" s="6"/>
    </row>
    <row r="32" spans="1:27" s="6" customFormat="1" ht="14.25" customHeight="1">
      <c r="A32" s="54" t="s">
        <v>65</v>
      </c>
      <c r="B32" s="39">
        <v>93</v>
      </c>
      <c r="C32" s="40">
        <v>513300</v>
      </c>
      <c r="D32" s="40">
        <v>1637</v>
      </c>
      <c r="E32" s="40">
        <v>6604000</v>
      </c>
      <c r="F32" s="40">
        <v>1248</v>
      </c>
      <c r="G32" s="40">
        <v>482000</v>
      </c>
      <c r="H32" s="40">
        <v>905</v>
      </c>
      <c r="I32" s="40">
        <v>3632000</v>
      </c>
      <c r="J32" s="40">
        <v>1133</v>
      </c>
      <c r="K32" s="40">
        <v>379</v>
      </c>
      <c r="L32" s="40">
        <v>754</v>
      </c>
      <c r="M32" s="40">
        <v>15535700</v>
      </c>
      <c r="N32" s="40">
        <v>0</v>
      </c>
      <c r="O32" s="40">
        <v>0</v>
      </c>
      <c r="P32" s="40">
        <v>11</v>
      </c>
      <c r="Q32" s="40">
        <v>82000</v>
      </c>
      <c r="R32" s="40">
        <v>1823</v>
      </c>
      <c r="S32" s="40">
        <v>1835</v>
      </c>
      <c r="T32" s="40">
        <v>1835300</v>
      </c>
    </row>
    <row r="33" spans="1:27" s="6" customFormat="1" ht="14.25" customHeight="1">
      <c r="A33" s="55" t="s">
        <v>177</v>
      </c>
      <c r="B33" s="41">
        <v>263</v>
      </c>
      <c r="C33" s="42">
        <v>1578000</v>
      </c>
      <c r="D33" s="42">
        <v>142</v>
      </c>
      <c r="E33" s="42">
        <v>596400</v>
      </c>
      <c r="F33" s="42">
        <v>0</v>
      </c>
      <c r="G33" s="42">
        <v>0</v>
      </c>
      <c r="H33" s="42">
        <v>19</v>
      </c>
      <c r="I33" s="42">
        <v>76000</v>
      </c>
      <c r="J33" s="42">
        <v>306</v>
      </c>
      <c r="K33" s="42">
        <v>189</v>
      </c>
      <c r="L33" s="42">
        <v>117</v>
      </c>
      <c r="M33" s="42">
        <v>3552600</v>
      </c>
      <c r="N33" s="42">
        <v>0</v>
      </c>
      <c r="O33" s="42">
        <v>0</v>
      </c>
      <c r="P33" s="42">
        <v>1</v>
      </c>
      <c r="Q33" s="42">
        <v>20000</v>
      </c>
      <c r="R33" s="42">
        <v>219</v>
      </c>
      <c r="S33" s="42">
        <v>219</v>
      </c>
      <c r="T33" s="42">
        <v>582500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6"/>
      <c r="V35" s="6"/>
      <c r="W35" s="6"/>
      <c r="X35" s="6"/>
      <c r="Y35" s="6"/>
      <c r="Z35" s="6"/>
      <c r="AA35" s="6"/>
    </row>
    <row r="36" spans="1:27" hidden="1">
      <c r="A36" s="8" t="s">
        <v>178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6"/>
      <c r="V36" s="6"/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</row>
  </sheetData>
  <mergeCells count="29">
    <mergeCell ref="B6:B7"/>
    <mergeCell ref="C6:C7"/>
    <mergeCell ref="D6:D7"/>
    <mergeCell ref="E6:E7"/>
    <mergeCell ref="R5:R7"/>
    <mergeCell ref="S5:S7"/>
    <mergeCell ref="F5:G5"/>
    <mergeCell ref="H5:H7"/>
    <mergeCell ref="I5:I7"/>
    <mergeCell ref="J6:J7"/>
    <mergeCell ref="Q5:Q7"/>
    <mergeCell ref="K6:K7"/>
    <mergeCell ref="L6:L7"/>
    <mergeCell ref="T5:T7"/>
    <mergeCell ref="R4:T4"/>
    <mergeCell ref="F6:F7"/>
    <mergeCell ref="G6:G7"/>
    <mergeCell ref="A4:A7"/>
    <mergeCell ref="B4:G4"/>
    <mergeCell ref="H4:I4"/>
    <mergeCell ref="N4:O4"/>
    <mergeCell ref="B5:C5"/>
    <mergeCell ref="D5:E5"/>
    <mergeCell ref="P4:Q4"/>
    <mergeCell ref="O5:O7"/>
    <mergeCell ref="P5:P7"/>
    <mergeCell ref="J5:L5"/>
    <mergeCell ref="M5:M7"/>
    <mergeCell ref="N5:N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74" orientation="landscape" r:id="rId1"/>
  <headerFooter alignWithMargins="0"/>
  <colBreaks count="1" manualBreakCount="1">
    <brk id="1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A39"/>
  <sheetViews>
    <sheetView view="pageBreakPreview" zoomScaleNormal="100" zoomScaleSheetLayoutView="100" workbookViewId="0"/>
  </sheetViews>
  <sheetFormatPr defaultColWidth="8.83203125" defaultRowHeight="12"/>
  <cols>
    <col min="1" max="1" width="14.1640625" style="16" customWidth="1"/>
    <col min="2" max="2" width="9.83203125" style="16" customWidth="1"/>
    <col min="3" max="3" width="14" style="16" bestFit="1" customWidth="1"/>
    <col min="4" max="4" width="9.83203125" style="16" customWidth="1"/>
    <col min="5" max="5" width="15.83203125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5.8320312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" style="16" bestFit="1" customWidth="1"/>
    <col min="21" max="16384" width="8.83203125" style="16"/>
  </cols>
  <sheetData>
    <row r="1" spans="1:27" s="5" customFormat="1" ht="24.75" customHeight="1">
      <c r="A1" s="5" t="s">
        <v>47</v>
      </c>
    </row>
    <row r="2" spans="1:27" s="7" customFormat="1" ht="16.5" customHeight="1">
      <c r="A2" s="6" t="s">
        <v>69</v>
      </c>
    </row>
    <row r="3" spans="1:27" s="6" customFormat="1" ht="12" customHeight="1"/>
    <row r="4" spans="1:27" s="12" customFormat="1" ht="23.25" customHeight="1">
      <c r="A4" s="91" t="s">
        <v>146</v>
      </c>
      <c r="B4" s="90" t="s">
        <v>147</v>
      </c>
      <c r="C4" s="82"/>
      <c r="D4" s="82"/>
      <c r="E4" s="82"/>
      <c r="F4" s="82"/>
      <c r="G4" s="83"/>
      <c r="H4" s="90" t="s">
        <v>3</v>
      </c>
      <c r="I4" s="83"/>
      <c r="J4" s="13" t="s">
        <v>13</v>
      </c>
      <c r="K4" s="14"/>
      <c r="L4" s="14"/>
      <c r="M4" s="15"/>
      <c r="N4" s="90" t="s">
        <v>20</v>
      </c>
      <c r="O4" s="83"/>
      <c r="P4" s="90" t="s">
        <v>148</v>
      </c>
      <c r="Q4" s="83"/>
      <c r="R4" s="90" t="s">
        <v>21</v>
      </c>
      <c r="S4" s="82"/>
      <c r="T4" s="82"/>
    </row>
    <row r="5" spans="1:27" s="12" customFormat="1" ht="32.25" customHeight="1">
      <c r="A5" s="92"/>
      <c r="B5" s="90" t="s">
        <v>149</v>
      </c>
      <c r="C5" s="83"/>
      <c r="D5" s="90" t="s">
        <v>22</v>
      </c>
      <c r="E5" s="83"/>
      <c r="F5" s="90" t="s">
        <v>129</v>
      </c>
      <c r="G5" s="83"/>
      <c r="H5" s="79" t="s">
        <v>9</v>
      </c>
      <c r="I5" s="79" t="s">
        <v>10</v>
      </c>
      <c r="J5" s="90" t="s">
        <v>24</v>
      </c>
      <c r="K5" s="82"/>
      <c r="L5" s="83"/>
      <c r="M5" s="98" t="s">
        <v>10</v>
      </c>
      <c r="N5" s="79" t="s">
        <v>14</v>
      </c>
      <c r="O5" s="79" t="s">
        <v>10</v>
      </c>
      <c r="P5" s="79" t="s">
        <v>15</v>
      </c>
      <c r="Q5" s="79" t="s">
        <v>10</v>
      </c>
      <c r="R5" s="79" t="s">
        <v>26</v>
      </c>
      <c r="S5" s="79" t="s">
        <v>17</v>
      </c>
      <c r="T5" s="87" t="s">
        <v>131</v>
      </c>
    </row>
    <row r="6" spans="1:27" s="12" customFormat="1" ht="21" customHeight="1">
      <c r="A6" s="92"/>
      <c r="B6" s="79" t="s">
        <v>150</v>
      </c>
      <c r="C6" s="79" t="s">
        <v>10</v>
      </c>
      <c r="D6" s="79" t="s">
        <v>28</v>
      </c>
      <c r="E6" s="79" t="s">
        <v>131</v>
      </c>
      <c r="F6" s="79" t="s">
        <v>9</v>
      </c>
      <c r="G6" s="79" t="s">
        <v>131</v>
      </c>
      <c r="H6" s="86"/>
      <c r="I6" s="86"/>
      <c r="J6" s="100" t="s">
        <v>135</v>
      </c>
      <c r="K6" s="100" t="s">
        <v>151</v>
      </c>
      <c r="L6" s="100" t="s">
        <v>152</v>
      </c>
      <c r="M6" s="105"/>
      <c r="N6" s="86"/>
      <c r="O6" s="86"/>
      <c r="P6" s="86"/>
      <c r="Q6" s="86"/>
      <c r="R6" s="86"/>
      <c r="S6" s="86"/>
      <c r="T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9"/>
    </row>
    <row r="8" spans="1:27" s="32" customFormat="1" ht="14.25" customHeight="1">
      <c r="A8" s="44" t="s">
        <v>68</v>
      </c>
      <c r="B8" s="49">
        <v>48115</v>
      </c>
      <c r="C8" s="50">
        <v>396339884</v>
      </c>
      <c r="D8" s="50">
        <v>223875</v>
      </c>
      <c r="E8" s="50">
        <v>920302209</v>
      </c>
      <c r="F8" s="50">
        <v>711266</v>
      </c>
      <c r="G8" s="50">
        <v>1581514596</v>
      </c>
      <c r="H8" s="50">
        <v>219439</v>
      </c>
      <c r="I8" s="50">
        <v>909591591</v>
      </c>
      <c r="J8" s="50">
        <v>40804</v>
      </c>
      <c r="K8" s="50">
        <v>8402</v>
      </c>
      <c r="L8" s="50">
        <v>32402</v>
      </c>
      <c r="M8" s="50">
        <v>551079524</v>
      </c>
      <c r="N8" s="50">
        <v>8640</v>
      </c>
      <c r="O8" s="50">
        <v>32744850</v>
      </c>
      <c r="P8" s="50">
        <v>2645</v>
      </c>
      <c r="Q8" s="50">
        <v>44118955</v>
      </c>
      <c r="R8" s="50">
        <v>210072</v>
      </c>
      <c r="S8" s="50">
        <v>380507</v>
      </c>
      <c r="T8" s="50">
        <v>277118076</v>
      </c>
      <c r="U8" s="6"/>
      <c r="V8" s="6"/>
      <c r="W8" s="6"/>
      <c r="X8" s="6"/>
      <c r="Y8" s="6"/>
      <c r="Z8" s="6"/>
      <c r="AA8" s="6"/>
    </row>
    <row r="9" spans="1:27" s="6" customFormat="1" ht="14.25" customHeight="1">
      <c r="A9" s="51" t="s">
        <v>137</v>
      </c>
      <c r="B9" s="39">
        <v>3166</v>
      </c>
      <c r="C9" s="40">
        <v>22478600</v>
      </c>
      <c r="D9" s="40">
        <v>19242</v>
      </c>
      <c r="E9" s="40">
        <v>76968000</v>
      </c>
      <c r="F9" s="40">
        <v>88710</v>
      </c>
      <c r="G9" s="40">
        <v>159678000</v>
      </c>
      <c r="H9" s="40">
        <v>33879</v>
      </c>
      <c r="I9" s="40">
        <v>135516000</v>
      </c>
      <c r="J9" s="40">
        <v>352</v>
      </c>
      <c r="K9" s="40">
        <v>59</v>
      </c>
      <c r="L9" s="40">
        <v>293</v>
      </c>
      <c r="M9" s="40">
        <v>3994502</v>
      </c>
      <c r="N9" s="40"/>
      <c r="O9" s="40"/>
      <c r="P9" s="40">
        <v>260</v>
      </c>
      <c r="Q9" s="40">
        <v>7800000</v>
      </c>
      <c r="R9" s="40">
        <v>17612</v>
      </c>
      <c r="S9" s="40">
        <v>26750</v>
      </c>
      <c r="T9" s="40">
        <v>34442877</v>
      </c>
    </row>
    <row r="10" spans="1:27" s="6" customFormat="1" ht="14.25" customHeight="1">
      <c r="A10" s="51" t="s">
        <v>153</v>
      </c>
      <c r="B10" s="39">
        <v>607</v>
      </c>
      <c r="C10" s="40">
        <v>4309700</v>
      </c>
      <c r="D10" s="40">
        <v>4094</v>
      </c>
      <c r="E10" s="40">
        <v>16376000</v>
      </c>
      <c r="F10" s="40">
        <v>28325</v>
      </c>
      <c r="G10" s="40">
        <v>50985000</v>
      </c>
      <c r="H10" s="40">
        <v>8607</v>
      </c>
      <c r="I10" s="40">
        <v>34448000</v>
      </c>
      <c r="J10" s="40">
        <v>1056</v>
      </c>
      <c r="K10" s="40">
        <v>204</v>
      </c>
      <c r="L10" s="40">
        <v>852</v>
      </c>
      <c r="M10" s="40">
        <v>16573501</v>
      </c>
      <c r="N10" s="40"/>
      <c r="O10" s="40"/>
      <c r="P10" s="40">
        <v>0</v>
      </c>
      <c r="Q10" s="40">
        <v>0</v>
      </c>
      <c r="R10" s="40">
        <v>2962</v>
      </c>
      <c r="S10" s="40">
        <v>2962</v>
      </c>
      <c r="T10" s="40">
        <v>2962000</v>
      </c>
    </row>
    <row r="11" spans="1:27" s="6" customFormat="1" ht="14.25" customHeight="1">
      <c r="A11" s="51" t="s">
        <v>139</v>
      </c>
      <c r="B11" s="39">
        <v>1110</v>
      </c>
      <c r="C11" s="40">
        <v>7881000</v>
      </c>
      <c r="D11" s="40">
        <v>8589</v>
      </c>
      <c r="E11" s="40">
        <v>34356000</v>
      </c>
      <c r="F11" s="40">
        <v>32974</v>
      </c>
      <c r="G11" s="40">
        <v>59353200</v>
      </c>
      <c r="H11" s="40">
        <v>9288</v>
      </c>
      <c r="I11" s="40">
        <v>37152000</v>
      </c>
      <c r="J11" s="40">
        <v>2363</v>
      </c>
      <c r="K11" s="40">
        <v>693</v>
      </c>
      <c r="L11" s="40">
        <v>1670</v>
      </c>
      <c r="M11" s="40">
        <v>23672054</v>
      </c>
      <c r="N11" s="40"/>
      <c r="O11" s="40"/>
      <c r="P11" s="40">
        <v>198</v>
      </c>
      <c r="Q11" s="40">
        <v>1123000</v>
      </c>
      <c r="R11" s="40">
        <v>12208</v>
      </c>
      <c r="S11" s="40">
        <v>46163</v>
      </c>
      <c r="T11" s="40">
        <v>14520300</v>
      </c>
    </row>
    <row r="12" spans="1:27" s="6" customFormat="1" ht="14.25" customHeight="1">
      <c r="A12" s="51" t="s">
        <v>140</v>
      </c>
      <c r="B12" s="39">
        <v>836</v>
      </c>
      <c r="C12" s="40">
        <v>5935600</v>
      </c>
      <c r="D12" s="40">
        <v>5106</v>
      </c>
      <c r="E12" s="40">
        <v>20424000</v>
      </c>
      <c r="F12" s="40">
        <v>12595</v>
      </c>
      <c r="G12" s="40">
        <v>22671000</v>
      </c>
      <c r="H12" s="40">
        <v>2704</v>
      </c>
      <c r="I12" s="40">
        <v>10816000</v>
      </c>
      <c r="J12" s="40">
        <v>12</v>
      </c>
      <c r="K12" s="40">
        <v>12</v>
      </c>
      <c r="L12" s="40"/>
      <c r="M12" s="40">
        <v>195032</v>
      </c>
      <c r="N12" s="40"/>
      <c r="O12" s="40"/>
      <c r="P12" s="40">
        <v>0</v>
      </c>
      <c r="Q12" s="40">
        <v>0</v>
      </c>
      <c r="R12" s="40">
        <v>2561</v>
      </c>
      <c r="S12" s="40">
        <v>7349</v>
      </c>
      <c r="T12" s="40">
        <v>3361000</v>
      </c>
    </row>
    <row r="13" spans="1:27" s="6" customFormat="1" ht="14.25" customHeight="1">
      <c r="A13" s="51" t="s">
        <v>141</v>
      </c>
      <c r="B13" s="39">
        <v>140</v>
      </c>
      <c r="C13" s="40">
        <v>994000</v>
      </c>
      <c r="D13" s="40">
        <v>3714</v>
      </c>
      <c r="E13" s="40">
        <v>14856000</v>
      </c>
      <c r="F13" s="40">
        <v>14161</v>
      </c>
      <c r="G13" s="40">
        <v>25489800</v>
      </c>
      <c r="H13" s="40">
        <v>4025</v>
      </c>
      <c r="I13" s="40">
        <v>16100000</v>
      </c>
      <c r="J13" s="40">
        <v>287</v>
      </c>
      <c r="K13" s="40">
        <v>54</v>
      </c>
      <c r="L13" s="40">
        <v>233</v>
      </c>
      <c r="M13" s="40">
        <v>4254119</v>
      </c>
      <c r="N13" s="40"/>
      <c r="O13" s="40"/>
      <c r="P13" s="40">
        <v>35</v>
      </c>
      <c r="Q13" s="40">
        <v>410000</v>
      </c>
      <c r="R13" s="40">
        <v>3304</v>
      </c>
      <c r="S13" s="40">
        <v>5935</v>
      </c>
      <c r="T13" s="40">
        <v>8805250</v>
      </c>
    </row>
    <row r="14" spans="1:27" s="6" customFormat="1" ht="14.25" customHeight="1">
      <c r="A14" s="52" t="s">
        <v>31</v>
      </c>
      <c r="B14" s="39">
        <v>105</v>
      </c>
      <c r="C14" s="40">
        <v>745500</v>
      </c>
      <c r="D14" s="40">
        <v>2577</v>
      </c>
      <c r="E14" s="40">
        <v>9993600</v>
      </c>
      <c r="F14" s="40">
        <v>18489</v>
      </c>
      <c r="G14" s="40">
        <v>31557830</v>
      </c>
      <c r="H14" s="40">
        <v>6456</v>
      </c>
      <c r="I14" s="40">
        <v>25808350</v>
      </c>
      <c r="J14" s="40">
        <v>207</v>
      </c>
      <c r="K14" s="40">
        <v>27</v>
      </c>
      <c r="L14" s="40">
        <v>180</v>
      </c>
      <c r="M14" s="40">
        <v>2323319</v>
      </c>
      <c r="N14" s="40">
        <v>1808</v>
      </c>
      <c r="O14" s="40">
        <v>4219000</v>
      </c>
      <c r="P14" s="40">
        <v>89</v>
      </c>
      <c r="Q14" s="40">
        <v>2670000</v>
      </c>
      <c r="R14" s="40">
        <v>6235</v>
      </c>
      <c r="S14" s="40">
        <v>9369</v>
      </c>
      <c r="T14" s="40">
        <v>8227000</v>
      </c>
    </row>
    <row r="15" spans="1:27" s="6" customFormat="1" ht="14.25" customHeight="1">
      <c r="A15" s="52" t="s">
        <v>32</v>
      </c>
      <c r="B15" s="39">
        <v>109</v>
      </c>
      <c r="C15" s="40">
        <v>773900</v>
      </c>
      <c r="D15" s="40">
        <v>5192</v>
      </c>
      <c r="E15" s="40">
        <v>20768000</v>
      </c>
      <c r="F15" s="40">
        <v>30207</v>
      </c>
      <c r="G15" s="40">
        <v>54372600</v>
      </c>
      <c r="H15" s="40">
        <v>11251</v>
      </c>
      <c r="I15" s="40">
        <v>45004000</v>
      </c>
      <c r="J15" s="40">
        <v>516</v>
      </c>
      <c r="K15" s="40">
        <v>132</v>
      </c>
      <c r="L15" s="40">
        <v>384</v>
      </c>
      <c r="M15" s="40">
        <v>8116680</v>
      </c>
      <c r="N15" s="40"/>
      <c r="O15" s="40"/>
      <c r="P15" s="40">
        <v>63</v>
      </c>
      <c r="Q15" s="40">
        <v>945000</v>
      </c>
      <c r="R15" s="40">
        <v>9697</v>
      </c>
      <c r="S15" s="40">
        <v>20763</v>
      </c>
      <c r="T15" s="40">
        <v>9697000</v>
      </c>
    </row>
    <row r="16" spans="1:27" s="6" customFormat="1" ht="14.25" customHeight="1">
      <c r="A16" s="52" t="s">
        <v>33</v>
      </c>
      <c r="B16" s="39">
        <v>600</v>
      </c>
      <c r="C16" s="40">
        <v>4260000</v>
      </c>
      <c r="D16" s="40">
        <v>6743</v>
      </c>
      <c r="E16" s="40">
        <v>26972000</v>
      </c>
      <c r="F16" s="40">
        <v>29034</v>
      </c>
      <c r="G16" s="40">
        <v>52261200</v>
      </c>
      <c r="H16" s="40">
        <v>11349</v>
      </c>
      <c r="I16" s="40">
        <v>45396000</v>
      </c>
      <c r="J16" s="40">
        <v>876</v>
      </c>
      <c r="K16" s="40">
        <v>72</v>
      </c>
      <c r="L16" s="40">
        <v>804</v>
      </c>
      <c r="M16" s="40">
        <v>13875840</v>
      </c>
      <c r="N16" s="40">
        <v>942</v>
      </c>
      <c r="O16" s="40">
        <v>8872000</v>
      </c>
      <c r="P16" s="40">
        <v>132</v>
      </c>
      <c r="Q16" s="40">
        <v>3960000</v>
      </c>
      <c r="R16" s="40">
        <v>9700</v>
      </c>
      <c r="S16" s="40">
        <v>23900</v>
      </c>
      <c r="T16" s="40">
        <v>13353868</v>
      </c>
    </row>
    <row r="17" spans="1:27" s="6" customFormat="1" ht="14.25" customHeight="1">
      <c r="A17" s="52" t="s">
        <v>34</v>
      </c>
      <c r="B17" s="39">
        <v>705</v>
      </c>
      <c r="C17" s="40">
        <v>5005500</v>
      </c>
      <c r="D17" s="40">
        <v>18059</v>
      </c>
      <c r="E17" s="40">
        <v>72236000</v>
      </c>
      <c r="F17" s="40">
        <v>39482</v>
      </c>
      <c r="G17" s="40">
        <v>71067600</v>
      </c>
      <c r="H17" s="40">
        <v>14744</v>
      </c>
      <c r="I17" s="40">
        <v>58976000</v>
      </c>
      <c r="J17" s="40">
        <v>41</v>
      </c>
      <c r="K17" s="40">
        <v>15</v>
      </c>
      <c r="L17" s="40">
        <v>26</v>
      </c>
      <c r="M17" s="40">
        <v>473711</v>
      </c>
      <c r="N17" s="40"/>
      <c r="O17" s="40"/>
      <c r="P17" s="40">
        <v>0</v>
      </c>
      <c r="Q17" s="40">
        <v>0</v>
      </c>
      <c r="R17" s="40">
        <v>437</v>
      </c>
      <c r="S17" s="40">
        <v>12578</v>
      </c>
      <c r="T17" s="40">
        <v>1187000</v>
      </c>
    </row>
    <row r="18" spans="1:27" s="6" customFormat="1" ht="14.25" customHeight="1">
      <c r="A18" s="52" t="s">
        <v>35</v>
      </c>
      <c r="B18" s="39">
        <v>571</v>
      </c>
      <c r="C18" s="40">
        <v>4054100</v>
      </c>
      <c r="D18" s="40">
        <v>4364</v>
      </c>
      <c r="E18" s="40">
        <v>17456000</v>
      </c>
      <c r="F18" s="40">
        <v>20336</v>
      </c>
      <c r="G18" s="40">
        <v>36604800</v>
      </c>
      <c r="H18" s="40">
        <v>7134</v>
      </c>
      <c r="I18" s="40">
        <v>28536000</v>
      </c>
      <c r="J18" s="40">
        <v>34</v>
      </c>
      <c r="K18" s="40">
        <v>24</v>
      </c>
      <c r="L18" s="40">
        <v>10</v>
      </c>
      <c r="M18" s="40">
        <v>593275</v>
      </c>
      <c r="N18" s="40"/>
      <c r="O18" s="40"/>
      <c r="P18" s="40">
        <v>96</v>
      </c>
      <c r="Q18" s="40">
        <v>1036000</v>
      </c>
      <c r="R18" s="40">
        <v>5456</v>
      </c>
      <c r="S18" s="40">
        <v>14520</v>
      </c>
      <c r="T18" s="40">
        <v>5905600</v>
      </c>
    </row>
    <row r="19" spans="1:27" s="6" customFormat="1" ht="14.25" customHeight="1">
      <c r="A19" s="52" t="s">
        <v>36</v>
      </c>
      <c r="B19" s="39">
        <v>772</v>
      </c>
      <c r="C19" s="40">
        <v>5481200</v>
      </c>
      <c r="D19" s="40">
        <v>7932</v>
      </c>
      <c r="E19" s="40">
        <v>31728000</v>
      </c>
      <c r="F19" s="40">
        <v>12236</v>
      </c>
      <c r="G19" s="40">
        <v>22024800</v>
      </c>
      <c r="H19" s="40">
        <v>5845</v>
      </c>
      <c r="I19" s="40">
        <v>23380000</v>
      </c>
      <c r="J19" s="40">
        <v>188</v>
      </c>
      <c r="K19" s="40">
        <v>38</v>
      </c>
      <c r="L19" s="40">
        <v>150</v>
      </c>
      <c r="M19" s="40">
        <v>2829075</v>
      </c>
      <c r="N19" s="40"/>
      <c r="O19" s="40"/>
      <c r="P19" s="40">
        <v>0</v>
      </c>
      <c r="Q19" s="40">
        <v>0</v>
      </c>
      <c r="R19" s="40">
        <v>4437</v>
      </c>
      <c r="S19" s="40">
        <v>9558</v>
      </c>
      <c r="T19" s="40">
        <v>7240000</v>
      </c>
    </row>
    <row r="20" spans="1:27" s="6" customFormat="1" ht="14.25" customHeight="1">
      <c r="A20" s="52" t="s">
        <v>37</v>
      </c>
      <c r="B20" s="39">
        <v>1322</v>
      </c>
      <c r="C20" s="40">
        <v>9378200</v>
      </c>
      <c r="D20" s="40">
        <v>9225</v>
      </c>
      <c r="E20" s="40">
        <v>36900000</v>
      </c>
      <c r="F20" s="40">
        <v>23206</v>
      </c>
      <c r="G20" s="40">
        <v>41770400</v>
      </c>
      <c r="H20" s="40">
        <v>7415</v>
      </c>
      <c r="I20" s="40">
        <v>29652800</v>
      </c>
      <c r="J20" s="40">
        <v>20</v>
      </c>
      <c r="K20" s="40">
        <v>3</v>
      </c>
      <c r="L20" s="40">
        <v>17</v>
      </c>
      <c r="M20" s="40">
        <v>393624</v>
      </c>
      <c r="N20" s="40"/>
      <c r="O20" s="40"/>
      <c r="P20" s="40">
        <v>11</v>
      </c>
      <c r="Q20" s="40">
        <v>0</v>
      </c>
      <c r="R20" s="40">
        <v>3223</v>
      </c>
      <c r="S20" s="40"/>
      <c r="T20" s="40">
        <v>5027000</v>
      </c>
    </row>
    <row r="21" spans="1:27" s="6" customFormat="1" ht="14.25" customHeight="1">
      <c r="A21" s="52" t="s">
        <v>38</v>
      </c>
      <c r="B21" s="39">
        <v>1663</v>
      </c>
      <c r="C21" s="40">
        <v>11807300</v>
      </c>
      <c r="D21" s="40">
        <v>15584</v>
      </c>
      <c r="E21" s="40">
        <v>62336000</v>
      </c>
      <c r="F21" s="40">
        <v>57842</v>
      </c>
      <c r="G21" s="40">
        <v>104115600</v>
      </c>
      <c r="H21" s="40">
        <v>16581</v>
      </c>
      <c r="I21" s="40">
        <v>66324000</v>
      </c>
      <c r="J21" s="40">
        <v>67</v>
      </c>
      <c r="K21" s="40">
        <v>35</v>
      </c>
      <c r="L21" s="40">
        <v>32</v>
      </c>
      <c r="M21" s="40">
        <v>835388</v>
      </c>
      <c r="N21" s="40"/>
      <c r="O21" s="40"/>
      <c r="P21" s="40">
        <v>210</v>
      </c>
      <c r="Q21" s="40">
        <v>2100000</v>
      </c>
      <c r="R21" s="40">
        <v>16209</v>
      </c>
      <c r="S21" s="40">
        <v>40954</v>
      </c>
      <c r="T21" s="40">
        <v>4636977</v>
      </c>
    </row>
    <row r="22" spans="1:27" s="6" customFormat="1" ht="14.25" customHeight="1">
      <c r="A22" s="52" t="s">
        <v>39</v>
      </c>
      <c r="B22" s="39">
        <v>3402</v>
      </c>
      <c r="C22" s="40">
        <v>24154200</v>
      </c>
      <c r="D22" s="40">
        <v>14463</v>
      </c>
      <c r="E22" s="40">
        <v>57852000</v>
      </c>
      <c r="F22" s="40">
        <v>50631</v>
      </c>
      <c r="G22" s="40">
        <v>91135800</v>
      </c>
      <c r="H22" s="40">
        <v>6761</v>
      </c>
      <c r="I22" s="40">
        <v>27044000</v>
      </c>
      <c r="J22" s="40">
        <v>44</v>
      </c>
      <c r="K22" s="40">
        <v>2</v>
      </c>
      <c r="L22" s="40">
        <v>42</v>
      </c>
      <c r="M22" s="40">
        <v>539290</v>
      </c>
      <c r="N22" s="40"/>
      <c r="O22" s="40"/>
      <c r="P22" s="40">
        <v>201</v>
      </c>
      <c r="Q22" s="40">
        <v>3533215</v>
      </c>
      <c r="R22" s="40">
        <v>86</v>
      </c>
      <c r="S22" s="40">
        <v>566</v>
      </c>
      <c r="T22" s="40">
        <v>1024500</v>
      </c>
    </row>
    <row r="23" spans="1:27" s="6" customFormat="1" ht="14.25" customHeight="1">
      <c r="A23" s="52" t="s">
        <v>154</v>
      </c>
      <c r="B23" s="39">
        <v>312</v>
      </c>
      <c r="C23" s="40">
        <v>2215200</v>
      </c>
      <c r="D23" s="40">
        <v>6080</v>
      </c>
      <c r="E23" s="40">
        <v>24320000</v>
      </c>
      <c r="F23" s="40">
        <v>47848</v>
      </c>
      <c r="G23" s="40">
        <v>86126400</v>
      </c>
      <c r="H23" s="40">
        <v>10601</v>
      </c>
      <c r="I23" s="40">
        <v>42404000</v>
      </c>
      <c r="J23" s="40">
        <v>96</v>
      </c>
      <c r="K23" s="40">
        <v>24</v>
      </c>
      <c r="L23" s="40">
        <v>72</v>
      </c>
      <c r="M23" s="40">
        <v>1271790</v>
      </c>
      <c r="N23" s="40"/>
      <c r="O23" s="40"/>
      <c r="P23" s="40">
        <v>144</v>
      </c>
      <c r="Q23" s="40">
        <v>2890000</v>
      </c>
      <c r="R23" s="40">
        <v>8976</v>
      </c>
      <c r="S23" s="40"/>
      <c r="T23" s="40">
        <v>7195400</v>
      </c>
    </row>
    <row r="24" spans="1:27" s="6" customFormat="1" ht="14.25" customHeight="1">
      <c r="A24" s="52" t="s">
        <v>40</v>
      </c>
      <c r="B24" s="39">
        <v>6356</v>
      </c>
      <c r="C24" s="40">
        <v>45127600</v>
      </c>
      <c r="D24" s="40">
        <v>4799</v>
      </c>
      <c r="E24" s="40">
        <v>19196000</v>
      </c>
      <c r="F24" s="40">
        <v>11982</v>
      </c>
      <c r="G24" s="40">
        <v>21562196</v>
      </c>
      <c r="H24" s="40">
        <v>3413</v>
      </c>
      <c r="I24" s="40">
        <v>13650600</v>
      </c>
      <c r="J24" s="40">
        <v>203</v>
      </c>
      <c r="K24" s="40">
        <v>106</v>
      </c>
      <c r="L24" s="40">
        <v>97</v>
      </c>
      <c r="M24" s="40">
        <v>834700</v>
      </c>
      <c r="N24" s="40"/>
      <c r="O24" s="40"/>
      <c r="P24" s="40">
        <v>34</v>
      </c>
      <c r="Q24" s="40">
        <v>190500</v>
      </c>
      <c r="R24" s="40">
        <v>1108</v>
      </c>
      <c r="S24" s="40"/>
      <c r="T24" s="40">
        <v>619400</v>
      </c>
    </row>
    <row r="25" spans="1:27" s="6" customFormat="1" ht="14.25" customHeight="1">
      <c r="A25" s="52" t="s">
        <v>41</v>
      </c>
      <c r="B25" s="39">
        <v>126</v>
      </c>
      <c r="C25" s="40">
        <v>894600</v>
      </c>
      <c r="D25" s="40">
        <v>4876</v>
      </c>
      <c r="E25" s="40">
        <v>19504000</v>
      </c>
      <c r="F25" s="40">
        <v>9054</v>
      </c>
      <c r="G25" s="40">
        <v>16297200</v>
      </c>
      <c r="H25" s="40">
        <v>3017</v>
      </c>
      <c r="I25" s="40">
        <v>12068000</v>
      </c>
      <c r="J25" s="40">
        <v>598</v>
      </c>
      <c r="K25" s="40">
        <v>72</v>
      </c>
      <c r="L25" s="40">
        <v>526</v>
      </c>
      <c r="M25" s="40">
        <v>11952674</v>
      </c>
      <c r="N25" s="40"/>
      <c r="O25" s="40"/>
      <c r="P25" s="40">
        <v>35</v>
      </c>
      <c r="Q25" s="40">
        <v>875000</v>
      </c>
      <c r="R25" s="40">
        <v>2744</v>
      </c>
      <c r="S25" s="40">
        <v>4578</v>
      </c>
      <c r="T25" s="40">
        <v>5993500</v>
      </c>
    </row>
    <row r="26" spans="1:27" s="6" customFormat="1" ht="14.25" customHeight="1">
      <c r="A26" s="52" t="s">
        <v>42</v>
      </c>
      <c r="B26" s="39">
        <v>251</v>
      </c>
      <c r="C26" s="40">
        <v>1782100</v>
      </c>
      <c r="D26" s="40">
        <v>2235</v>
      </c>
      <c r="E26" s="40">
        <v>8940000</v>
      </c>
      <c r="F26" s="40">
        <v>6126</v>
      </c>
      <c r="G26" s="40">
        <v>11026800</v>
      </c>
      <c r="H26" s="40">
        <v>2099</v>
      </c>
      <c r="I26" s="40">
        <v>8396000</v>
      </c>
      <c r="J26" s="40">
        <v>90</v>
      </c>
      <c r="K26" s="40">
        <v>18</v>
      </c>
      <c r="L26" s="40">
        <v>72</v>
      </c>
      <c r="M26" s="40">
        <v>1518225</v>
      </c>
      <c r="N26" s="40">
        <v>1033</v>
      </c>
      <c r="O26" s="40">
        <v>8838000</v>
      </c>
      <c r="P26" s="40">
        <v>42</v>
      </c>
      <c r="Q26" s="40">
        <v>282100</v>
      </c>
      <c r="R26" s="40">
        <v>1713</v>
      </c>
      <c r="S26" s="40"/>
      <c r="T26" s="40">
        <v>1774000</v>
      </c>
    </row>
    <row r="27" spans="1:27" s="6" customFormat="1" ht="14.25" customHeight="1">
      <c r="A27" s="52" t="s">
        <v>43</v>
      </c>
      <c r="B27" s="39">
        <v>815</v>
      </c>
      <c r="C27" s="40">
        <v>5786500</v>
      </c>
      <c r="D27" s="40">
        <v>3089</v>
      </c>
      <c r="E27" s="40">
        <v>12356000</v>
      </c>
      <c r="F27" s="40">
        <v>19944</v>
      </c>
      <c r="G27" s="40">
        <v>35899200</v>
      </c>
      <c r="H27" s="40">
        <v>7247</v>
      </c>
      <c r="I27" s="40">
        <v>28988000</v>
      </c>
      <c r="J27" s="40">
        <v>279</v>
      </c>
      <c r="K27" s="40">
        <v>71</v>
      </c>
      <c r="L27" s="40">
        <v>208</v>
      </c>
      <c r="M27" s="40">
        <v>4858541</v>
      </c>
      <c r="N27" s="40"/>
      <c r="O27" s="40"/>
      <c r="P27" s="40">
        <v>342</v>
      </c>
      <c r="Q27" s="40">
        <v>2287020</v>
      </c>
      <c r="R27" s="40">
        <v>3997</v>
      </c>
      <c r="S27" s="40">
        <v>9151</v>
      </c>
      <c r="T27" s="40">
        <v>9992500</v>
      </c>
    </row>
    <row r="28" spans="1:27" s="6" customFormat="1" ht="14.25" customHeight="1">
      <c r="A28" s="52" t="s">
        <v>44</v>
      </c>
      <c r="B28" s="39">
        <v>753</v>
      </c>
      <c r="C28" s="40">
        <v>5346300</v>
      </c>
      <c r="D28" s="40">
        <v>4004</v>
      </c>
      <c r="E28" s="40">
        <v>16016000</v>
      </c>
      <c r="F28" s="40">
        <v>10425</v>
      </c>
      <c r="G28" s="40">
        <v>18765000</v>
      </c>
      <c r="H28" s="40">
        <v>3505</v>
      </c>
      <c r="I28" s="40">
        <v>14020000</v>
      </c>
      <c r="J28" s="40">
        <v>16</v>
      </c>
      <c r="K28" s="40"/>
      <c r="L28" s="40">
        <v>16</v>
      </c>
      <c r="M28" s="40">
        <v>284290</v>
      </c>
      <c r="N28" s="40"/>
      <c r="O28" s="40"/>
      <c r="P28" s="40">
        <v>45</v>
      </c>
      <c r="Q28" s="40">
        <v>417000</v>
      </c>
      <c r="R28" s="40">
        <v>4958</v>
      </c>
      <c r="S28" s="40">
        <v>8840</v>
      </c>
      <c r="T28" s="40">
        <v>3970900</v>
      </c>
    </row>
    <row r="29" spans="1:27" s="6" customFormat="1" ht="14.25" customHeight="1">
      <c r="A29" s="52" t="s">
        <v>45</v>
      </c>
      <c r="B29" s="39">
        <v>581</v>
      </c>
      <c r="C29" s="40">
        <v>4125100</v>
      </c>
      <c r="D29" s="40">
        <v>5712</v>
      </c>
      <c r="E29" s="40">
        <v>22848000</v>
      </c>
      <c r="F29" s="40">
        <v>18737</v>
      </c>
      <c r="G29" s="40">
        <v>33726600</v>
      </c>
      <c r="H29" s="40">
        <v>9715</v>
      </c>
      <c r="I29" s="40">
        <v>38860000</v>
      </c>
      <c r="J29" s="40">
        <v>72</v>
      </c>
      <c r="K29" s="40">
        <v>24</v>
      </c>
      <c r="L29" s="40">
        <v>48</v>
      </c>
      <c r="M29" s="40">
        <v>1195466</v>
      </c>
      <c r="N29" s="40"/>
      <c r="O29" s="40"/>
      <c r="P29" s="40">
        <v>0</v>
      </c>
      <c r="Q29" s="40">
        <v>0</v>
      </c>
      <c r="R29" s="40">
        <v>20037</v>
      </c>
      <c r="S29" s="40">
        <v>41935</v>
      </c>
      <c r="T29" s="40">
        <v>20475665</v>
      </c>
    </row>
    <row r="30" spans="1:27" s="29" customFormat="1" ht="14.25" customHeight="1">
      <c r="A30" s="53" t="s">
        <v>63</v>
      </c>
      <c r="B30" s="49">
        <v>20426</v>
      </c>
      <c r="C30" s="50">
        <v>195128446</v>
      </c>
      <c r="D30" s="50">
        <v>28333</v>
      </c>
      <c r="E30" s="50">
        <v>138433009</v>
      </c>
      <c r="F30" s="50">
        <v>107766</v>
      </c>
      <c r="G30" s="50">
        <v>498891170</v>
      </c>
      <c r="H30" s="50">
        <v>9586</v>
      </c>
      <c r="I30" s="50">
        <v>70215841</v>
      </c>
      <c r="J30" s="50">
        <v>31560</v>
      </c>
      <c r="K30" s="50">
        <v>6103</v>
      </c>
      <c r="L30" s="50">
        <v>25457</v>
      </c>
      <c r="M30" s="50">
        <v>425467125</v>
      </c>
      <c r="N30" s="50"/>
      <c r="O30" s="50"/>
      <c r="P30" s="50">
        <v>453</v>
      </c>
      <c r="Q30" s="50">
        <v>10965120</v>
      </c>
      <c r="R30" s="50">
        <v>27811</v>
      </c>
      <c r="S30" s="50">
        <v>1648</v>
      </c>
      <c r="T30" s="50">
        <v>51416500</v>
      </c>
      <c r="U30" s="6"/>
      <c r="V30" s="6"/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2971</v>
      </c>
      <c r="C31" s="50">
        <v>26227988</v>
      </c>
      <c r="D31" s="50">
        <v>37960</v>
      </c>
      <c r="E31" s="50">
        <v>151840000</v>
      </c>
      <c r="F31" s="50">
        <v>19790</v>
      </c>
      <c r="G31" s="50">
        <v>35622000</v>
      </c>
      <c r="H31" s="50">
        <v>23304</v>
      </c>
      <c r="I31" s="50">
        <v>93216000</v>
      </c>
      <c r="J31" s="50">
        <v>512</v>
      </c>
      <c r="K31" s="50">
        <v>65</v>
      </c>
      <c r="L31" s="50">
        <v>447</v>
      </c>
      <c r="M31" s="50">
        <v>7378753</v>
      </c>
      <c r="N31" s="50">
        <v>4857</v>
      </c>
      <c r="O31" s="50">
        <v>10815850</v>
      </c>
      <c r="P31" s="50">
        <v>242</v>
      </c>
      <c r="Q31" s="50">
        <v>2420000</v>
      </c>
      <c r="R31" s="50">
        <v>42644</v>
      </c>
      <c r="S31" s="50">
        <v>91015</v>
      </c>
      <c r="T31" s="50">
        <v>52980839</v>
      </c>
      <c r="U31" s="6"/>
      <c r="V31" s="6"/>
      <c r="W31" s="6"/>
      <c r="X31" s="6"/>
      <c r="Y31" s="6"/>
      <c r="Z31" s="6"/>
      <c r="AA31" s="6"/>
    </row>
    <row r="32" spans="1:27" s="6" customFormat="1" ht="14.25" customHeight="1">
      <c r="A32" s="54" t="s">
        <v>155</v>
      </c>
      <c r="B32" s="39">
        <v>104</v>
      </c>
      <c r="C32" s="40">
        <v>575250</v>
      </c>
      <c r="D32" s="40">
        <v>1825</v>
      </c>
      <c r="E32" s="40">
        <v>7300000</v>
      </c>
      <c r="F32" s="40">
        <v>1366</v>
      </c>
      <c r="G32" s="40">
        <v>510400</v>
      </c>
      <c r="H32" s="40">
        <v>913</v>
      </c>
      <c r="I32" s="40">
        <v>3620000</v>
      </c>
      <c r="J32" s="40">
        <v>1045</v>
      </c>
      <c r="K32" s="40">
        <v>369</v>
      </c>
      <c r="L32" s="40">
        <v>676</v>
      </c>
      <c r="M32" s="40">
        <v>14614950</v>
      </c>
      <c r="N32" s="40"/>
      <c r="O32" s="40"/>
      <c r="P32" s="40">
        <v>9</v>
      </c>
      <c r="Q32" s="40">
        <v>105000</v>
      </c>
      <c r="R32" s="40">
        <v>1761</v>
      </c>
      <c r="S32" s="40">
        <v>1775</v>
      </c>
      <c r="T32" s="40">
        <v>1775000</v>
      </c>
    </row>
    <row r="33" spans="1:27" s="6" customFormat="1" ht="14.25" customHeight="1">
      <c r="A33" s="55" t="s">
        <v>66</v>
      </c>
      <c r="B33" s="41">
        <v>312</v>
      </c>
      <c r="C33" s="42">
        <v>1872000</v>
      </c>
      <c r="D33" s="42">
        <v>78</v>
      </c>
      <c r="E33" s="42">
        <v>327600</v>
      </c>
      <c r="F33" s="42"/>
      <c r="G33" s="42"/>
      <c r="H33" s="42"/>
      <c r="I33" s="42"/>
      <c r="J33" s="42">
        <v>270</v>
      </c>
      <c r="K33" s="42">
        <v>180</v>
      </c>
      <c r="L33" s="42">
        <v>90</v>
      </c>
      <c r="M33" s="42">
        <v>3033600</v>
      </c>
      <c r="N33" s="42"/>
      <c r="O33" s="42"/>
      <c r="P33" s="42">
        <v>4</v>
      </c>
      <c r="Q33" s="42">
        <v>110000</v>
      </c>
      <c r="R33" s="42">
        <v>196</v>
      </c>
      <c r="S33" s="42">
        <v>198</v>
      </c>
      <c r="T33" s="42">
        <v>534000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6"/>
      <c r="V35" s="6"/>
      <c r="W35" s="6"/>
      <c r="X35" s="6"/>
      <c r="Y35" s="6"/>
      <c r="Z35" s="6"/>
      <c r="AA35" s="6"/>
    </row>
    <row r="36" spans="1:27" hidden="1">
      <c r="A36" s="8" t="s">
        <v>156</v>
      </c>
      <c r="B36" s="9" t="e">
        <f>B8-#REF!-B30-B31-#REF!</f>
        <v>#REF!</v>
      </c>
      <c r="C36" s="9" t="e">
        <f>C8-#REF!-C30-C31-#REF!</f>
        <v>#REF!</v>
      </c>
      <c r="D36" s="9" t="e">
        <f>D8-#REF!-D30-D31-#REF!</f>
        <v>#REF!</v>
      </c>
      <c r="E36" s="9" t="e">
        <f>E8-#REF!-E30-E31-#REF!</f>
        <v>#REF!</v>
      </c>
      <c r="F36" s="9" t="e">
        <f>F8-#REF!-F30-F31-#REF!</f>
        <v>#REF!</v>
      </c>
      <c r="G36" s="9" t="e">
        <f>G8-#REF!-G30-G31-#REF!</f>
        <v>#REF!</v>
      </c>
      <c r="H36" s="9" t="e">
        <f>H8-#REF!-H30-H31-#REF!</f>
        <v>#REF!</v>
      </c>
      <c r="I36" s="9" t="e">
        <f>I8-#REF!-I30-I31-#REF!</f>
        <v>#REF!</v>
      </c>
      <c r="J36" s="9" t="e">
        <f>J8-#REF!-J30-J31-#REF!</f>
        <v>#REF!</v>
      </c>
      <c r="K36" s="9" t="e">
        <f>K8-#REF!-K30-K31-#REF!</f>
        <v>#REF!</v>
      </c>
      <c r="L36" s="9" t="e">
        <f>L8-#REF!-L30-L31-#REF!</f>
        <v>#REF!</v>
      </c>
      <c r="M36" s="9" t="e">
        <f>M8-#REF!-M30-M31-#REF!</f>
        <v>#REF!</v>
      </c>
      <c r="N36" s="9" t="e">
        <f>N8-#REF!-N30-N31-#REF!</f>
        <v>#REF!</v>
      </c>
      <c r="O36" s="9" t="e">
        <f>O8-#REF!-O30-O31-#REF!</f>
        <v>#REF!</v>
      </c>
      <c r="P36" s="9" t="e">
        <f>P8-#REF!-P30-P31-#REF!</f>
        <v>#REF!</v>
      </c>
      <c r="Q36" s="9" t="e">
        <f>Q8-#REF!-Q30-Q31-#REF!</f>
        <v>#REF!</v>
      </c>
      <c r="R36" s="9" t="e">
        <f>R8-#REF!-R30-R31-#REF!</f>
        <v>#REF!</v>
      </c>
      <c r="S36" s="9" t="e">
        <f>S8-#REF!-S30-S31-#REF!</f>
        <v>#REF!</v>
      </c>
      <c r="T36" s="9" t="e">
        <f>T8-#REF!-T30-T31-#REF!</f>
        <v>#REF!</v>
      </c>
      <c r="U36" s="6"/>
      <c r="V36" s="6"/>
      <c r="W36" s="6"/>
      <c r="X36" s="6"/>
      <c r="Y36" s="6"/>
      <c r="Z36" s="6"/>
      <c r="AA36" s="6"/>
    </row>
    <row r="37" spans="1:27" hidden="1">
      <c r="A37" s="8" t="s">
        <v>48</v>
      </c>
      <c r="B37" s="18" t="e">
        <f>#REF!-SUM(B9:B29)</f>
        <v>#REF!</v>
      </c>
      <c r="C37" s="18" t="e">
        <f>#REF!-SUM(C9:C29)</f>
        <v>#REF!</v>
      </c>
      <c r="D37" s="18" t="e">
        <f>#REF!-SUM(D9:D29)</f>
        <v>#REF!</v>
      </c>
      <c r="E37" s="18" t="e">
        <f>#REF!-SUM(E9:E29)</f>
        <v>#REF!</v>
      </c>
      <c r="F37" s="18" t="e">
        <f>#REF!-SUM(F9:F29)</f>
        <v>#REF!</v>
      </c>
      <c r="G37" s="18" t="e">
        <f>#REF!-SUM(G9:G29)</f>
        <v>#REF!</v>
      </c>
      <c r="H37" s="18" t="e">
        <f>#REF!-SUM(H9:H29)</f>
        <v>#REF!</v>
      </c>
      <c r="I37" s="18" t="e">
        <f>#REF!-SUM(I9:I29)</f>
        <v>#REF!</v>
      </c>
      <c r="J37" s="18" t="e">
        <f>#REF!-SUM(J9:J29)</f>
        <v>#REF!</v>
      </c>
      <c r="K37" s="18" t="e">
        <f>#REF!-SUM(K9:K29)</f>
        <v>#REF!</v>
      </c>
      <c r="L37" s="18" t="e">
        <f>#REF!-SUM(L9:L29)</f>
        <v>#REF!</v>
      </c>
      <c r="M37" s="18" t="e">
        <f>#REF!-SUM(M9:M29)</f>
        <v>#REF!</v>
      </c>
      <c r="N37" s="18" t="e">
        <f>#REF!-SUM(N9:N29)</f>
        <v>#REF!</v>
      </c>
      <c r="O37" s="18" t="e">
        <f>#REF!-SUM(O9:O29)</f>
        <v>#REF!</v>
      </c>
      <c r="P37" s="18" t="e">
        <f>#REF!-SUM(P9:P29)</f>
        <v>#REF!</v>
      </c>
      <c r="Q37" s="18" t="e">
        <f>#REF!-SUM(Q9:Q29)</f>
        <v>#REF!</v>
      </c>
      <c r="R37" s="18" t="e">
        <f>#REF!-SUM(R9:R29)</f>
        <v>#REF!</v>
      </c>
      <c r="S37" s="18" t="e">
        <f>#REF!-SUM(S9:S29)</f>
        <v>#REF!</v>
      </c>
      <c r="T37" s="18" t="e">
        <f>#REF!-SUM(T9:T29)</f>
        <v>#REF!</v>
      </c>
    </row>
    <row r="38" spans="1:27" hidden="1">
      <c r="A38" s="8" t="s">
        <v>49</v>
      </c>
      <c r="B38" s="18" t="e">
        <f>#REF!-B32-B33</f>
        <v>#REF!</v>
      </c>
      <c r="C38" s="18" t="e">
        <f>#REF!-C32-C33</f>
        <v>#REF!</v>
      </c>
      <c r="D38" s="18" t="e">
        <f>#REF!-D32-D33</f>
        <v>#REF!</v>
      </c>
      <c r="E38" s="18" t="e">
        <f>#REF!-E32-E33</f>
        <v>#REF!</v>
      </c>
      <c r="F38" s="18" t="e">
        <f>#REF!-F32-F33</f>
        <v>#REF!</v>
      </c>
      <c r="G38" s="18" t="e">
        <f>#REF!-G32-G33</f>
        <v>#REF!</v>
      </c>
      <c r="H38" s="18" t="e">
        <f>#REF!-H32-H33</f>
        <v>#REF!</v>
      </c>
      <c r="I38" s="18" t="e">
        <f>#REF!-I32-I33</f>
        <v>#REF!</v>
      </c>
      <c r="J38" s="18" t="e">
        <f>#REF!-J32-J33</f>
        <v>#REF!</v>
      </c>
      <c r="K38" s="18" t="e">
        <f>#REF!-K32-K33</f>
        <v>#REF!</v>
      </c>
      <c r="L38" s="18" t="e">
        <f>#REF!-L32-L33</f>
        <v>#REF!</v>
      </c>
      <c r="M38" s="18" t="e">
        <f>#REF!-M32-M33</f>
        <v>#REF!</v>
      </c>
      <c r="N38" s="18" t="e">
        <f>#REF!-N32-N33</f>
        <v>#REF!</v>
      </c>
      <c r="O38" s="18" t="e">
        <f>#REF!-O32-O33</f>
        <v>#REF!</v>
      </c>
      <c r="P38" s="18" t="e">
        <f>#REF!-P32-P33</f>
        <v>#REF!</v>
      </c>
      <c r="Q38" s="18" t="e">
        <f>#REF!-Q32-Q33</f>
        <v>#REF!</v>
      </c>
      <c r="R38" s="18" t="e">
        <f>#REF!-R32-R33</f>
        <v>#REF!</v>
      </c>
      <c r="S38" s="18" t="e">
        <f>#REF!-S32-S33</f>
        <v>#REF!</v>
      </c>
      <c r="T38" s="18" t="e">
        <f>#REF!-T32-T33</f>
        <v>#REF!</v>
      </c>
    </row>
    <row r="39" spans="1:27" hidden="1">
      <c r="A39" s="8" t="s">
        <v>50</v>
      </c>
      <c r="B39" s="18" t="e">
        <f>B8+F8-#REF!</f>
        <v>#REF!</v>
      </c>
      <c r="C39" s="19" t="e">
        <f>C8+E8+G8-#REF!</f>
        <v>#REF!</v>
      </c>
      <c r="D39" s="18" t="e">
        <f>D8-#REF!</f>
        <v>#REF!</v>
      </c>
      <c r="E39" s="18"/>
      <c r="F39" s="18"/>
      <c r="G39" s="18"/>
      <c r="H39" s="18" t="e">
        <f>H8-#REF!</f>
        <v>#REF!</v>
      </c>
      <c r="I39" s="18" t="e">
        <f>I8-#REF!</f>
        <v>#REF!</v>
      </c>
      <c r="J39" s="18" t="e">
        <f>J8-#REF!</f>
        <v>#REF!</v>
      </c>
      <c r="K39" s="18"/>
      <c r="L39" s="18"/>
      <c r="M39" s="18" t="e">
        <f>M8-#REF!</f>
        <v>#REF!</v>
      </c>
      <c r="N39" s="18"/>
      <c r="O39" s="18"/>
      <c r="P39" s="18" t="e">
        <f>P8-#REF!</f>
        <v>#REF!</v>
      </c>
      <c r="Q39" s="18" t="e">
        <f>Q8-#REF!</f>
        <v>#REF!</v>
      </c>
      <c r="R39" s="18" t="e">
        <f>R8-#REF!</f>
        <v>#REF!</v>
      </c>
      <c r="S39" s="18" t="e">
        <f>S8-#REF!</f>
        <v>#REF!</v>
      </c>
      <c r="T39" s="18" t="e">
        <f>T8-#REF!</f>
        <v>#REF!</v>
      </c>
    </row>
  </sheetData>
  <mergeCells count="29">
    <mergeCell ref="I5:I7"/>
    <mergeCell ref="J5:L5"/>
    <mergeCell ref="M5:M7"/>
    <mergeCell ref="N5:N7"/>
    <mergeCell ref="F6:F7"/>
    <mergeCell ref="J6:J7"/>
    <mergeCell ref="A4:A7"/>
    <mergeCell ref="B4:G4"/>
    <mergeCell ref="H4:I4"/>
    <mergeCell ref="N4:O4"/>
    <mergeCell ref="B5:C5"/>
    <mergeCell ref="D5:E5"/>
    <mergeCell ref="F5:G5"/>
    <mergeCell ref="K6:K7"/>
    <mergeCell ref="C6:C7"/>
    <mergeCell ref="L6:L7"/>
    <mergeCell ref="B6:B7"/>
    <mergeCell ref="G6:G7"/>
    <mergeCell ref="D6:D7"/>
    <mergeCell ref="E6:E7"/>
    <mergeCell ref="H5:H7"/>
    <mergeCell ref="O5:O7"/>
    <mergeCell ref="P4:Q4"/>
    <mergeCell ref="R4:T4"/>
    <mergeCell ref="P5:P7"/>
    <mergeCell ref="Q5:Q7"/>
    <mergeCell ref="R5:R7"/>
    <mergeCell ref="S5:S7"/>
    <mergeCell ref="T5:T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74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A39"/>
  <sheetViews>
    <sheetView view="pageBreakPreview" zoomScaleNormal="100" zoomScaleSheetLayoutView="100" workbookViewId="0"/>
  </sheetViews>
  <sheetFormatPr defaultColWidth="8.83203125" defaultRowHeight="12"/>
  <cols>
    <col min="1" max="1" width="14.1640625" style="16" customWidth="1"/>
    <col min="2" max="2" width="9.83203125" style="16" customWidth="1"/>
    <col min="3" max="3" width="14" style="16" bestFit="1" customWidth="1"/>
    <col min="4" max="4" width="9.83203125" style="16" customWidth="1"/>
    <col min="5" max="5" width="15.83203125" style="16" bestFit="1" customWidth="1"/>
    <col min="6" max="6" width="10.6640625" style="16" customWidth="1"/>
    <col min="7" max="7" width="15.1640625" style="16" customWidth="1"/>
    <col min="8" max="8" width="9.5" style="16" bestFit="1" customWidth="1"/>
    <col min="9" max="9" width="15.83203125" style="16" bestFit="1" customWidth="1"/>
    <col min="10" max="12" width="8.83203125" style="16" customWidth="1"/>
    <col min="13" max="13" width="12.83203125" style="16" customWidth="1"/>
    <col min="14" max="14" width="8.83203125" style="16" customWidth="1"/>
    <col min="15" max="15" width="12.83203125" style="16" customWidth="1"/>
    <col min="16" max="16" width="8.83203125" style="16" customWidth="1"/>
    <col min="17" max="17" width="12.83203125" style="16" customWidth="1"/>
    <col min="18" max="19" width="9.6640625" style="16" customWidth="1"/>
    <col min="20" max="20" width="14" style="16" bestFit="1" customWidth="1"/>
    <col min="21" max="16384" width="8.83203125" style="16"/>
  </cols>
  <sheetData>
    <row r="1" spans="1:27" s="5" customFormat="1" ht="24.75" customHeight="1">
      <c r="A1" s="5" t="s">
        <v>19</v>
      </c>
    </row>
    <row r="2" spans="1:27" s="7" customFormat="1" ht="16.5" customHeight="1">
      <c r="A2" s="6" t="s">
        <v>67</v>
      </c>
    </row>
    <row r="3" spans="1:27" s="6" customFormat="1" ht="12" customHeight="1"/>
    <row r="4" spans="1:27" s="12" customFormat="1" ht="23.25" customHeight="1">
      <c r="A4" s="91" t="s">
        <v>122</v>
      </c>
      <c r="B4" s="90" t="s">
        <v>2</v>
      </c>
      <c r="C4" s="82"/>
      <c r="D4" s="82"/>
      <c r="E4" s="82"/>
      <c r="F4" s="82"/>
      <c r="G4" s="83"/>
      <c r="H4" s="90" t="s">
        <v>123</v>
      </c>
      <c r="I4" s="83"/>
      <c r="J4" s="13" t="s">
        <v>124</v>
      </c>
      <c r="K4" s="14"/>
      <c r="L4" s="14"/>
      <c r="M4" s="15"/>
      <c r="N4" s="90" t="s">
        <v>125</v>
      </c>
      <c r="O4" s="83"/>
      <c r="P4" s="90" t="s">
        <v>126</v>
      </c>
      <c r="Q4" s="83"/>
      <c r="R4" s="90" t="s">
        <v>127</v>
      </c>
      <c r="S4" s="82"/>
      <c r="T4" s="82"/>
    </row>
    <row r="5" spans="1:27" s="12" customFormat="1" ht="32.25" customHeight="1">
      <c r="A5" s="92"/>
      <c r="B5" s="90" t="s">
        <v>128</v>
      </c>
      <c r="C5" s="83"/>
      <c r="D5" s="90" t="s">
        <v>22</v>
      </c>
      <c r="E5" s="83"/>
      <c r="F5" s="90" t="s">
        <v>129</v>
      </c>
      <c r="G5" s="83"/>
      <c r="H5" s="79" t="s">
        <v>130</v>
      </c>
      <c r="I5" s="79" t="s">
        <v>10</v>
      </c>
      <c r="J5" s="90" t="s">
        <v>24</v>
      </c>
      <c r="K5" s="82"/>
      <c r="L5" s="83"/>
      <c r="M5" s="98" t="s">
        <v>10</v>
      </c>
      <c r="N5" s="79" t="s">
        <v>14</v>
      </c>
      <c r="O5" s="79" t="s">
        <v>131</v>
      </c>
      <c r="P5" s="79" t="s">
        <v>132</v>
      </c>
      <c r="Q5" s="79" t="s">
        <v>10</v>
      </c>
      <c r="R5" s="79" t="s">
        <v>133</v>
      </c>
      <c r="S5" s="79" t="s">
        <v>134</v>
      </c>
      <c r="T5" s="87" t="s">
        <v>10</v>
      </c>
    </row>
    <row r="6" spans="1:27" s="12" customFormat="1" ht="21" customHeight="1">
      <c r="A6" s="92"/>
      <c r="B6" s="79" t="s">
        <v>130</v>
      </c>
      <c r="C6" s="79" t="s">
        <v>131</v>
      </c>
      <c r="D6" s="79" t="s">
        <v>28</v>
      </c>
      <c r="E6" s="79" t="s">
        <v>131</v>
      </c>
      <c r="F6" s="79" t="s">
        <v>130</v>
      </c>
      <c r="G6" s="79" t="s">
        <v>131</v>
      </c>
      <c r="H6" s="86"/>
      <c r="I6" s="86"/>
      <c r="J6" s="100" t="s">
        <v>135</v>
      </c>
      <c r="K6" s="100" t="s">
        <v>29</v>
      </c>
      <c r="L6" s="100" t="s">
        <v>136</v>
      </c>
      <c r="M6" s="105"/>
      <c r="N6" s="86"/>
      <c r="O6" s="86"/>
      <c r="P6" s="86"/>
      <c r="Q6" s="86"/>
      <c r="R6" s="86"/>
      <c r="S6" s="86"/>
      <c r="T6" s="88"/>
    </row>
    <row r="7" spans="1:27" s="12" customFormat="1" ht="23.25" customHeight="1">
      <c r="A7" s="93"/>
      <c r="B7" s="80"/>
      <c r="C7" s="80"/>
      <c r="D7" s="80"/>
      <c r="E7" s="80"/>
      <c r="F7" s="80"/>
      <c r="G7" s="80"/>
      <c r="H7" s="80"/>
      <c r="I7" s="80"/>
      <c r="J7" s="100"/>
      <c r="K7" s="100"/>
      <c r="L7" s="100"/>
      <c r="M7" s="106"/>
      <c r="N7" s="80"/>
      <c r="O7" s="80"/>
      <c r="P7" s="80"/>
      <c r="Q7" s="80"/>
      <c r="R7" s="80"/>
      <c r="S7" s="80"/>
      <c r="T7" s="89"/>
    </row>
    <row r="8" spans="1:27" s="32" customFormat="1" ht="14.25" customHeight="1">
      <c r="A8" s="44" t="s">
        <v>68</v>
      </c>
      <c r="B8" s="49">
        <v>52084</v>
      </c>
      <c r="C8" s="50">
        <v>423133952</v>
      </c>
      <c r="D8" s="50">
        <v>217771</v>
      </c>
      <c r="E8" s="50">
        <v>898628392</v>
      </c>
      <c r="F8" s="50">
        <v>622479</v>
      </c>
      <c r="G8" s="50">
        <v>1435312423</v>
      </c>
      <c r="H8" s="50">
        <v>191849</v>
      </c>
      <c r="I8" s="50">
        <v>786841950</v>
      </c>
      <c r="J8" s="50">
        <v>43921</v>
      </c>
      <c r="K8" s="50">
        <v>16447</v>
      </c>
      <c r="L8" s="50">
        <v>27474</v>
      </c>
      <c r="M8" s="50">
        <v>532191655</v>
      </c>
      <c r="N8" s="50">
        <v>8560</v>
      </c>
      <c r="O8" s="50">
        <v>36440328</v>
      </c>
      <c r="P8" s="50">
        <v>2846</v>
      </c>
      <c r="Q8" s="50">
        <v>37405551</v>
      </c>
      <c r="R8" s="50">
        <v>243262</v>
      </c>
      <c r="S8" s="50">
        <v>397121</v>
      </c>
      <c r="T8" s="50">
        <v>301955108</v>
      </c>
      <c r="U8" s="6"/>
      <c r="V8" s="6"/>
      <c r="W8" s="6"/>
      <c r="X8" s="6"/>
      <c r="Y8" s="6"/>
      <c r="Z8" s="6"/>
      <c r="AA8" s="6"/>
    </row>
    <row r="9" spans="1:27" s="6" customFormat="1" ht="14.25" customHeight="1">
      <c r="A9" s="51" t="s">
        <v>137</v>
      </c>
      <c r="B9" s="39">
        <v>4753</v>
      </c>
      <c r="C9" s="40">
        <v>33746300</v>
      </c>
      <c r="D9" s="40">
        <v>21326</v>
      </c>
      <c r="E9" s="40">
        <v>85304000</v>
      </c>
      <c r="F9" s="40">
        <v>79148</v>
      </c>
      <c r="G9" s="40">
        <v>142466400</v>
      </c>
      <c r="H9" s="40">
        <v>30335</v>
      </c>
      <c r="I9" s="40">
        <v>121340000</v>
      </c>
      <c r="J9" s="40">
        <v>333</v>
      </c>
      <c r="K9" s="40">
        <v>48</v>
      </c>
      <c r="L9" s="40">
        <v>285</v>
      </c>
      <c r="M9" s="40">
        <v>4820325</v>
      </c>
      <c r="N9" s="40"/>
      <c r="O9" s="40"/>
      <c r="P9" s="40">
        <v>269</v>
      </c>
      <c r="Q9" s="40">
        <v>6180000</v>
      </c>
      <c r="R9" s="40">
        <v>16185</v>
      </c>
      <c r="S9" s="40">
        <v>26947</v>
      </c>
      <c r="T9" s="40">
        <v>29454847</v>
      </c>
    </row>
    <row r="10" spans="1:27" s="6" customFormat="1" ht="14.25" customHeight="1">
      <c r="A10" s="51" t="s">
        <v>138</v>
      </c>
      <c r="B10" s="39">
        <v>611</v>
      </c>
      <c r="C10" s="40">
        <v>4338100</v>
      </c>
      <c r="D10" s="40">
        <v>4179</v>
      </c>
      <c r="E10" s="40">
        <v>16716000</v>
      </c>
      <c r="F10" s="40">
        <v>25180</v>
      </c>
      <c r="G10" s="40">
        <v>45324000</v>
      </c>
      <c r="H10" s="40">
        <v>8294</v>
      </c>
      <c r="I10" s="40">
        <v>33176000</v>
      </c>
      <c r="J10" s="40">
        <v>1056</v>
      </c>
      <c r="K10" s="40">
        <v>180</v>
      </c>
      <c r="L10" s="40">
        <v>876</v>
      </c>
      <c r="M10" s="40">
        <v>15132528</v>
      </c>
      <c r="N10" s="40"/>
      <c r="O10" s="40"/>
      <c r="P10" s="40"/>
      <c r="Q10" s="40"/>
      <c r="R10" s="40">
        <v>5887</v>
      </c>
      <c r="S10" s="40">
        <v>5887</v>
      </c>
      <c r="T10" s="40">
        <v>4370300</v>
      </c>
    </row>
    <row r="11" spans="1:27" s="6" customFormat="1" ht="14.25" customHeight="1">
      <c r="A11" s="51" t="s">
        <v>139</v>
      </c>
      <c r="B11" s="39">
        <v>1921</v>
      </c>
      <c r="C11" s="40">
        <v>13639100</v>
      </c>
      <c r="D11" s="40">
        <v>12568</v>
      </c>
      <c r="E11" s="40">
        <v>50272000</v>
      </c>
      <c r="F11" s="40">
        <v>36225</v>
      </c>
      <c r="G11" s="40">
        <v>65205000</v>
      </c>
      <c r="H11" s="40">
        <v>8848</v>
      </c>
      <c r="I11" s="40">
        <v>35392000</v>
      </c>
      <c r="J11" s="40">
        <v>286</v>
      </c>
      <c r="K11" s="40">
        <v>50</v>
      </c>
      <c r="L11" s="40">
        <v>236</v>
      </c>
      <c r="M11" s="40">
        <v>4157174</v>
      </c>
      <c r="N11" s="40"/>
      <c r="O11" s="40"/>
      <c r="P11" s="40">
        <v>136</v>
      </c>
      <c r="Q11" s="40">
        <v>820000</v>
      </c>
      <c r="R11" s="40">
        <v>11036</v>
      </c>
      <c r="S11" s="40">
        <v>40976</v>
      </c>
      <c r="T11" s="40">
        <v>13458200</v>
      </c>
    </row>
    <row r="12" spans="1:27" s="6" customFormat="1" ht="14.25" customHeight="1">
      <c r="A12" s="51" t="s">
        <v>140</v>
      </c>
      <c r="B12" s="39">
        <v>949</v>
      </c>
      <c r="C12" s="40">
        <v>6737900</v>
      </c>
      <c r="D12" s="40">
        <v>4066</v>
      </c>
      <c r="E12" s="40">
        <v>16264000</v>
      </c>
      <c r="F12" s="40">
        <v>9782</v>
      </c>
      <c r="G12" s="40">
        <v>17607600</v>
      </c>
      <c r="H12" s="40">
        <v>2124</v>
      </c>
      <c r="I12" s="40">
        <v>8644000</v>
      </c>
      <c r="J12" s="40">
        <v>12</v>
      </c>
      <c r="K12" s="40">
        <v>12</v>
      </c>
      <c r="L12" s="40"/>
      <c r="M12" s="40">
        <v>184866</v>
      </c>
      <c r="N12" s="40"/>
      <c r="O12" s="40"/>
      <c r="P12" s="40"/>
      <c r="Q12" s="40"/>
      <c r="R12" s="40">
        <v>1900</v>
      </c>
      <c r="S12" s="40">
        <v>5252</v>
      </c>
      <c r="T12" s="40">
        <v>1900000</v>
      </c>
    </row>
    <row r="13" spans="1:27" s="6" customFormat="1" ht="14.25" customHeight="1">
      <c r="A13" s="51" t="s">
        <v>141</v>
      </c>
      <c r="B13" s="39">
        <v>213</v>
      </c>
      <c r="C13" s="40">
        <v>1512300</v>
      </c>
      <c r="D13" s="40">
        <v>3938</v>
      </c>
      <c r="E13" s="40">
        <v>15752000</v>
      </c>
      <c r="F13" s="40">
        <v>12583</v>
      </c>
      <c r="G13" s="40">
        <v>22649400</v>
      </c>
      <c r="H13" s="40">
        <v>3415</v>
      </c>
      <c r="I13" s="40">
        <v>13660000</v>
      </c>
      <c r="J13" s="40">
        <v>145</v>
      </c>
      <c r="K13" s="40">
        <v>33</v>
      </c>
      <c r="L13" s="40">
        <v>112</v>
      </c>
      <c r="M13" s="40">
        <v>1357647</v>
      </c>
      <c r="N13" s="40"/>
      <c r="O13" s="40"/>
      <c r="P13" s="40">
        <v>13</v>
      </c>
      <c r="Q13" s="40">
        <v>166000</v>
      </c>
      <c r="R13" s="40">
        <v>4411</v>
      </c>
      <c r="S13" s="40">
        <v>7732</v>
      </c>
      <c r="T13" s="40">
        <v>10976213</v>
      </c>
    </row>
    <row r="14" spans="1:27" s="6" customFormat="1" ht="14.25" customHeight="1">
      <c r="A14" s="52" t="s">
        <v>31</v>
      </c>
      <c r="B14" s="39">
        <v>129</v>
      </c>
      <c r="C14" s="40">
        <v>935400</v>
      </c>
      <c r="D14" s="40">
        <v>2487</v>
      </c>
      <c r="E14" s="40">
        <v>9948000</v>
      </c>
      <c r="F14" s="40">
        <v>15379</v>
      </c>
      <c r="G14" s="40">
        <v>27680810</v>
      </c>
      <c r="H14" s="40">
        <v>5709</v>
      </c>
      <c r="I14" s="40">
        <v>22835750</v>
      </c>
      <c r="J14" s="40">
        <v>147</v>
      </c>
      <c r="K14" s="40">
        <v>12</v>
      </c>
      <c r="L14" s="40">
        <v>135</v>
      </c>
      <c r="M14" s="40">
        <v>1748775</v>
      </c>
      <c r="N14" s="40">
        <v>3166</v>
      </c>
      <c r="O14" s="40">
        <v>8219000</v>
      </c>
      <c r="P14" s="40">
        <v>77</v>
      </c>
      <c r="Q14" s="40">
        <v>2379000</v>
      </c>
      <c r="R14" s="40">
        <v>5836</v>
      </c>
      <c r="S14" s="40">
        <v>9518</v>
      </c>
      <c r="T14" s="40">
        <v>4642200</v>
      </c>
    </row>
    <row r="15" spans="1:27" s="6" customFormat="1" ht="14.25" customHeight="1">
      <c r="A15" s="52" t="s">
        <v>32</v>
      </c>
      <c r="B15" s="39">
        <v>150</v>
      </c>
      <c r="C15" s="40">
        <v>1065000</v>
      </c>
      <c r="D15" s="40">
        <v>4992</v>
      </c>
      <c r="E15" s="40">
        <v>19968000</v>
      </c>
      <c r="F15" s="40">
        <v>26109</v>
      </c>
      <c r="G15" s="40">
        <v>46996200</v>
      </c>
      <c r="H15" s="40">
        <v>12672</v>
      </c>
      <c r="I15" s="40">
        <v>50688000</v>
      </c>
      <c r="J15" s="40">
        <v>330</v>
      </c>
      <c r="K15" s="40">
        <v>82</v>
      </c>
      <c r="L15" s="40">
        <v>248</v>
      </c>
      <c r="M15" s="40">
        <v>5046800</v>
      </c>
      <c r="N15" s="40"/>
      <c r="O15" s="40"/>
      <c r="P15" s="40">
        <v>104</v>
      </c>
      <c r="Q15" s="40">
        <v>1026000</v>
      </c>
      <c r="R15" s="40">
        <v>9011</v>
      </c>
      <c r="S15" s="40">
        <v>22972</v>
      </c>
      <c r="T15" s="40">
        <v>9011000</v>
      </c>
    </row>
    <row r="16" spans="1:27" s="6" customFormat="1" ht="14.25" customHeight="1">
      <c r="A16" s="52" t="s">
        <v>33</v>
      </c>
      <c r="B16" s="39">
        <v>953</v>
      </c>
      <c r="C16" s="40">
        <v>6766300</v>
      </c>
      <c r="D16" s="40">
        <v>9004</v>
      </c>
      <c r="E16" s="40">
        <v>36016000</v>
      </c>
      <c r="F16" s="40">
        <v>31821</v>
      </c>
      <c r="G16" s="40">
        <v>57277800</v>
      </c>
      <c r="H16" s="40">
        <v>9276</v>
      </c>
      <c r="I16" s="40">
        <v>37104000</v>
      </c>
      <c r="J16" s="40">
        <v>987</v>
      </c>
      <c r="K16" s="40">
        <v>96</v>
      </c>
      <c r="L16" s="40">
        <v>891</v>
      </c>
      <c r="M16" s="40">
        <v>15634080</v>
      </c>
      <c r="N16" s="40">
        <v>2664</v>
      </c>
      <c r="O16" s="40">
        <v>25356000</v>
      </c>
      <c r="P16" s="40">
        <v>132</v>
      </c>
      <c r="Q16" s="40">
        <v>3960000</v>
      </c>
      <c r="R16" s="40">
        <v>8489</v>
      </c>
      <c r="S16" s="40">
        <v>22754</v>
      </c>
      <c r="T16" s="40">
        <v>9367000</v>
      </c>
    </row>
    <row r="17" spans="1:27" s="6" customFormat="1" ht="14.25" customHeight="1">
      <c r="A17" s="52" t="s">
        <v>34</v>
      </c>
      <c r="B17" s="39">
        <v>678</v>
      </c>
      <c r="C17" s="40">
        <v>4813800</v>
      </c>
      <c r="D17" s="40">
        <v>18296</v>
      </c>
      <c r="E17" s="40">
        <v>73176000</v>
      </c>
      <c r="F17" s="40">
        <v>37893</v>
      </c>
      <c r="G17" s="40">
        <v>68207400</v>
      </c>
      <c r="H17" s="40">
        <v>14287</v>
      </c>
      <c r="I17" s="40">
        <v>57142600</v>
      </c>
      <c r="J17" s="40"/>
      <c r="K17" s="40"/>
      <c r="L17" s="40"/>
      <c r="M17" s="40"/>
      <c r="N17" s="40"/>
      <c r="O17" s="40"/>
      <c r="P17" s="40"/>
      <c r="Q17" s="40"/>
      <c r="R17" s="40">
        <v>7362</v>
      </c>
      <c r="S17" s="40">
        <v>11586</v>
      </c>
      <c r="T17" s="40">
        <v>7794000</v>
      </c>
    </row>
    <row r="18" spans="1:27" s="6" customFormat="1" ht="14.25" customHeight="1">
      <c r="A18" s="52" t="s">
        <v>35</v>
      </c>
      <c r="B18" s="39">
        <v>613</v>
      </c>
      <c r="C18" s="40">
        <v>4352300</v>
      </c>
      <c r="D18" s="40">
        <v>5439</v>
      </c>
      <c r="E18" s="40">
        <v>21756000</v>
      </c>
      <c r="F18" s="40">
        <v>19986</v>
      </c>
      <c r="G18" s="40">
        <v>35974800</v>
      </c>
      <c r="H18" s="40">
        <v>8192</v>
      </c>
      <c r="I18" s="40">
        <v>32768000</v>
      </c>
      <c r="J18" s="40">
        <v>36</v>
      </c>
      <c r="K18" s="40">
        <v>24</v>
      </c>
      <c r="L18" s="40">
        <v>12</v>
      </c>
      <c r="M18" s="40">
        <v>620463</v>
      </c>
      <c r="N18" s="40"/>
      <c r="O18" s="40"/>
      <c r="P18" s="40">
        <v>72</v>
      </c>
      <c r="Q18" s="40">
        <v>811000</v>
      </c>
      <c r="R18" s="40">
        <v>5640</v>
      </c>
      <c r="S18" s="40">
        <v>14921</v>
      </c>
      <c r="T18" s="40">
        <v>6134400</v>
      </c>
    </row>
    <row r="19" spans="1:27" s="6" customFormat="1" ht="14.25" customHeight="1">
      <c r="A19" s="52" t="s">
        <v>36</v>
      </c>
      <c r="B19" s="39">
        <v>1083</v>
      </c>
      <c r="C19" s="40">
        <v>7524900</v>
      </c>
      <c r="D19" s="40">
        <v>9442</v>
      </c>
      <c r="E19" s="40">
        <v>37768000</v>
      </c>
      <c r="F19" s="40">
        <v>12843</v>
      </c>
      <c r="G19" s="40">
        <v>23117400</v>
      </c>
      <c r="H19" s="40">
        <v>5495</v>
      </c>
      <c r="I19" s="40">
        <v>21980000</v>
      </c>
      <c r="J19" s="40">
        <v>96</v>
      </c>
      <c r="K19" s="40">
        <v>18</v>
      </c>
      <c r="L19" s="40">
        <v>78</v>
      </c>
      <c r="M19" s="40">
        <v>1464654</v>
      </c>
      <c r="N19" s="40"/>
      <c r="O19" s="40"/>
      <c r="P19" s="40"/>
      <c r="Q19" s="40"/>
      <c r="R19" s="40">
        <v>12879</v>
      </c>
      <c r="S19" s="40">
        <v>24354</v>
      </c>
      <c r="T19" s="40">
        <v>10097291</v>
      </c>
    </row>
    <row r="20" spans="1:27" s="6" customFormat="1" ht="14.25" customHeight="1">
      <c r="A20" s="52" t="s">
        <v>37</v>
      </c>
      <c r="B20" s="39">
        <v>1508</v>
      </c>
      <c r="C20" s="40">
        <v>10706800</v>
      </c>
      <c r="D20" s="40">
        <v>8816</v>
      </c>
      <c r="E20" s="40">
        <v>35264000</v>
      </c>
      <c r="F20" s="40">
        <v>19978</v>
      </c>
      <c r="G20" s="40">
        <v>35960400</v>
      </c>
      <c r="H20" s="40">
        <v>6234</v>
      </c>
      <c r="I20" s="40">
        <v>24936000</v>
      </c>
      <c r="J20" s="40">
        <v>24</v>
      </c>
      <c r="K20" s="40"/>
      <c r="L20" s="40">
        <v>24</v>
      </c>
      <c r="M20" s="40">
        <v>464160</v>
      </c>
      <c r="N20" s="40"/>
      <c r="O20" s="40"/>
      <c r="P20" s="40">
        <v>72</v>
      </c>
      <c r="Q20" s="40">
        <v>495000</v>
      </c>
      <c r="R20" s="40">
        <v>14032</v>
      </c>
      <c r="S20" s="40">
        <v>14141</v>
      </c>
      <c r="T20" s="40">
        <v>19126461</v>
      </c>
    </row>
    <row r="21" spans="1:27" s="6" customFormat="1" ht="14.25" customHeight="1">
      <c r="A21" s="52" t="s">
        <v>38</v>
      </c>
      <c r="B21" s="39">
        <v>1806</v>
      </c>
      <c r="C21" s="40">
        <v>12822600</v>
      </c>
      <c r="D21" s="40">
        <v>14635</v>
      </c>
      <c r="E21" s="40">
        <v>58540000</v>
      </c>
      <c r="F21" s="40">
        <v>50637</v>
      </c>
      <c r="G21" s="40">
        <v>91146600</v>
      </c>
      <c r="H21" s="40">
        <v>15254</v>
      </c>
      <c r="I21" s="40">
        <v>61016000</v>
      </c>
      <c r="J21" s="40">
        <v>74</v>
      </c>
      <c r="K21" s="40">
        <v>22</v>
      </c>
      <c r="L21" s="40">
        <v>52</v>
      </c>
      <c r="M21" s="40">
        <v>950957</v>
      </c>
      <c r="N21" s="40"/>
      <c r="O21" s="40"/>
      <c r="P21" s="40">
        <v>173</v>
      </c>
      <c r="Q21" s="40">
        <v>1720000</v>
      </c>
      <c r="R21" s="40">
        <v>15696</v>
      </c>
      <c r="S21" s="40">
        <v>38921</v>
      </c>
      <c r="T21" s="40">
        <v>4467950</v>
      </c>
    </row>
    <row r="22" spans="1:27" s="6" customFormat="1" ht="14.25" customHeight="1">
      <c r="A22" s="52" t="s">
        <v>39</v>
      </c>
      <c r="B22" s="39">
        <v>1000</v>
      </c>
      <c r="C22" s="40">
        <v>7100000</v>
      </c>
      <c r="D22" s="40">
        <v>4288</v>
      </c>
      <c r="E22" s="40">
        <v>17152000</v>
      </c>
      <c r="F22" s="40">
        <v>15798</v>
      </c>
      <c r="G22" s="40">
        <v>28436400</v>
      </c>
      <c r="H22" s="40">
        <v>1875</v>
      </c>
      <c r="I22" s="40">
        <v>7500000</v>
      </c>
      <c r="J22" s="40">
        <v>44</v>
      </c>
      <c r="K22" s="40"/>
      <c r="L22" s="40">
        <v>44</v>
      </c>
      <c r="M22" s="40">
        <v>561000</v>
      </c>
      <c r="N22" s="40"/>
      <c r="O22" s="40"/>
      <c r="P22" s="40">
        <v>205</v>
      </c>
      <c r="Q22" s="40">
        <v>3595500</v>
      </c>
      <c r="R22" s="40">
        <v>3616</v>
      </c>
      <c r="S22" s="40">
        <v>12828</v>
      </c>
      <c r="T22" s="40">
        <v>691500</v>
      </c>
    </row>
    <row r="23" spans="1:27" s="6" customFormat="1" ht="14.25" customHeight="1">
      <c r="A23" s="52" t="s">
        <v>142</v>
      </c>
      <c r="B23" s="39">
        <v>400</v>
      </c>
      <c r="C23" s="40">
        <v>2832000</v>
      </c>
      <c r="D23" s="40">
        <v>5467</v>
      </c>
      <c r="E23" s="40">
        <v>22044000</v>
      </c>
      <c r="F23" s="40">
        <v>40705</v>
      </c>
      <c r="G23" s="40">
        <v>73664200</v>
      </c>
      <c r="H23" s="40">
        <v>5809</v>
      </c>
      <c r="I23" s="40">
        <v>23506000</v>
      </c>
      <c r="J23" s="40">
        <v>96</v>
      </c>
      <c r="K23" s="40">
        <v>48</v>
      </c>
      <c r="L23" s="40">
        <v>48</v>
      </c>
      <c r="M23" s="40">
        <v>1263904</v>
      </c>
      <c r="N23" s="40"/>
      <c r="O23" s="40"/>
      <c r="P23" s="40">
        <v>101</v>
      </c>
      <c r="Q23" s="40">
        <v>1648000</v>
      </c>
      <c r="R23" s="40">
        <v>7598</v>
      </c>
      <c r="S23" s="40">
        <v>4910</v>
      </c>
      <c r="T23" s="40">
        <v>6098000</v>
      </c>
    </row>
    <row r="24" spans="1:27" s="6" customFormat="1" ht="14.25" customHeight="1">
      <c r="A24" s="52" t="s">
        <v>40</v>
      </c>
      <c r="B24" s="39">
        <v>8181</v>
      </c>
      <c r="C24" s="40">
        <v>58087900</v>
      </c>
      <c r="D24" s="40">
        <v>5388</v>
      </c>
      <c r="E24" s="40">
        <v>21552000</v>
      </c>
      <c r="F24" s="40">
        <v>11604</v>
      </c>
      <c r="G24" s="40">
        <v>20887200</v>
      </c>
      <c r="H24" s="40">
        <v>3186</v>
      </c>
      <c r="I24" s="40">
        <v>12744000</v>
      </c>
      <c r="J24" s="40">
        <v>213</v>
      </c>
      <c r="K24" s="40">
        <v>115</v>
      </c>
      <c r="L24" s="40">
        <v>98</v>
      </c>
      <c r="M24" s="40">
        <v>840200</v>
      </c>
      <c r="N24" s="40"/>
      <c r="O24" s="40"/>
      <c r="P24" s="40">
        <v>34</v>
      </c>
      <c r="Q24" s="40">
        <v>158000</v>
      </c>
      <c r="R24" s="40">
        <v>1232</v>
      </c>
      <c r="S24" s="40">
        <v>1232</v>
      </c>
      <c r="T24" s="40">
        <v>815700</v>
      </c>
    </row>
    <row r="25" spans="1:27" s="6" customFormat="1" ht="14.25" customHeight="1">
      <c r="A25" s="52" t="s">
        <v>41</v>
      </c>
      <c r="B25" s="39">
        <v>126</v>
      </c>
      <c r="C25" s="40">
        <v>894600</v>
      </c>
      <c r="D25" s="40">
        <v>5467</v>
      </c>
      <c r="E25" s="40">
        <v>21868000</v>
      </c>
      <c r="F25" s="40">
        <v>8636</v>
      </c>
      <c r="G25" s="40">
        <v>15544800</v>
      </c>
      <c r="H25" s="40">
        <v>2674</v>
      </c>
      <c r="I25" s="40">
        <v>10696000</v>
      </c>
      <c r="J25" s="40">
        <v>600</v>
      </c>
      <c r="K25" s="40">
        <v>79</v>
      </c>
      <c r="L25" s="40">
        <v>521</v>
      </c>
      <c r="M25" s="40">
        <v>13228284</v>
      </c>
      <c r="N25" s="40">
        <v>796</v>
      </c>
      <c r="O25" s="40">
        <v>1596200</v>
      </c>
      <c r="P25" s="40">
        <v>30</v>
      </c>
      <c r="Q25" s="40">
        <v>750000</v>
      </c>
      <c r="R25" s="40">
        <v>2641</v>
      </c>
      <c r="S25" s="40">
        <v>1822</v>
      </c>
      <c r="T25" s="40">
        <v>5799600</v>
      </c>
    </row>
    <row r="26" spans="1:27" s="6" customFormat="1" ht="14.25" customHeight="1">
      <c r="A26" s="52" t="s">
        <v>42</v>
      </c>
      <c r="B26" s="39">
        <v>279</v>
      </c>
      <c r="C26" s="40">
        <v>1980900</v>
      </c>
      <c r="D26" s="40">
        <v>2311</v>
      </c>
      <c r="E26" s="40">
        <v>9244000</v>
      </c>
      <c r="F26" s="40">
        <v>5738</v>
      </c>
      <c r="G26" s="40">
        <v>10328400</v>
      </c>
      <c r="H26" s="40">
        <v>1617</v>
      </c>
      <c r="I26" s="40">
        <v>6468000</v>
      </c>
      <c r="J26" s="40">
        <v>72</v>
      </c>
      <c r="K26" s="40">
        <v>12</v>
      </c>
      <c r="L26" s="40">
        <v>60</v>
      </c>
      <c r="M26" s="40">
        <v>1227600</v>
      </c>
      <c r="N26" s="40"/>
      <c r="O26" s="40"/>
      <c r="P26" s="40">
        <v>39</v>
      </c>
      <c r="Q26" s="40">
        <v>366000</v>
      </c>
      <c r="R26" s="40">
        <v>1909</v>
      </c>
      <c r="S26" s="40">
        <v>1179</v>
      </c>
      <c r="T26" s="40">
        <v>1980000</v>
      </c>
    </row>
    <row r="27" spans="1:27" s="6" customFormat="1" ht="14.25" customHeight="1">
      <c r="A27" s="52" t="s">
        <v>43</v>
      </c>
      <c r="B27" s="39">
        <v>775</v>
      </c>
      <c r="C27" s="40">
        <v>5502500</v>
      </c>
      <c r="D27" s="40">
        <v>2726</v>
      </c>
      <c r="E27" s="40">
        <v>10904000</v>
      </c>
      <c r="F27" s="40">
        <v>15299</v>
      </c>
      <c r="G27" s="40">
        <v>27538200</v>
      </c>
      <c r="H27" s="40">
        <v>4810</v>
      </c>
      <c r="I27" s="40">
        <v>19240000</v>
      </c>
      <c r="J27" s="40">
        <v>249</v>
      </c>
      <c r="K27" s="40">
        <v>73</v>
      </c>
      <c r="L27" s="40">
        <v>176</v>
      </c>
      <c r="M27" s="40">
        <v>4487934</v>
      </c>
      <c r="N27" s="40">
        <v>86</v>
      </c>
      <c r="O27" s="40">
        <v>127000</v>
      </c>
      <c r="P27" s="40">
        <v>314</v>
      </c>
      <c r="Q27" s="40">
        <v>2088300</v>
      </c>
      <c r="R27" s="40">
        <v>2993</v>
      </c>
      <c r="S27" s="40">
        <v>9225</v>
      </c>
      <c r="T27" s="40">
        <v>7482500</v>
      </c>
    </row>
    <row r="28" spans="1:27" s="6" customFormat="1" ht="14.25" customHeight="1">
      <c r="A28" s="52" t="s">
        <v>44</v>
      </c>
      <c r="B28" s="39">
        <v>859</v>
      </c>
      <c r="C28" s="40">
        <v>6098900</v>
      </c>
      <c r="D28" s="40">
        <v>3858</v>
      </c>
      <c r="E28" s="40">
        <v>15432000</v>
      </c>
      <c r="F28" s="40">
        <v>9762</v>
      </c>
      <c r="G28" s="40">
        <v>17571600</v>
      </c>
      <c r="H28" s="40">
        <v>2973</v>
      </c>
      <c r="I28" s="40">
        <v>11868000</v>
      </c>
      <c r="J28" s="40"/>
      <c r="K28" s="40"/>
      <c r="L28" s="40"/>
      <c r="M28" s="40"/>
      <c r="N28" s="40">
        <v>1848</v>
      </c>
      <c r="O28" s="40">
        <v>1142128</v>
      </c>
      <c r="P28" s="40">
        <v>45</v>
      </c>
      <c r="Q28" s="40">
        <v>394000</v>
      </c>
      <c r="R28" s="40">
        <v>4216</v>
      </c>
      <c r="S28" s="40">
        <v>9535</v>
      </c>
      <c r="T28" s="40">
        <v>3052640</v>
      </c>
    </row>
    <row r="29" spans="1:27" s="6" customFormat="1" ht="14.25" customHeight="1">
      <c r="A29" s="52" t="s">
        <v>45</v>
      </c>
      <c r="B29" s="39">
        <v>632</v>
      </c>
      <c r="C29" s="40">
        <v>4487200</v>
      </c>
      <c r="D29" s="40">
        <v>5174</v>
      </c>
      <c r="E29" s="40">
        <v>20696000</v>
      </c>
      <c r="F29" s="40">
        <v>16641</v>
      </c>
      <c r="G29" s="40">
        <v>29953800</v>
      </c>
      <c r="H29" s="40">
        <v>7795</v>
      </c>
      <c r="I29" s="40">
        <v>31180000</v>
      </c>
      <c r="J29" s="40">
        <v>69</v>
      </c>
      <c r="K29" s="40">
        <v>24</v>
      </c>
      <c r="L29" s="40">
        <v>45</v>
      </c>
      <c r="M29" s="40">
        <v>1111358</v>
      </c>
      <c r="N29" s="40"/>
      <c r="O29" s="40"/>
      <c r="P29" s="40"/>
      <c r="Q29" s="40"/>
      <c r="R29" s="40">
        <v>21009</v>
      </c>
      <c r="S29" s="40">
        <v>43724</v>
      </c>
      <c r="T29" s="40">
        <v>11024999</v>
      </c>
    </row>
    <row r="30" spans="1:27" s="29" customFormat="1" ht="14.25" customHeight="1">
      <c r="A30" s="53" t="s">
        <v>63</v>
      </c>
      <c r="B30" s="49">
        <v>20856</v>
      </c>
      <c r="C30" s="50">
        <v>196283986</v>
      </c>
      <c r="D30" s="50">
        <v>26996</v>
      </c>
      <c r="E30" s="50">
        <v>135311592</v>
      </c>
      <c r="F30" s="50">
        <v>96651</v>
      </c>
      <c r="G30" s="50">
        <v>490263638</v>
      </c>
      <c r="H30" s="50">
        <v>11674</v>
      </c>
      <c r="I30" s="50">
        <v>65753600</v>
      </c>
      <c r="J30" s="50">
        <v>32073</v>
      </c>
      <c r="K30" s="50">
        <v>11573</v>
      </c>
      <c r="L30" s="50">
        <v>20500</v>
      </c>
      <c r="M30" s="50">
        <v>435355150</v>
      </c>
      <c r="N30" s="50"/>
      <c r="O30" s="50"/>
      <c r="P30" s="50">
        <v>331</v>
      </c>
      <c r="Q30" s="50">
        <v>6926751</v>
      </c>
      <c r="R30" s="50">
        <v>38724</v>
      </c>
      <c r="S30" s="50">
        <v>20080</v>
      </c>
      <c r="T30" s="50">
        <v>79492000</v>
      </c>
      <c r="U30" s="6"/>
      <c r="V30" s="6"/>
      <c r="W30" s="6"/>
      <c r="X30" s="6"/>
      <c r="Y30" s="6"/>
      <c r="Z30" s="6"/>
      <c r="AA30" s="6"/>
    </row>
    <row r="31" spans="1:27" s="29" customFormat="1" ht="14.25" customHeight="1">
      <c r="A31" s="53" t="s">
        <v>64</v>
      </c>
      <c r="B31" s="49">
        <v>3272</v>
      </c>
      <c r="C31" s="50">
        <v>28885216</v>
      </c>
      <c r="D31" s="50">
        <v>34801</v>
      </c>
      <c r="E31" s="50">
        <v>139204000</v>
      </c>
      <c r="F31" s="50">
        <v>22794</v>
      </c>
      <c r="G31" s="50">
        <v>41029200</v>
      </c>
      <c r="H31" s="50">
        <v>18535</v>
      </c>
      <c r="I31" s="50">
        <v>74140000</v>
      </c>
      <c r="J31" s="50">
        <v>533</v>
      </c>
      <c r="K31" s="50">
        <v>72</v>
      </c>
      <c r="L31" s="50">
        <v>461</v>
      </c>
      <c r="M31" s="50">
        <v>7346046</v>
      </c>
      <c r="N31" s="50"/>
      <c r="O31" s="50"/>
      <c r="P31" s="50">
        <v>680</v>
      </c>
      <c r="Q31" s="50">
        <v>3632000</v>
      </c>
      <c r="R31" s="50">
        <v>39097</v>
      </c>
      <c r="S31" s="50">
        <v>44750</v>
      </c>
      <c r="T31" s="50">
        <v>52643807</v>
      </c>
      <c r="U31" s="6"/>
      <c r="V31" s="6"/>
      <c r="W31" s="6"/>
      <c r="X31" s="6"/>
      <c r="Y31" s="6"/>
      <c r="Z31" s="6"/>
      <c r="AA31" s="6"/>
    </row>
    <row r="32" spans="1:27" s="6" customFormat="1" ht="14.25" customHeight="1">
      <c r="A32" s="54" t="s">
        <v>65</v>
      </c>
      <c r="B32" s="39">
        <v>109</v>
      </c>
      <c r="C32" s="40">
        <v>651950</v>
      </c>
      <c r="D32" s="40">
        <v>1963</v>
      </c>
      <c r="E32" s="40">
        <v>7872000</v>
      </c>
      <c r="F32" s="40">
        <v>1287</v>
      </c>
      <c r="G32" s="40">
        <v>481175</v>
      </c>
      <c r="H32" s="40">
        <v>759</v>
      </c>
      <c r="I32" s="40">
        <v>3036000</v>
      </c>
      <c r="J32" s="40">
        <v>834</v>
      </c>
      <c r="K32" s="40">
        <v>242</v>
      </c>
      <c r="L32" s="40">
        <v>592</v>
      </c>
      <c r="M32" s="40">
        <v>11820550</v>
      </c>
      <c r="N32" s="40"/>
      <c r="O32" s="40"/>
      <c r="P32" s="40">
        <v>16</v>
      </c>
      <c r="Q32" s="40">
        <v>210000</v>
      </c>
      <c r="R32" s="40">
        <v>1730</v>
      </c>
      <c r="S32" s="40">
        <v>1742</v>
      </c>
      <c r="T32" s="40">
        <v>1742000</v>
      </c>
    </row>
    <row r="33" spans="1:27" s="6" customFormat="1" ht="14.25" customHeight="1">
      <c r="A33" s="55" t="s">
        <v>66</v>
      </c>
      <c r="B33" s="41">
        <v>228</v>
      </c>
      <c r="C33" s="42">
        <v>1368000</v>
      </c>
      <c r="D33" s="42">
        <v>144</v>
      </c>
      <c r="E33" s="42">
        <v>604800</v>
      </c>
      <c r="F33" s="42"/>
      <c r="G33" s="42"/>
      <c r="H33" s="42">
        <v>7</v>
      </c>
      <c r="I33" s="42">
        <v>28000</v>
      </c>
      <c r="J33" s="42">
        <v>5612</v>
      </c>
      <c r="K33" s="42">
        <v>3632</v>
      </c>
      <c r="L33" s="42">
        <v>1980</v>
      </c>
      <c r="M33" s="42">
        <v>3367200</v>
      </c>
      <c r="N33" s="42"/>
      <c r="O33" s="42"/>
      <c r="P33" s="42">
        <v>3</v>
      </c>
      <c r="Q33" s="42">
        <v>80000</v>
      </c>
      <c r="R33" s="42">
        <v>133</v>
      </c>
      <c r="S33" s="42">
        <v>133</v>
      </c>
      <c r="T33" s="42">
        <v>332500</v>
      </c>
    </row>
    <row r="34" spans="1:27" ht="12" customHeight="1">
      <c r="A34" s="17" t="s">
        <v>143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5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idden="1">
      <c r="A35" s="8" t="s">
        <v>144</v>
      </c>
      <c r="B35" s="9" t="e">
        <f>B8-#REF!-B30-B31-#REF!</f>
        <v>#REF!</v>
      </c>
      <c r="C35" s="9" t="e">
        <f>C8-#REF!-C30-C31-#REF!</f>
        <v>#REF!</v>
      </c>
      <c r="D35" s="9" t="e">
        <f>D8-#REF!-D30-D31-#REF!</f>
        <v>#REF!</v>
      </c>
      <c r="E35" s="9" t="e">
        <f>E8-#REF!-E30-E31-#REF!</f>
        <v>#REF!</v>
      </c>
      <c r="F35" s="9" t="e">
        <f>F8-#REF!-F30-F31-#REF!</f>
        <v>#REF!</v>
      </c>
      <c r="G35" s="9" t="e">
        <f>G8-#REF!-G30-G31-#REF!</f>
        <v>#REF!</v>
      </c>
      <c r="H35" s="9" t="e">
        <f>H8-#REF!-H30-H31-#REF!</f>
        <v>#REF!</v>
      </c>
      <c r="I35" s="9" t="e">
        <f>I8-#REF!-I30-I31-#REF!</f>
        <v>#REF!</v>
      </c>
      <c r="J35" s="9" t="e">
        <f>J8-#REF!-J30-J31-#REF!</f>
        <v>#REF!</v>
      </c>
      <c r="K35" s="9" t="e">
        <f>K8-#REF!-K30-K31-#REF!</f>
        <v>#REF!</v>
      </c>
      <c r="L35" s="9" t="e">
        <f>L8-#REF!-L30-L31-#REF!</f>
        <v>#REF!</v>
      </c>
      <c r="M35" s="9" t="e">
        <f>M8-#REF!-M30-M31-#REF!</f>
        <v>#REF!</v>
      </c>
      <c r="N35" s="9" t="e">
        <f>N8-#REF!-N30-N31-#REF!</f>
        <v>#REF!</v>
      </c>
      <c r="O35" s="9" t="e">
        <f>O8-#REF!-O30-O31-#REF!</f>
        <v>#REF!</v>
      </c>
      <c r="P35" s="9" t="e">
        <f>P8-#REF!-P30-P31-#REF!</f>
        <v>#REF!</v>
      </c>
      <c r="Q35" s="9" t="e">
        <f>Q8-#REF!-Q30-Q31-#REF!</f>
        <v>#REF!</v>
      </c>
      <c r="R35" s="9" t="e">
        <f>R8-#REF!-R30-R31-#REF!</f>
        <v>#REF!</v>
      </c>
      <c r="S35" s="9" t="e">
        <f>S8-#REF!-S30-S31-#REF!</f>
        <v>#REF!</v>
      </c>
      <c r="T35" s="9" t="e">
        <f>T8-#REF!-T30-T31-#REF!</f>
        <v>#REF!</v>
      </c>
      <c r="U35" s="6"/>
      <c r="V35" s="6"/>
      <c r="W35" s="6"/>
      <c r="X35" s="6"/>
      <c r="Y35" s="6"/>
      <c r="Z35" s="6"/>
      <c r="AA35" s="6"/>
    </row>
    <row r="36" spans="1:27" hidden="1">
      <c r="A36" s="8" t="s">
        <v>145</v>
      </c>
      <c r="B36" s="9" t="e">
        <f>#REF!-SUM(B9:B29)</f>
        <v>#REF!</v>
      </c>
      <c r="C36" s="9" t="e">
        <f>#REF!-SUM(C9:C29)</f>
        <v>#REF!</v>
      </c>
      <c r="D36" s="9" t="e">
        <f>#REF!-SUM(D9:D29)</f>
        <v>#REF!</v>
      </c>
      <c r="E36" s="9" t="e">
        <f>#REF!-SUM(E9:E29)</f>
        <v>#REF!</v>
      </c>
      <c r="F36" s="9" t="e">
        <f>#REF!-SUM(F9:F29)</f>
        <v>#REF!</v>
      </c>
      <c r="G36" s="9" t="e">
        <f>#REF!-SUM(G9:G29)</f>
        <v>#REF!</v>
      </c>
      <c r="H36" s="9" t="e">
        <f>#REF!-SUM(H9:H29)</f>
        <v>#REF!</v>
      </c>
      <c r="I36" s="9" t="e">
        <f>#REF!-SUM(I9:I29)</f>
        <v>#REF!</v>
      </c>
      <c r="J36" s="9" t="e">
        <f>#REF!-SUM(J9:J29)</f>
        <v>#REF!</v>
      </c>
      <c r="K36" s="9" t="e">
        <f>#REF!-SUM(K9:K29)</f>
        <v>#REF!</v>
      </c>
      <c r="L36" s="9" t="e">
        <f>#REF!-SUM(L9:L29)</f>
        <v>#REF!</v>
      </c>
      <c r="M36" s="9" t="e">
        <f>#REF!-SUM(M9:M29)</f>
        <v>#REF!</v>
      </c>
      <c r="N36" s="9" t="e">
        <f>#REF!-SUM(N9:N29)</f>
        <v>#REF!</v>
      </c>
      <c r="O36" s="9" t="e">
        <f>#REF!-SUM(O9:O29)</f>
        <v>#REF!</v>
      </c>
      <c r="P36" s="9" t="e">
        <f>#REF!-SUM(P9:P29)</f>
        <v>#REF!</v>
      </c>
      <c r="Q36" s="9" t="e">
        <f>#REF!-SUM(Q9:Q29)</f>
        <v>#REF!</v>
      </c>
      <c r="R36" s="9" t="e">
        <f>#REF!-SUM(R9:R29)</f>
        <v>#REF!</v>
      </c>
      <c r="S36" s="9" t="e">
        <f>#REF!-SUM(S9:S29)</f>
        <v>#REF!</v>
      </c>
      <c r="T36" s="9" t="e">
        <f>#REF!-SUM(T9:T29)</f>
        <v>#REF!</v>
      </c>
      <c r="U36" s="6"/>
      <c r="V36" s="6"/>
      <c r="W36" s="6"/>
      <c r="X36" s="6"/>
      <c r="Y36" s="6"/>
      <c r="Z36" s="6"/>
      <c r="AA36" s="6"/>
    </row>
    <row r="37" spans="1:27" hidden="1">
      <c r="A37" s="8" t="s">
        <v>46</v>
      </c>
      <c r="B37" s="18" t="e">
        <f>#REF!-B32-B33</f>
        <v>#REF!</v>
      </c>
      <c r="C37" s="18" t="e">
        <f>#REF!-C32-C33</f>
        <v>#REF!</v>
      </c>
      <c r="D37" s="18" t="e">
        <f>#REF!-D32-D33</f>
        <v>#REF!</v>
      </c>
      <c r="E37" s="18" t="e">
        <f>#REF!-E32-E33</f>
        <v>#REF!</v>
      </c>
      <c r="F37" s="18" t="e">
        <f>#REF!-F32-F33</f>
        <v>#REF!</v>
      </c>
      <c r="G37" s="18" t="e">
        <f>#REF!-G32-G33</f>
        <v>#REF!</v>
      </c>
      <c r="H37" s="18" t="e">
        <f>#REF!-H32-H33</f>
        <v>#REF!</v>
      </c>
      <c r="I37" s="18" t="e">
        <f>#REF!-I32-I33</f>
        <v>#REF!</v>
      </c>
      <c r="J37" s="18" t="e">
        <f>#REF!-J32-J33</f>
        <v>#REF!</v>
      </c>
      <c r="K37" s="18" t="e">
        <f>#REF!-K32-K33</f>
        <v>#REF!</v>
      </c>
      <c r="L37" s="18" t="e">
        <f>#REF!-L32-L33</f>
        <v>#REF!</v>
      </c>
      <c r="M37" s="18" t="e">
        <f>#REF!-M32-M33</f>
        <v>#REF!</v>
      </c>
      <c r="N37" s="18" t="e">
        <f>#REF!-N32-N33</f>
        <v>#REF!</v>
      </c>
      <c r="O37" s="18" t="e">
        <f>#REF!-O32-O33</f>
        <v>#REF!</v>
      </c>
      <c r="P37" s="18" t="e">
        <f>#REF!-P32-P33</f>
        <v>#REF!</v>
      </c>
      <c r="Q37" s="18" t="e">
        <f>#REF!-Q32-Q33</f>
        <v>#REF!</v>
      </c>
      <c r="R37" s="18" t="e">
        <f>#REF!-R32-R33</f>
        <v>#REF!</v>
      </c>
      <c r="S37" s="18" t="e">
        <f>#REF!-S32-S33</f>
        <v>#REF!</v>
      </c>
      <c r="T37" s="18" t="e">
        <f>#REF!-T32-T33</f>
        <v>#REF!</v>
      </c>
    </row>
    <row r="38" spans="1:27" hidden="1">
      <c r="A38" s="8" t="s">
        <v>0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spans="1:27" hidden="1">
      <c r="A39" s="8"/>
      <c r="B39" s="18"/>
      <c r="C39" s="19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</sheetData>
  <mergeCells count="29">
    <mergeCell ref="R4:T4"/>
    <mergeCell ref="B5:C5"/>
    <mergeCell ref="D5:E5"/>
    <mergeCell ref="F5:G5"/>
    <mergeCell ref="H5:H7"/>
    <mergeCell ref="I5:I7"/>
    <mergeCell ref="J5:L5"/>
    <mergeCell ref="M5:M7"/>
    <mergeCell ref="O5:O7"/>
    <mergeCell ref="P5:P7"/>
    <mergeCell ref="P4:Q4"/>
    <mergeCell ref="Q5:Q7"/>
    <mergeCell ref="R5:R7"/>
    <mergeCell ref="S5:S7"/>
    <mergeCell ref="T5:T7"/>
    <mergeCell ref="L6:L7"/>
    <mergeCell ref="A4:A7"/>
    <mergeCell ref="B4:G4"/>
    <mergeCell ref="H4:I4"/>
    <mergeCell ref="N4:O4"/>
    <mergeCell ref="N5:N7"/>
    <mergeCell ref="J6:J7"/>
    <mergeCell ref="K6:K7"/>
    <mergeCell ref="B6:B7"/>
    <mergeCell ref="C6:C7"/>
    <mergeCell ref="D6:D7"/>
    <mergeCell ref="E6:E7"/>
    <mergeCell ref="F6:F7"/>
    <mergeCell ref="G6:G7"/>
  </mergeCells>
  <phoneticPr fontId="3" type="noConversion"/>
  <printOptions horizontalCentered="1"/>
  <pageMargins left="0.39370078740157483" right="0.39370078740157483" top="0.27559055118110237" bottom="0.27559055118110237" header="0.23622047244094491" footer="0.23622047244094491"/>
  <pageSetup paperSize="9" scale="74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RowHeight="12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工作表1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統計處林郁萍</cp:lastModifiedBy>
  <cp:lastPrinted>2018-04-24T04:02:30Z</cp:lastPrinted>
  <dcterms:created xsi:type="dcterms:W3CDTF">2001-12-06T07:16:12Z</dcterms:created>
  <dcterms:modified xsi:type="dcterms:W3CDTF">2025-04-23T06:26:00Z</dcterms:modified>
</cp:coreProperties>
</file>