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114年性別指標資料更新\張亮婕_更新114\張亮婕\"/>
    </mc:Choice>
  </mc:AlternateContent>
  <xr:revisionPtr revIDLastSave="0" documentId="13_ncr:1_{DC3CB73D-798A-4DF4-99B0-FF0C8AD9F09D}" xr6:coauthVersionLast="47" xr6:coauthVersionMax="47" xr10:uidLastSave="{00000000-0000-0000-0000-000000000000}"/>
  <bookViews>
    <workbookView xWindow="-120" yWindow="-120" windowWidth="29040" windowHeight="15720" xr2:uid="{81F5FD52-FB47-4EB3-9095-2E9A4680A34D}"/>
  </bookViews>
  <sheets>
    <sheet name="114" sheetId="12" r:id="rId1"/>
    <sheet name="113" sheetId="2" r:id="rId2"/>
    <sheet name="112" sheetId="3" r:id="rId3"/>
    <sheet name="111" sheetId="4" r:id="rId4"/>
    <sheet name="110" sheetId="5" r:id="rId5"/>
    <sheet name="109" sheetId="6" r:id="rId6"/>
    <sheet name="108" sheetId="7" r:id="rId7"/>
    <sheet name="107" sheetId="8" r:id="rId8"/>
    <sheet name="106" sheetId="9" r:id="rId9"/>
    <sheet name="105" sheetId="10" r:id="rId10"/>
    <sheet name="104" sheetId="11" r:id="rId11"/>
  </sheets>
  <definedNames>
    <definedName name="pp" localSheetId="6">!#REF!</definedName>
    <definedName name="pp" localSheetId="5">!#REF!</definedName>
    <definedName name="pp" localSheetId="4">!#REF!</definedName>
    <definedName name="pp" localSheetId="3">!#REF!</definedName>
    <definedName name="pp" localSheetId="2">!#REF!</definedName>
    <definedName name="pp" localSheetId="1">!#REF!</definedName>
    <definedName name="pp" localSheetId="0">!#REF!</definedName>
    <definedName name="pp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2" l="1"/>
  <c r="C35" i="12"/>
  <c r="B35" i="12"/>
  <c r="G34" i="12"/>
  <c r="F34" i="12"/>
  <c r="E34" i="12"/>
  <c r="D34" i="12"/>
  <c r="C34" i="12"/>
  <c r="B34" i="12"/>
  <c r="G33" i="12"/>
  <c r="F33" i="12"/>
  <c r="E33" i="12"/>
  <c r="D33" i="12"/>
  <c r="C33" i="12"/>
  <c r="B33" i="12"/>
  <c r="G32" i="12"/>
  <c r="F32" i="12"/>
  <c r="E32" i="12"/>
  <c r="D32" i="12"/>
  <c r="C32" i="12"/>
  <c r="B32" i="12"/>
  <c r="AA35" i="11"/>
  <c r="Z35" i="11"/>
  <c r="Y35" i="11"/>
  <c r="X35" i="11"/>
  <c r="W35" i="11"/>
  <c r="V35" i="11"/>
  <c r="U35" i="11"/>
  <c r="P35" i="11"/>
  <c r="O35" i="11"/>
  <c r="L35" i="11"/>
  <c r="K35" i="11"/>
  <c r="J35" i="11"/>
  <c r="I35" i="11"/>
  <c r="H35" i="11"/>
  <c r="D35" i="11"/>
  <c r="C35" i="11"/>
  <c r="B35" i="11"/>
  <c r="AA34" i="11"/>
  <c r="Z34" i="11"/>
  <c r="Y34" i="11"/>
  <c r="X34" i="11"/>
  <c r="W34" i="11"/>
  <c r="V34" i="11"/>
  <c r="U34" i="11"/>
  <c r="T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D34" i="11"/>
  <c r="C34" i="11"/>
  <c r="B34" i="11"/>
  <c r="AA33" i="11"/>
  <c r="Z33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C33" i="11"/>
  <c r="B33" i="11"/>
  <c r="AA32" i="11"/>
  <c r="Z32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C32" i="11"/>
  <c r="B32" i="11"/>
  <c r="AA35" i="10"/>
  <c r="Z35" i="10"/>
  <c r="Y35" i="10"/>
  <c r="X35" i="10"/>
  <c r="W35" i="10"/>
  <c r="V35" i="10"/>
  <c r="U35" i="10"/>
  <c r="P35" i="10"/>
  <c r="O35" i="10"/>
  <c r="L35" i="10"/>
  <c r="K35" i="10"/>
  <c r="J35" i="10"/>
  <c r="I35" i="10"/>
  <c r="H35" i="10"/>
  <c r="D35" i="10"/>
  <c r="C35" i="10"/>
  <c r="B35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D34" i="10"/>
  <c r="C34" i="10"/>
  <c r="B34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B33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AA35" i="9"/>
  <c r="Z35" i="9"/>
  <c r="Y35" i="9"/>
  <c r="X35" i="9"/>
  <c r="W35" i="9"/>
  <c r="V35" i="9"/>
  <c r="U35" i="9"/>
  <c r="P35" i="9"/>
  <c r="O35" i="9"/>
  <c r="L35" i="9"/>
  <c r="K35" i="9"/>
  <c r="J35" i="9"/>
  <c r="I35" i="9"/>
  <c r="H35" i="9"/>
  <c r="D35" i="9"/>
  <c r="C35" i="9"/>
  <c r="B35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E34" i="9"/>
  <c r="D34" i="9"/>
  <c r="C34" i="9"/>
  <c r="B34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C33" i="9"/>
  <c r="B33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B32" i="9"/>
  <c r="AA35" i="8"/>
  <c r="Z35" i="8"/>
  <c r="Y35" i="8"/>
  <c r="X35" i="8"/>
  <c r="W35" i="8"/>
  <c r="V35" i="8"/>
  <c r="U35" i="8"/>
  <c r="P35" i="8"/>
  <c r="O35" i="8"/>
  <c r="L35" i="8"/>
  <c r="K35" i="8"/>
  <c r="J35" i="8"/>
  <c r="I35" i="8"/>
  <c r="H35" i="8"/>
  <c r="D35" i="8"/>
  <c r="C35" i="8"/>
  <c r="B35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D34" i="8"/>
  <c r="C34" i="8"/>
  <c r="B34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D33" i="8"/>
  <c r="C33" i="8"/>
  <c r="B33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D32" i="8"/>
  <c r="C32" i="8"/>
  <c r="B32" i="8"/>
  <c r="AA35" i="7"/>
  <c r="Z35" i="7"/>
  <c r="Y35" i="7"/>
  <c r="X35" i="7"/>
  <c r="W35" i="7"/>
  <c r="V35" i="7"/>
  <c r="U35" i="7"/>
  <c r="P35" i="7"/>
  <c r="O35" i="7"/>
  <c r="L35" i="7"/>
  <c r="K35" i="7"/>
  <c r="J35" i="7"/>
  <c r="I35" i="7"/>
  <c r="H35" i="7"/>
  <c r="D35" i="7"/>
  <c r="C35" i="7"/>
  <c r="B35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C34" i="7"/>
  <c r="B34" i="7"/>
  <c r="AA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E33" i="7"/>
  <c r="D33" i="7"/>
  <c r="C33" i="7"/>
  <c r="B33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B32" i="7"/>
  <c r="AA35" i="6"/>
  <c r="Z35" i="6"/>
  <c r="Y35" i="6"/>
  <c r="X35" i="6"/>
  <c r="W35" i="6"/>
  <c r="V35" i="6"/>
  <c r="U35" i="6"/>
  <c r="P35" i="6"/>
  <c r="O35" i="6"/>
  <c r="L35" i="6"/>
  <c r="K35" i="6"/>
  <c r="J35" i="6"/>
  <c r="I35" i="6"/>
  <c r="H35" i="6"/>
  <c r="D35" i="6"/>
  <c r="C35" i="6"/>
  <c r="B35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C34" i="6"/>
  <c r="B34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D33" i="6"/>
  <c r="C33" i="6"/>
  <c r="B33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AA35" i="5"/>
  <c r="Z35" i="5"/>
  <c r="Y35" i="5"/>
  <c r="X35" i="5"/>
  <c r="W35" i="5"/>
  <c r="V35" i="5"/>
  <c r="U35" i="5"/>
  <c r="P35" i="5"/>
  <c r="O35" i="5"/>
  <c r="L35" i="5"/>
  <c r="K35" i="5"/>
  <c r="J35" i="5"/>
  <c r="I35" i="5"/>
  <c r="H35" i="5"/>
  <c r="D35" i="5"/>
  <c r="C35" i="5"/>
  <c r="B35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C34" i="5"/>
  <c r="B34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B33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E32" i="5"/>
  <c r="D32" i="5"/>
  <c r="C32" i="5"/>
  <c r="B32" i="5"/>
  <c r="AA35" i="4"/>
  <c r="Z35" i="4"/>
  <c r="Y35" i="4"/>
  <c r="X35" i="4"/>
  <c r="W35" i="4"/>
  <c r="V35" i="4"/>
  <c r="U35" i="4"/>
  <c r="P35" i="4"/>
  <c r="O35" i="4"/>
  <c r="L35" i="4"/>
  <c r="K35" i="4"/>
  <c r="J35" i="4"/>
  <c r="I35" i="4"/>
  <c r="H35" i="4"/>
  <c r="D35" i="4"/>
  <c r="C35" i="4"/>
  <c r="B35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AA35" i="3"/>
  <c r="Z35" i="3"/>
  <c r="Y35" i="3"/>
  <c r="X35" i="3"/>
  <c r="W35" i="3"/>
  <c r="V35" i="3"/>
  <c r="U35" i="3"/>
  <c r="P35" i="3"/>
  <c r="O35" i="3"/>
  <c r="L35" i="3"/>
  <c r="K35" i="3"/>
  <c r="J35" i="3"/>
  <c r="I35" i="3"/>
  <c r="H35" i="3"/>
  <c r="D35" i="3"/>
  <c r="C35" i="3"/>
  <c r="B35" i="3"/>
  <c r="AA34" i="3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AA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AA35" i="2"/>
  <c r="Z35" i="2"/>
  <c r="Y35" i="2"/>
  <c r="X35" i="2"/>
  <c r="W35" i="2"/>
  <c r="V35" i="2"/>
  <c r="U35" i="2"/>
  <c r="P35" i="2"/>
  <c r="O35" i="2"/>
  <c r="L35" i="2"/>
  <c r="K35" i="2"/>
  <c r="J35" i="2"/>
  <c r="I35" i="2"/>
  <c r="H35" i="2"/>
  <c r="D35" i="2"/>
  <c r="C35" i="2"/>
  <c r="B35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10" authorId="0" shapeId="0" xr:uid="{42376FD3-A554-444B-9A2C-4646FD3374B5}">
      <text>
        <r>
          <rPr>
            <sz val="9"/>
            <color rgb="FF000000"/>
            <rFont val="細明體"/>
            <family val="3"/>
            <charset val="136"/>
          </rPr>
          <t>臺北市修正113Q3低收入戶脫貧及輔導就業服務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8" authorId="0" shapeId="0" xr:uid="{77017E34-51EE-4D01-A096-02BE19F087E0}">
      <text>
        <r>
          <rPr>
            <sz val="9"/>
            <color rgb="FF000000"/>
            <rFont val="細明體"/>
            <family val="3"/>
            <charset val="136"/>
          </rPr>
          <t>1130524修正喪葬補助和節日慰問全縣市資料</t>
        </r>
      </text>
    </comment>
    <comment ref="A15" authorId="0" shapeId="0" xr:uid="{4A306A5D-4FC1-4AD8-B917-38367F7FE22E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修正輔導就業服務所有人次及金額</t>
        </r>
      </text>
    </comment>
    <comment ref="A19" authorId="0" shapeId="0" xr:uid="{17DDA1B2-B76F-433B-B872-FDD9E99960F6}">
      <text>
        <r>
          <rPr>
            <sz val="9"/>
            <color rgb="FF000000"/>
            <rFont val="細明體"/>
            <family val="3"/>
            <charset val="136"/>
          </rPr>
          <t>1130524修正其他補助人次及金額</t>
        </r>
      </text>
    </comment>
  </commentList>
</comments>
</file>

<file path=xl/sharedStrings.xml><?xml version="1.0" encoding="utf-8"?>
<sst xmlns="http://schemas.openxmlformats.org/spreadsheetml/2006/main" count="751" uniqueCount="72">
  <si>
    <r>
      <t xml:space="preserve">3.2-01 </t>
    </r>
    <r>
      <rPr>
        <b/>
        <sz val="16"/>
        <color rgb="FF000000"/>
        <rFont val="標楷體"/>
        <family val="4"/>
        <charset val="136"/>
      </rPr>
      <t>低收入戶生活扶助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</si>
  <si>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</si>
  <si>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Times New Roman"/>
        <family val="1"/>
      </rPr>
      <t xml:space="preserve"> </t>
    </r>
  </si>
  <si>
    <r>
      <rPr>
        <sz val="8"/>
        <color rgb="FF000000"/>
        <rFont val="標楷體"/>
        <family val="4"/>
        <charset val="136"/>
      </rPr>
      <t>家庭生活扶助</t>
    </r>
  </si>
  <si>
    <r>
      <rPr>
        <sz val="8"/>
        <color rgb="FF000000"/>
        <rFont val="標楷體"/>
        <family val="4"/>
        <charset val="136"/>
      </rPr>
      <t>就學生活補助</t>
    </r>
  </si>
  <si>
    <t>輔導就業服務</t>
  </si>
  <si>
    <r>
      <rPr>
        <sz val="8"/>
        <color rgb="FF000000"/>
        <rFont val="標楷體"/>
        <family val="4"/>
        <charset val="136"/>
      </rPr>
      <t>喪葬補助</t>
    </r>
  </si>
  <si>
    <r>
      <rPr>
        <sz val="8"/>
        <color rgb="FF000000"/>
        <rFont val="標楷體"/>
        <family val="4"/>
        <charset val="136"/>
      </rPr>
      <t>低收入戶及民眾節日慰問</t>
    </r>
  </si>
  <si>
    <r>
      <rPr>
        <sz val="8"/>
        <color rgb="FF000000"/>
        <rFont val="標楷體"/>
        <family val="4"/>
        <charset val="136"/>
      </rPr>
      <t>其他補助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</si>
  <si>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0,1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1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高雄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</si>
  <si>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款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省、新北、臺中、臺南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臺北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、第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高雄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</si>
  <si>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第</t>
    </r>
    <r>
      <rPr>
        <sz val="8"/>
        <color rgb="FF000000"/>
        <rFont val="Times New Roman"/>
        <family val="1"/>
      </rPr>
      <t>2</t>
    </r>
    <r>
      <rPr>
        <sz val="8"/>
        <color rgb="FF000000"/>
        <rFont val="標楷體"/>
        <family val="4"/>
        <charset val="136"/>
      </rPr>
      <t>、</t>
    </r>
    <r>
      <rPr>
        <sz val="8"/>
        <color rgb="FF000000"/>
        <rFont val="Times New Roman"/>
        <family val="1"/>
      </rPr>
      <t>3</t>
    </r>
    <r>
      <rPr>
        <sz val="8"/>
        <color rgb="FF000000"/>
        <rFont val="標楷體"/>
        <family val="4"/>
        <charset val="136"/>
      </rPr>
      <t>款、類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北市、高雄</t>
    </r>
    <r>
      <rPr>
        <sz val="8"/>
        <color rgb="FF000000"/>
        <rFont val="Times New Roman"/>
        <family val="1"/>
      </rPr>
      <t>2,3,4</t>
    </r>
    <r>
      <rPr>
        <sz val="8"/>
        <color rgb="FF000000"/>
        <rFont val="標楷體"/>
        <family val="4"/>
        <charset val="136"/>
      </rPr>
      <t>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兒童生活扶助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按人</t>
    </r>
    <r>
      <rPr>
        <sz val="8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</si>
  <si>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</si>
  <si>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金額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元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</si>
  <si>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就業服務</t>
    </r>
    <r>
      <rPr>
        <sz val="8"/>
        <color rgb="FF000000"/>
        <rFont val="標楷體"/>
        <family val="4"/>
        <charset val="136"/>
      </rPr>
      <t xml:space="preserve">
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</si>
  <si>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職業訓練</t>
    </r>
    <r>
      <rPr>
        <sz val="8"/>
        <color rgb="FF000000"/>
        <rFont val="標楷體"/>
        <family val="4"/>
        <charset val="136"/>
      </rPr>
      <t xml:space="preserve">
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</si>
  <si>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以工代賑</t>
    </r>
  </si>
  <si>
    <r>
      <rPr>
        <sz val="8"/>
        <color rgb="FF000000"/>
        <rFont val="標楷體"/>
        <family val="4"/>
        <charset val="136"/>
      </rPr>
      <t>人次</t>
    </r>
  </si>
  <si>
    <r>
      <rPr>
        <sz val="8"/>
        <color rgb="FF000000"/>
        <rFont val="標楷體"/>
        <family val="4"/>
        <charset val="136"/>
      </rPr>
      <t>人數</t>
    </r>
  </si>
  <si>
    <r>
      <rPr>
        <sz val="8"/>
        <color rgb="FF000000"/>
        <rFont val="標楷體"/>
        <family val="4"/>
        <charset val="136"/>
      </rPr>
      <t>受慰問</t>
    </r>
    <r>
      <rPr>
        <sz val="8"/>
        <color rgb="FF000000"/>
        <rFont val="標楷體"/>
        <family val="4"/>
        <charset val="136"/>
      </rPr>
      <t xml:space="preserve">
戶次</t>
    </r>
  </si>
  <si>
    <r>
      <rPr>
        <sz val="8"/>
        <color rgb="FF000000"/>
        <rFont val="標楷體"/>
        <family val="4"/>
        <charset val="136"/>
      </rPr>
      <t>受慰問</t>
    </r>
    <r>
      <rPr>
        <sz val="8"/>
        <color rgb="FF000000"/>
        <rFont val="標楷體"/>
        <family val="4"/>
        <charset val="136"/>
      </rPr>
      <t xml:space="preserve">
人次</t>
    </r>
  </si>
  <si>
    <r>
      <rPr>
        <sz val="8"/>
        <color rgb="FF000000"/>
        <rFont val="標楷體"/>
        <family val="4"/>
        <charset val="136"/>
      </rPr>
      <t>戶次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</si>
  <si>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總人次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Times New Roman"/>
        <family val="1"/>
      </rPr>
      <t xml:space="preserve">
(</t>
    </r>
    <r>
      <rPr>
        <sz val="8"/>
        <color rgb="FF000000"/>
        <rFont val="標楷體"/>
        <family val="4"/>
        <charset val="136"/>
      </rPr>
      <t>含原住民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</si>
  <si>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原住民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人次</t>
    </r>
    <r>
      <rPr>
        <sz val="8"/>
        <color rgb="FF000000"/>
        <rFont val="Times New Roman"/>
        <family val="1"/>
      </rPr>
      <t>)(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</si>
  <si>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計</t>
    </r>
  </si>
  <si>
    <r>
      <rPr>
        <sz val="8"/>
        <color rgb="FF000000"/>
        <rFont val="標楷體"/>
        <family val="4"/>
        <charset val="136"/>
      </rPr>
      <t>男</t>
    </r>
  </si>
  <si>
    <r>
      <rPr>
        <sz val="8"/>
        <color rgb="FF000000"/>
        <rFont val="標楷體"/>
        <family val="4"/>
        <charset val="136"/>
      </rPr>
      <t>女</t>
    </r>
  </si>
  <si>
    <t>總計</t>
  </si>
  <si>
    <r>
      <rPr>
        <sz val="10"/>
        <color rgb="FF000000"/>
        <rFont val="標楷體"/>
        <family val="4"/>
        <charset val="136"/>
      </rPr>
      <t>新北市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</si>
  <si>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</si>
  <si>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</si>
  <si>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臺中市</t>
    </r>
  </si>
  <si>
    <r>
      <rPr>
        <sz val="10"/>
        <color rgb="FF000000"/>
        <rFont val="標楷體"/>
        <family val="4"/>
        <charset val="136"/>
      </rPr>
      <t>臺南市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</si>
  <si>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</si>
  <si>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</si>
  <si>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</si>
  <si>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</si>
  <si>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</si>
  <si>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</si>
  <si>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</si>
  <si>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</si>
  <si>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</si>
  <si>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</si>
  <si>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</si>
  <si>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</si>
  <si>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</si>
  <si>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</si>
  <si>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</si>
  <si>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</si>
  <si>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</si>
  <si>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r>
      <rPr>
        <sz val="9"/>
        <color rgb="FF000000"/>
        <rFont val="標楷體"/>
        <family val="4"/>
        <charset val="136"/>
      </rPr>
      <t>資料來源：直轄市、縣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</si>
  <si>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r>
      <rPr>
        <sz val="9"/>
        <color rgb="FF000000"/>
        <rFont val="標楷體"/>
        <family val="4"/>
        <charset val="136"/>
      </rPr>
      <t>總計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</si>
  <si>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台灣省</t>
    </r>
  </si>
  <si>
    <r>
      <rPr>
        <sz val="9"/>
        <color rgb="FF000000"/>
        <rFont val="標楷體"/>
        <family val="4"/>
        <charset val="136"/>
      </rPr>
      <t>福建省</t>
    </r>
  </si>
  <si>
    <r>
      <rPr>
        <sz val="9"/>
        <color rgb="FF000000"/>
        <rFont val="標楷體"/>
        <family val="4"/>
        <charset val="136"/>
      </rPr>
      <t>核年季</t>
    </r>
  </si>
  <si>
    <r>
      <rPr>
        <sz val="9"/>
        <color rgb="FF000000"/>
        <rFont val="標楷體"/>
        <family val="4"/>
        <charset val="136"/>
      </rPr>
      <t>說明：原住民定義為：依原住民身分法，具原住民身分者即予以統計，而不論其是否隸屬於原住民戶。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</si>
  <si>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</si>
  <si>
    <r>
      <rPr>
        <sz val="8"/>
        <color rgb="FF000000"/>
        <rFont val="標楷體"/>
        <family val="4"/>
        <charset val="136"/>
      </rPr>
      <t>教育補助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</si>
  <si>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</si>
  <si>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rPr>
        <sz val="8"/>
        <color rgb="FF000000"/>
        <rFont val="標楷體"/>
        <family val="4"/>
        <charset val="136"/>
      </rPr>
      <t>輔導就業服務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</si>
  <si>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</si>
  <si>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</si>
  <si>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</si>
  <si>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</si>
  <si>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r>
      <rPr>
        <sz val="8"/>
        <color rgb="FF000000"/>
        <rFont val="標楷體"/>
        <family val="4"/>
        <charset val="136"/>
      </rPr>
      <t>總人次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月</t>
    </r>
    <r>
      <rPr>
        <sz val="8"/>
        <color rgb="FF000000"/>
        <rFont val="Times New Roman"/>
        <family val="1"/>
      </rPr>
      <t>)
(</t>
    </r>
    <r>
      <rPr>
        <sz val="8"/>
        <color rgb="FF000000"/>
        <rFont val="標楷體"/>
        <family val="4"/>
        <charset val="136"/>
      </rPr>
      <t>含原住民</t>
    </r>
    <r>
      <rPr>
        <sz val="8"/>
        <color rgb="FF000000"/>
        <rFont val="Times New Roman"/>
        <family val="1"/>
      </rPr>
      <t>)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</si>
  <si>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</si>
  <si>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t>彰化縣</t>
  </si>
  <si>
    <t>南投縣</t>
  </si>
  <si>
    <t>嘉義縣</t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</si>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</sst>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&quot; &quot;"/>
    <numFmt numFmtId="179" formatCode="#,##0.00&quot; &quot;"/>
  </numFmts>
  <fonts count="34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8"/>
      <color rgb="FF000000"/>
      <name val="Times New Roman"/>
      <family val="4"/>
    </font>
    <font>
      <sz val="9"/>
      <color rgb="FF0000FF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sz val="9"/>
      <name val="細明體"/>
      <family val="3"/>
      <charset val="136"/>
    </font>
    <font>
      <sz val="9"/>
      <color rgb="FFFF0000"/>
      <name val="Times New Roman"/>
      <family val="1"/>
    </font>
    <font>
      <sz val="9"/>
      <color rgb="FF000000"/>
      <name val="細明體"/>
      <family val="3"/>
      <charset val="136"/>
    </font>
    <font>
      <sz val="9"/>
      <color rgb="FF000000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2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5">
    <xf numFmtId="0" fontId="0" fillId="0" borderId="0"/>
    <xf numFmtId="176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38">
    <xf numFmtId="0" fontId="0" fillId="0" borderId="0" xfId="0"/>
    <xf numFmtId="0" fontId="19" fillId="0" borderId="0" xfId="0" applyFont="1"/>
    <xf numFmtId="0" fontId="22" fillId="0" borderId="0" xfId="0" applyFont="1"/>
    <xf numFmtId="0" fontId="23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5" xfId="43" applyFont="1" applyBorder="1" applyAlignment="1">
      <alignment horizontal="center" vertical="center"/>
    </xf>
    <xf numFmtId="177" fontId="0" fillId="0" borderId="16" xfId="0" applyNumberFormat="1" applyBorder="1" applyAlignment="1">
      <alignment horizontal="right"/>
    </xf>
    <xf numFmtId="177" fontId="0" fillId="0" borderId="17" xfId="0" applyNumberFormat="1" applyBorder="1" applyAlignment="1">
      <alignment horizontal="right"/>
    </xf>
    <xf numFmtId="3" fontId="0" fillId="0" borderId="0" xfId="0" applyNumberFormat="1"/>
    <xf numFmtId="177" fontId="26" fillId="0" borderId="0" xfId="0" applyNumberFormat="1" applyFont="1"/>
    <xf numFmtId="0" fontId="26" fillId="0" borderId="0" xfId="0" applyFont="1"/>
    <xf numFmtId="178" fontId="27" fillId="0" borderId="15" xfId="44" applyNumberFormat="1" applyFont="1" applyBorder="1" applyAlignment="1" applyProtection="1">
      <alignment horizontal="center" vertical="center"/>
      <protection locked="0"/>
    </xf>
    <xf numFmtId="177" fontId="0" fillId="0" borderId="18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49" fontId="27" fillId="0" borderId="15" xfId="0" applyNumberFormat="1" applyFont="1" applyBorder="1" applyAlignment="1">
      <alignment horizontal="center" vertical="center"/>
    </xf>
    <xf numFmtId="49" fontId="27" fillId="0" borderId="19" xfId="0" applyNumberFormat="1" applyFont="1" applyBorder="1" applyAlignment="1">
      <alignment horizontal="center" vertical="center"/>
    </xf>
    <xf numFmtId="177" fontId="0" fillId="0" borderId="20" xfId="0" applyNumberFormat="1" applyBorder="1" applyAlignment="1">
      <alignment horizontal="right"/>
    </xf>
    <xf numFmtId="177" fontId="0" fillId="0" borderId="21" xfId="0" applyNumberFormat="1" applyBorder="1" applyAlignment="1">
      <alignment horizontal="right"/>
    </xf>
    <xf numFmtId="49" fontId="0" fillId="0" borderId="17" xfId="0" applyNumberFormat="1" applyBorder="1"/>
    <xf numFmtId="0" fontId="0" fillId="0" borderId="17" xfId="0" applyBorder="1" applyAlignment="1">
      <alignment horizontal="left"/>
    </xf>
    <xf numFmtId="4" fontId="0" fillId="0" borderId="0" xfId="0" applyNumberFormat="1"/>
    <xf numFmtId="179" fontId="29" fillId="0" borderId="0" xfId="0" applyNumberFormat="1" applyFont="1"/>
    <xf numFmtId="177" fontId="0" fillId="0" borderId="0" xfId="0" applyNumberFormat="1"/>
    <xf numFmtId="0" fontId="0" fillId="0" borderId="0" xfId="0" applyAlignment="1">
      <alignment horizontal="left"/>
    </xf>
    <xf numFmtId="3" fontId="31" fillId="0" borderId="0" xfId="0" applyNumberFormat="1" applyFont="1"/>
    <xf numFmtId="177" fontId="31" fillId="0" borderId="17" xfId="0" applyNumberFormat="1" applyFont="1" applyBorder="1" applyAlignment="1">
      <alignment horizontal="right"/>
    </xf>
    <xf numFmtId="177" fontId="31" fillId="0" borderId="0" xfId="0" applyNumberFormat="1" applyFont="1" applyAlignment="1">
      <alignment horizontal="right"/>
    </xf>
    <xf numFmtId="0" fontId="31" fillId="0" borderId="0" xfId="0" applyFont="1"/>
    <xf numFmtId="49" fontId="28" fillId="0" borderId="15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 customBuiltin="1"/>
    <cellStyle name="一般_Sheet1" xfId="43" xr:uid="{D71FA138-1E77-42B1-BDD6-419124E90DA7}"/>
    <cellStyle name="一般_Sheet2" xfId="44" xr:uid="{F59143D7-463C-4D65-9E13-43B42607B589}"/>
    <cellStyle name="千分位[0]" xfId="1" builtinId="6" customBuiltin="1"/>
    <cellStyle name="中等" xfId="9" builtinId="28" customBuiltin="1"/>
    <cellStyle name="合計" xfId="18" builtinId="25" customBuiltin="1"/>
    <cellStyle name="好" xfId="7" builtinId="26" customBuiltin="1"/>
    <cellStyle name="計算方式" xfId="12" builtinId="22" customBuiltin="1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087CB-A6B6-4267-92CF-C21D90A6CD6A}">
  <dimension ref="A1:I59"/>
  <sheetViews>
    <sheetView tabSelected="1" workbookViewId="0">
      <selection activeCell="K6" sqref="K6"/>
    </sheetView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3.5" customWidth="1"/>
    <col min="9" max="9" width="14.83203125" customWidth="1"/>
    <col min="10" max="10" width="9.33203125" customWidth="1"/>
  </cols>
  <sheetData>
    <row r="1" spans="1:9" s="1" customFormat="1" ht="24.75" customHeight="1" x14ac:dyDescent="0.3">
      <c r="A1" s="1" t="s">
        <v>0</v>
      </c>
    </row>
    <row r="2" spans="1:9" s="2" customFormat="1" ht="16.5" customHeight="1" x14ac:dyDescent="0.3">
      <c r="A2" t="s">
        <v>1</v>
      </c>
    </row>
    <row r="3" spans="1:9" ht="12" customHeight="1" x14ac:dyDescent="0.2"/>
    <row r="4" spans="1: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5"/>
    </row>
    <row r="5" spans="1: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5"/>
    </row>
    <row r="6" spans="1: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5" t="s">
        <v>13</v>
      </c>
    </row>
    <row r="7" spans="1:9" s="4" customFormat="1" ht="15" customHeight="1" x14ac:dyDescent="0.2">
      <c r="A7" s="36"/>
      <c r="B7" s="31"/>
      <c r="C7" s="31"/>
      <c r="D7" s="31"/>
      <c r="E7" s="31"/>
      <c r="F7" s="31"/>
      <c r="G7" s="35"/>
    </row>
    <row r="8" spans="1:9" s="11" customFormat="1" ht="15" customHeight="1" x14ac:dyDescent="0.2">
      <c r="A8" s="6" t="s">
        <v>27</v>
      </c>
      <c r="B8" s="7">
        <v>40134</v>
      </c>
      <c r="C8" s="8">
        <v>617215674</v>
      </c>
      <c r="D8" s="8">
        <v>379410</v>
      </c>
      <c r="E8" s="8">
        <v>2640895009</v>
      </c>
      <c r="F8" s="8">
        <v>715864</v>
      </c>
      <c r="G8" s="8">
        <v>2445565744</v>
      </c>
      <c r="H8" s="10"/>
      <c r="I8" s="10"/>
    </row>
    <row r="9" spans="1:9" s="11" customFormat="1" ht="15" customHeight="1" x14ac:dyDescent="0.2">
      <c r="A9" s="12" t="s">
        <v>28</v>
      </c>
      <c r="B9" s="13">
        <v>970</v>
      </c>
      <c r="C9" s="14">
        <v>12524731</v>
      </c>
      <c r="D9" s="14">
        <v>19166</v>
      </c>
      <c r="E9" s="14">
        <v>130807950</v>
      </c>
      <c r="F9" s="14">
        <v>68585</v>
      </c>
      <c r="G9" s="14">
        <v>206297513</v>
      </c>
    </row>
    <row r="10" spans="1:9" s="11" customFormat="1" ht="15" customHeight="1" x14ac:dyDescent="0.2">
      <c r="A10" s="12" t="s">
        <v>29</v>
      </c>
      <c r="B10" s="13">
        <v>29623</v>
      </c>
      <c r="C10" s="14">
        <v>489396918</v>
      </c>
      <c r="D10" s="14">
        <v>49316</v>
      </c>
      <c r="E10" s="14">
        <v>388199908</v>
      </c>
      <c r="F10" s="14">
        <v>107063</v>
      </c>
      <c r="G10" s="14">
        <v>614999250</v>
      </c>
    </row>
    <row r="11" spans="1:9" s="11" customFormat="1" ht="15" customHeight="1" x14ac:dyDescent="0.2">
      <c r="A11" s="12" t="s">
        <v>30</v>
      </c>
      <c r="B11" s="13">
        <v>844</v>
      </c>
      <c r="C11" s="14">
        <v>10980335</v>
      </c>
      <c r="D11" s="14">
        <v>17291</v>
      </c>
      <c r="E11" s="14">
        <v>118002202</v>
      </c>
      <c r="F11" s="14">
        <v>106510</v>
      </c>
      <c r="G11" s="14">
        <v>320382775</v>
      </c>
    </row>
    <row r="12" spans="1:9" s="11" customFormat="1" ht="15" customHeight="1" x14ac:dyDescent="0.2">
      <c r="A12" s="12" t="s">
        <v>31</v>
      </c>
      <c r="B12" s="13">
        <v>5490</v>
      </c>
      <c r="C12" s="14">
        <v>65054445</v>
      </c>
      <c r="D12" s="14">
        <v>84863</v>
      </c>
      <c r="E12" s="14">
        <v>579188568</v>
      </c>
      <c r="F12" s="14">
        <v>117123</v>
      </c>
      <c r="G12" s="14">
        <v>352296480</v>
      </c>
    </row>
    <row r="13" spans="1:9" s="11" customFormat="1" ht="15" customHeight="1" x14ac:dyDescent="0.2">
      <c r="A13" s="12" t="s">
        <v>32</v>
      </c>
      <c r="B13" s="13">
        <v>1219</v>
      </c>
      <c r="C13" s="14">
        <v>14528042</v>
      </c>
      <c r="D13" s="14">
        <v>26404</v>
      </c>
      <c r="E13" s="14">
        <v>180207300</v>
      </c>
      <c r="F13" s="14">
        <v>25346</v>
      </c>
      <c r="G13" s="14">
        <v>76240768</v>
      </c>
    </row>
    <row r="14" spans="1:9" s="11" customFormat="1" ht="15" customHeight="1" x14ac:dyDescent="0.2">
      <c r="A14" s="12" t="s">
        <v>33</v>
      </c>
      <c r="B14" s="13">
        <v>653</v>
      </c>
      <c r="C14" s="14">
        <v>8980709</v>
      </c>
      <c r="D14" s="14">
        <v>75259</v>
      </c>
      <c r="E14" s="14">
        <v>513642675</v>
      </c>
      <c r="F14" s="14">
        <v>54646</v>
      </c>
      <c r="G14" s="14">
        <v>164375168</v>
      </c>
    </row>
    <row r="15" spans="1:9" ht="15" customHeight="1" x14ac:dyDescent="0.2">
      <c r="A15" s="15" t="s">
        <v>34</v>
      </c>
      <c r="B15" s="13">
        <v>59</v>
      </c>
      <c r="C15" s="14">
        <v>695550</v>
      </c>
      <c r="D15" s="14">
        <v>2856</v>
      </c>
      <c r="E15" s="14">
        <v>19492200</v>
      </c>
      <c r="F15" s="14">
        <v>16002</v>
      </c>
      <c r="G15" s="14">
        <v>47862756</v>
      </c>
    </row>
    <row r="16" spans="1:9" ht="15" customHeight="1" x14ac:dyDescent="0.2">
      <c r="A16" s="15" t="s">
        <v>35</v>
      </c>
      <c r="B16" s="13">
        <v>24</v>
      </c>
      <c r="C16" s="14">
        <v>284400</v>
      </c>
      <c r="D16" s="14">
        <v>2503</v>
      </c>
      <c r="E16" s="14">
        <v>17082975</v>
      </c>
      <c r="F16" s="14">
        <v>11876</v>
      </c>
      <c r="G16" s="14">
        <v>35723008</v>
      </c>
    </row>
    <row r="17" spans="1:7" ht="15" customHeight="1" x14ac:dyDescent="0.2">
      <c r="A17" s="15" t="s">
        <v>36</v>
      </c>
      <c r="B17" s="13">
        <v>12</v>
      </c>
      <c r="C17" s="14">
        <v>142200</v>
      </c>
      <c r="D17" s="14">
        <v>12163</v>
      </c>
      <c r="E17" s="14">
        <v>83012475</v>
      </c>
      <c r="F17" s="14">
        <v>13199</v>
      </c>
      <c r="G17" s="14">
        <v>39702592</v>
      </c>
    </row>
    <row r="18" spans="1:7" ht="15" customHeight="1" x14ac:dyDescent="0.2">
      <c r="A18" s="15" t="s">
        <v>37</v>
      </c>
      <c r="B18" s="13">
        <v>62</v>
      </c>
      <c r="C18" s="14">
        <v>734700</v>
      </c>
      <c r="D18" s="14">
        <v>1184</v>
      </c>
      <c r="E18" s="14">
        <v>8080800</v>
      </c>
      <c r="F18" s="14">
        <v>26580</v>
      </c>
      <c r="G18" s="14">
        <v>79962480</v>
      </c>
    </row>
    <row r="19" spans="1:7" ht="15" customHeight="1" x14ac:dyDescent="0.2">
      <c r="A19" s="15" t="s">
        <v>38</v>
      </c>
      <c r="B19" s="13">
        <v>12</v>
      </c>
      <c r="C19" s="14">
        <v>142200</v>
      </c>
      <c r="D19" s="14">
        <v>1357</v>
      </c>
      <c r="E19" s="14">
        <v>9261525</v>
      </c>
      <c r="F19" s="14">
        <v>8086</v>
      </c>
      <c r="G19" s="14">
        <v>24322688</v>
      </c>
    </row>
    <row r="20" spans="1:7" ht="15" customHeight="1" x14ac:dyDescent="0.2">
      <c r="A20" s="15" t="s">
        <v>39</v>
      </c>
      <c r="B20" s="13">
        <v>67</v>
      </c>
      <c r="C20" s="14">
        <v>789950</v>
      </c>
      <c r="D20" s="14">
        <v>42205</v>
      </c>
      <c r="E20" s="14">
        <v>287862956</v>
      </c>
      <c r="F20" s="14">
        <v>28735</v>
      </c>
      <c r="G20" s="14">
        <v>86390779</v>
      </c>
    </row>
    <row r="21" spans="1:7" ht="15" customHeight="1" x14ac:dyDescent="0.2">
      <c r="A21" s="15" t="s">
        <v>40</v>
      </c>
      <c r="B21" s="13">
        <v>5</v>
      </c>
      <c r="C21" s="14">
        <v>59250</v>
      </c>
      <c r="D21" s="14">
        <v>3549</v>
      </c>
      <c r="E21" s="14">
        <v>24221925</v>
      </c>
      <c r="F21" s="14">
        <v>6812</v>
      </c>
      <c r="G21" s="14">
        <v>20490496</v>
      </c>
    </row>
    <row r="22" spans="1:7" ht="15" customHeight="1" x14ac:dyDescent="0.2">
      <c r="A22" s="15" t="s">
        <v>41</v>
      </c>
      <c r="B22" s="13">
        <v>236</v>
      </c>
      <c r="C22" s="14">
        <v>2796600</v>
      </c>
      <c r="D22" s="14">
        <v>8014</v>
      </c>
      <c r="E22" s="14">
        <v>54695550</v>
      </c>
      <c r="F22" s="14">
        <v>44679</v>
      </c>
      <c r="G22" s="14">
        <v>134394432</v>
      </c>
    </row>
    <row r="23" spans="1:7" ht="15" customHeight="1" x14ac:dyDescent="0.2">
      <c r="A23" s="15" t="s">
        <v>42</v>
      </c>
      <c r="B23" s="13">
        <v>262</v>
      </c>
      <c r="C23" s="14">
        <v>3084225</v>
      </c>
      <c r="D23" s="14">
        <v>6073</v>
      </c>
      <c r="E23" s="14">
        <v>41448225</v>
      </c>
      <c r="F23" s="14">
        <v>20471</v>
      </c>
      <c r="G23" s="14">
        <v>61576768</v>
      </c>
    </row>
    <row r="24" spans="1:7" ht="15" customHeight="1" x14ac:dyDescent="0.2">
      <c r="A24" s="15" t="s">
        <v>43</v>
      </c>
      <c r="B24" s="13">
        <v>24</v>
      </c>
      <c r="C24" s="14">
        <v>284400</v>
      </c>
      <c r="D24" s="14">
        <v>1516</v>
      </c>
      <c r="E24" s="14">
        <v>10346700</v>
      </c>
      <c r="F24" s="14">
        <v>34711</v>
      </c>
      <c r="G24" s="14">
        <v>104410688</v>
      </c>
    </row>
    <row r="25" spans="1:7" ht="15" customHeight="1" x14ac:dyDescent="0.2">
      <c r="A25" s="15" t="s">
        <v>44</v>
      </c>
      <c r="B25" s="13">
        <v>315</v>
      </c>
      <c r="C25" s="14">
        <v>3725925</v>
      </c>
      <c r="D25" s="14">
        <v>4688</v>
      </c>
      <c r="E25" s="14">
        <v>31995600</v>
      </c>
      <c r="F25" s="14">
        <v>2182</v>
      </c>
      <c r="G25" s="14">
        <v>6563456</v>
      </c>
    </row>
    <row r="26" spans="1:7" ht="15" customHeight="1" x14ac:dyDescent="0.2">
      <c r="A26" s="15" t="s">
        <v>45</v>
      </c>
      <c r="B26" s="13">
        <v>106</v>
      </c>
      <c r="C26" s="14">
        <v>1256100</v>
      </c>
      <c r="D26" s="14">
        <v>10733</v>
      </c>
      <c r="E26" s="14">
        <v>73252725</v>
      </c>
      <c r="F26" s="14">
        <v>8810</v>
      </c>
      <c r="G26" s="14">
        <v>26500480</v>
      </c>
    </row>
    <row r="27" spans="1:7" ht="15" customHeight="1" x14ac:dyDescent="0.2">
      <c r="A27" s="15" t="s">
        <v>46</v>
      </c>
      <c r="B27" s="13">
        <v>39</v>
      </c>
      <c r="C27" s="14">
        <v>455325</v>
      </c>
      <c r="D27" s="14">
        <v>6218</v>
      </c>
      <c r="E27" s="14">
        <v>42437850</v>
      </c>
      <c r="F27" s="14">
        <v>9695</v>
      </c>
      <c r="G27" s="14">
        <v>29162560</v>
      </c>
    </row>
    <row r="28" spans="1:7" ht="15" customHeight="1" x14ac:dyDescent="0.2">
      <c r="A28" s="15" t="s">
        <v>47</v>
      </c>
      <c r="B28" s="13">
        <v>103</v>
      </c>
      <c r="C28" s="14">
        <v>1220550</v>
      </c>
      <c r="D28" s="14">
        <v>3502</v>
      </c>
      <c r="E28" s="14">
        <v>23901150</v>
      </c>
      <c r="F28" s="14">
        <v>4343</v>
      </c>
      <c r="G28" s="14">
        <v>12962277</v>
      </c>
    </row>
    <row r="29" spans="1:7" ht="15" customHeight="1" x14ac:dyDescent="0.2">
      <c r="A29" s="15" t="s">
        <v>48</v>
      </c>
      <c r="B29" s="13">
        <v>0</v>
      </c>
      <c r="C29" s="14">
        <v>0</v>
      </c>
      <c r="D29" s="14">
        <v>500</v>
      </c>
      <c r="E29" s="14">
        <v>3412500</v>
      </c>
      <c r="F29" s="14">
        <v>338</v>
      </c>
      <c r="G29" s="14">
        <v>781794</v>
      </c>
    </row>
    <row r="30" spans="1:7" ht="15" customHeight="1" x14ac:dyDescent="0.2">
      <c r="A30" s="16" t="s">
        <v>49</v>
      </c>
      <c r="B30" s="17">
        <v>9</v>
      </c>
      <c r="C30" s="18">
        <v>79119</v>
      </c>
      <c r="D30" s="18">
        <v>50</v>
      </c>
      <c r="E30" s="18">
        <v>341250</v>
      </c>
      <c r="F30" s="18">
        <v>72</v>
      </c>
      <c r="G30" s="18">
        <v>166536</v>
      </c>
    </row>
    <row r="31" spans="1:7" ht="11.25" customHeight="1" x14ac:dyDescent="0.2">
      <c r="A31" s="19" t="s">
        <v>50</v>
      </c>
      <c r="B31" s="20"/>
      <c r="C31" s="20"/>
      <c r="D31" s="20"/>
      <c r="E31" s="20"/>
      <c r="F31" s="20"/>
      <c r="G31" s="20"/>
    </row>
    <row r="32" spans="1: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</row>
    <row r="33" spans="1:7" ht="12" hidden="1" customHeight="1" x14ac:dyDescent="0.2">
      <c r="A33" t="s">
        <v>52</v>
      </c>
      <c r="B33" s="9">
        <f t="shared" ref="B33:G33" si="0">B14-SUM(B15:B28)</f>
        <v>-673</v>
      </c>
      <c r="C33" s="9">
        <f t="shared" si="0"/>
        <v>-6690666</v>
      </c>
      <c r="D33" s="9">
        <f t="shared" si="0"/>
        <v>-31302</v>
      </c>
      <c r="E33" s="9">
        <f t="shared" si="0"/>
        <v>-213449981</v>
      </c>
      <c r="F33" s="9">
        <f t="shared" si="0"/>
        <v>-181535</v>
      </c>
      <c r="G33" s="9">
        <f t="shared" si="0"/>
        <v>-545650292</v>
      </c>
    </row>
    <row r="34" spans="1: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</row>
    <row r="35" spans="1: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</row>
    <row r="36" spans="1:7" x14ac:dyDescent="0.2">
      <c r="A36" s="24"/>
      <c r="B36" s="23"/>
      <c r="C36" s="23"/>
      <c r="D36" s="23"/>
      <c r="E36" s="23"/>
      <c r="F36" s="23"/>
      <c r="G36" s="23"/>
    </row>
    <row r="37" spans="1:7" x14ac:dyDescent="0.2">
      <c r="B37" s="9"/>
      <c r="C37" s="9"/>
      <c r="D37" s="9"/>
      <c r="E37" s="9"/>
      <c r="F37" s="9"/>
      <c r="G37" s="9"/>
    </row>
    <row r="38" spans="1:7" x14ac:dyDescent="0.2">
      <c r="B38" s="23"/>
      <c r="C38" s="23"/>
      <c r="D38" s="9"/>
      <c r="E38" s="9"/>
      <c r="F38" s="9"/>
      <c r="G38" s="9"/>
    </row>
    <row r="39" spans="1:7" x14ac:dyDescent="0.2">
      <c r="B39" s="9"/>
      <c r="C39" s="9"/>
      <c r="D39" s="9"/>
      <c r="E39" s="9"/>
      <c r="F39" s="9"/>
      <c r="G39" s="9"/>
    </row>
    <row r="40" spans="1:7" x14ac:dyDescent="0.2">
      <c r="C40" s="9"/>
      <c r="D40" s="9"/>
      <c r="E40" s="9"/>
      <c r="F40" s="9"/>
      <c r="G40" s="9"/>
    </row>
    <row r="41" spans="1:7" x14ac:dyDescent="0.2">
      <c r="B41" s="9"/>
      <c r="C41" s="9"/>
      <c r="D41" s="9"/>
      <c r="E41" s="9"/>
      <c r="F41" s="9"/>
      <c r="G41" s="9"/>
    </row>
    <row r="42" spans="1:7" x14ac:dyDescent="0.2">
      <c r="B42" s="9"/>
      <c r="C42" s="9"/>
      <c r="D42" s="9"/>
      <c r="E42" s="9"/>
      <c r="F42" s="9"/>
      <c r="G42" s="9"/>
    </row>
    <row r="43" spans="1:7" x14ac:dyDescent="0.2">
      <c r="C43" s="9"/>
      <c r="D43" s="9"/>
      <c r="E43" s="9"/>
      <c r="F43" s="9"/>
      <c r="G43" s="9"/>
    </row>
    <row r="44" spans="1:7" x14ac:dyDescent="0.2">
      <c r="C44" s="9"/>
      <c r="D44" s="9"/>
      <c r="E44" s="9"/>
      <c r="F44" s="9"/>
      <c r="G44" s="9"/>
    </row>
    <row r="45" spans="1:7" x14ac:dyDescent="0.2">
      <c r="C45" s="9"/>
      <c r="D45" s="9"/>
      <c r="E45" s="9"/>
      <c r="F45" s="9"/>
      <c r="G45" s="9"/>
    </row>
    <row r="46" spans="1:7" x14ac:dyDescent="0.2">
      <c r="C46" s="9"/>
      <c r="D46" s="9"/>
      <c r="E46" s="9"/>
      <c r="F46" s="9"/>
      <c r="G46" s="9"/>
    </row>
    <row r="47" spans="1:7" x14ac:dyDescent="0.2">
      <c r="C47" s="9"/>
      <c r="D47" s="9"/>
      <c r="E47" s="9"/>
      <c r="F47" s="9"/>
      <c r="G47" s="9"/>
    </row>
    <row r="48" spans="1:7" x14ac:dyDescent="0.2">
      <c r="C48" s="9"/>
      <c r="D48" s="9"/>
      <c r="E48" s="9"/>
      <c r="F48" s="9"/>
      <c r="G48" s="9"/>
    </row>
    <row r="49" spans="3:7" x14ac:dyDescent="0.2">
      <c r="D49" s="9"/>
      <c r="E49" s="9"/>
      <c r="F49" s="9"/>
      <c r="G49" s="9"/>
    </row>
    <row r="50" spans="3:7" x14ac:dyDescent="0.2">
      <c r="C50" s="9"/>
      <c r="D50" s="9"/>
      <c r="E50" s="9"/>
      <c r="F50" s="9"/>
      <c r="G50" s="9"/>
    </row>
    <row r="51" spans="3:7" x14ac:dyDescent="0.2">
      <c r="C51" s="9"/>
      <c r="D51" s="9"/>
      <c r="E51" s="9"/>
      <c r="F51" s="9"/>
      <c r="G51" s="9"/>
    </row>
    <row r="52" spans="3:7" x14ac:dyDescent="0.2">
      <c r="C52" s="9"/>
      <c r="D52" s="9"/>
      <c r="E52" s="9"/>
      <c r="F52" s="9"/>
      <c r="G52" s="9"/>
    </row>
    <row r="53" spans="3:7" x14ac:dyDescent="0.2">
      <c r="C53" s="9"/>
      <c r="D53" s="9"/>
      <c r="E53" s="9"/>
      <c r="F53" s="9"/>
      <c r="G53" s="9"/>
    </row>
    <row r="54" spans="3:7" x14ac:dyDescent="0.2">
      <c r="C54" s="9"/>
      <c r="D54" s="9"/>
      <c r="E54" s="9"/>
      <c r="F54" s="9"/>
      <c r="G54" s="9"/>
    </row>
    <row r="55" spans="3:7" x14ac:dyDescent="0.2">
      <c r="C55" s="9"/>
      <c r="D55" s="9"/>
      <c r="E55" s="9"/>
      <c r="F55" s="9"/>
      <c r="G55" s="9"/>
    </row>
    <row r="56" spans="3:7" x14ac:dyDescent="0.2">
      <c r="C56" s="9"/>
      <c r="D56" s="9"/>
      <c r="E56" s="9"/>
      <c r="F56" s="9"/>
      <c r="G56" s="9"/>
    </row>
    <row r="57" spans="3:7" x14ac:dyDescent="0.2">
      <c r="C57" s="9"/>
      <c r="D57" s="9"/>
      <c r="E57" s="9"/>
      <c r="F57" s="9"/>
      <c r="G57" s="9"/>
    </row>
    <row r="58" spans="3:7" x14ac:dyDescent="0.2">
      <c r="E58" s="9"/>
      <c r="F58" s="9"/>
      <c r="G58" s="9"/>
    </row>
    <row r="59" spans="3:7" x14ac:dyDescent="0.2">
      <c r="C59" s="9"/>
      <c r="E59" s="9"/>
      <c r="G59" s="9"/>
    </row>
  </sheetData>
  <mergeCells count="11">
    <mergeCell ref="G6:G7"/>
    <mergeCell ref="A4:A7"/>
    <mergeCell ref="B4:G4"/>
    <mergeCell ref="B5:C5"/>
    <mergeCell ref="D5:E5"/>
    <mergeCell ref="F5:G5"/>
    <mergeCell ref="B6:B7"/>
    <mergeCell ref="C6:C7"/>
    <mergeCell ref="D6:D7"/>
    <mergeCell ref="E6:E7"/>
    <mergeCell ref="F6:F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6B734-071B-4144-ACAA-5BEF9CE08343}">
  <dimension ref="A1:AC61"/>
  <sheetViews>
    <sheetView workbookViewId="0">
      <selection activeCell="K24" sqref="K24"/>
    </sheetView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56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7" t="s">
        <v>5</v>
      </c>
      <c r="K4" s="37"/>
      <c r="L4" s="37"/>
      <c r="M4" s="37"/>
      <c r="N4" s="37"/>
      <c r="O4" s="37"/>
      <c r="P4" s="37"/>
      <c r="Q4" s="37"/>
      <c r="R4" s="37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2" t="s">
        <v>22</v>
      </c>
      <c r="M6" s="32"/>
      <c r="N6" s="32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40675</v>
      </c>
      <c r="C8" s="8">
        <v>615584238</v>
      </c>
      <c r="D8" s="8">
        <v>374980</v>
      </c>
      <c r="E8" s="8">
        <v>2610213863</v>
      </c>
      <c r="F8" s="8">
        <v>754127</v>
      </c>
      <c r="G8" s="8">
        <v>2589601660</v>
      </c>
      <c r="H8" s="8">
        <v>375916</v>
      </c>
      <c r="I8" s="8">
        <v>2551852527</v>
      </c>
      <c r="J8">
        <v>694</v>
      </c>
      <c r="K8">
        <v>2</v>
      </c>
      <c r="L8" s="25">
        <v>14942</v>
      </c>
      <c r="M8" s="25">
        <v>4412</v>
      </c>
      <c r="N8" s="25">
        <v>11855</v>
      </c>
      <c r="O8" s="26">
        <v>326205336</v>
      </c>
      <c r="P8" s="26">
        <v>1092</v>
      </c>
      <c r="Q8" s="26">
        <v>141</v>
      </c>
      <c r="R8" s="26">
        <v>951</v>
      </c>
      <c r="S8" s="8">
        <v>7750</v>
      </c>
      <c r="T8" s="8">
        <v>26525761</v>
      </c>
      <c r="U8" s="8">
        <v>3425</v>
      </c>
      <c r="V8" s="8">
        <v>85887595</v>
      </c>
      <c r="W8" s="8">
        <v>424632</v>
      </c>
      <c r="X8" s="8">
        <v>512991</v>
      </c>
      <c r="Y8" s="8">
        <v>593695229</v>
      </c>
      <c r="Z8" s="26">
        <v>86490</v>
      </c>
      <c r="AA8" s="8">
        <v>137677511</v>
      </c>
      <c r="AB8" s="10"/>
      <c r="AC8" s="10"/>
    </row>
    <row r="9" spans="1:29" s="11" customFormat="1" ht="15" customHeight="1" x14ac:dyDescent="0.2">
      <c r="A9" s="12" t="s">
        <v>28</v>
      </c>
      <c r="B9" s="13">
        <v>916</v>
      </c>
      <c r="C9" s="14">
        <v>11999545</v>
      </c>
      <c r="D9" s="14">
        <v>16732</v>
      </c>
      <c r="E9" s="14">
        <v>114156562</v>
      </c>
      <c r="F9" s="14">
        <v>73160</v>
      </c>
      <c r="G9" s="14">
        <v>219942182</v>
      </c>
      <c r="H9" s="14">
        <v>49219</v>
      </c>
      <c r="I9" s="14">
        <v>330951423</v>
      </c>
      <c r="J9">
        <v>89</v>
      </c>
      <c r="K9">
        <v>0</v>
      </c>
      <c r="L9" s="9">
        <v>706</v>
      </c>
      <c r="M9">
        <v>99</v>
      </c>
      <c r="N9">
        <v>607</v>
      </c>
      <c r="O9" s="14">
        <v>18847562</v>
      </c>
      <c r="P9" s="14">
        <v>73</v>
      </c>
      <c r="Q9" s="14">
        <v>0</v>
      </c>
      <c r="R9" s="14">
        <v>73</v>
      </c>
      <c r="S9" s="14">
        <v>0</v>
      </c>
      <c r="T9" s="14">
        <v>0</v>
      </c>
      <c r="U9" s="14">
        <v>167</v>
      </c>
      <c r="V9" s="14">
        <v>4728131</v>
      </c>
      <c r="W9" s="14">
        <v>49674</v>
      </c>
      <c r="X9" s="14">
        <v>100049</v>
      </c>
      <c r="Y9" s="14">
        <v>39315215</v>
      </c>
      <c r="Z9" s="14">
        <v>58</v>
      </c>
      <c r="AA9" s="14">
        <v>1183200</v>
      </c>
    </row>
    <row r="10" spans="1:29" s="11" customFormat="1" ht="15" customHeight="1" x14ac:dyDescent="0.2">
      <c r="A10" s="12" t="s">
        <v>29</v>
      </c>
      <c r="B10" s="13">
        <v>30109</v>
      </c>
      <c r="C10" s="14">
        <v>486914372</v>
      </c>
      <c r="D10" s="14">
        <v>49784</v>
      </c>
      <c r="E10" s="14">
        <v>391150190</v>
      </c>
      <c r="F10" s="14">
        <v>116611</v>
      </c>
      <c r="G10" s="14">
        <v>672918123</v>
      </c>
      <c r="H10" s="14">
        <v>33242</v>
      </c>
      <c r="I10" s="14">
        <v>224984168</v>
      </c>
      <c r="J10">
        <v>240</v>
      </c>
      <c r="K10">
        <v>0</v>
      </c>
      <c r="L10" s="25">
        <v>10685</v>
      </c>
      <c r="M10" s="25">
        <v>3538</v>
      </c>
      <c r="N10" s="25">
        <v>7147</v>
      </c>
      <c r="O10" s="27">
        <v>187053316</v>
      </c>
      <c r="P10" s="27">
        <v>337</v>
      </c>
      <c r="Q10" s="27">
        <v>69</v>
      </c>
      <c r="R10" s="27">
        <v>268</v>
      </c>
      <c r="S10" s="14">
        <v>0</v>
      </c>
      <c r="T10" s="14">
        <v>0</v>
      </c>
      <c r="U10" s="14">
        <v>616</v>
      </c>
      <c r="V10" s="14">
        <v>23830000</v>
      </c>
      <c r="W10" s="14">
        <v>62514</v>
      </c>
      <c r="X10" s="14">
        <v>62514</v>
      </c>
      <c r="Y10" s="14">
        <v>132592133</v>
      </c>
      <c r="Z10" s="14">
        <v>15585</v>
      </c>
      <c r="AA10" s="14">
        <v>22817140</v>
      </c>
    </row>
    <row r="11" spans="1:29" s="11" customFormat="1" ht="15" customHeight="1" x14ac:dyDescent="0.2">
      <c r="A11" s="12" t="s">
        <v>30</v>
      </c>
      <c r="B11" s="13">
        <v>840</v>
      </c>
      <c r="C11" s="14">
        <v>10975650</v>
      </c>
      <c r="D11" s="14">
        <v>18476</v>
      </c>
      <c r="E11" s="14">
        <v>126098700</v>
      </c>
      <c r="F11" s="14">
        <v>118721</v>
      </c>
      <c r="G11" s="14">
        <v>357106588</v>
      </c>
      <c r="H11" s="14">
        <v>46289</v>
      </c>
      <c r="I11" s="14">
        <v>313720871</v>
      </c>
      <c r="J11">
        <v>21</v>
      </c>
      <c r="K11">
        <v>0</v>
      </c>
      <c r="L11" s="9">
        <v>1599</v>
      </c>
      <c r="M11">
        <v>209</v>
      </c>
      <c r="N11">
        <v>1390</v>
      </c>
      <c r="O11" s="14">
        <v>37614913</v>
      </c>
      <c r="P11" s="14">
        <v>381</v>
      </c>
      <c r="Q11" s="14">
        <v>44</v>
      </c>
      <c r="R11" s="14">
        <v>337</v>
      </c>
      <c r="S11" s="14">
        <v>0</v>
      </c>
      <c r="T11" s="14">
        <v>0</v>
      </c>
      <c r="U11" s="14">
        <v>738</v>
      </c>
      <c r="V11" s="14">
        <v>22130000</v>
      </c>
      <c r="W11" s="14">
        <v>59145</v>
      </c>
      <c r="X11" s="14">
        <v>0</v>
      </c>
      <c r="Y11" s="14">
        <v>108403500</v>
      </c>
      <c r="Z11" s="27">
        <v>127</v>
      </c>
      <c r="AA11" s="27">
        <v>1270000</v>
      </c>
    </row>
    <row r="12" spans="1:29" s="11" customFormat="1" ht="15" customHeight="1" x14ac:dyDescent="0.2">
      <c r="A12" s="12" t="s">
        <v>31</v>
      </c>
      <c r="B12" s="13">
        <v>5215</v>
      </c>
      <c r="C12" s="14">
        <v>61915446</v>
      </c>
      <c r="D12" s="14">
        <v>80066</v>
      </c>
      <c r="E12" s="14">
        <v>546363689</v>
      </c>
      <c r="F12" s="14">
        <v>122555</v>
      </c>
      <c r="G12" s="14">
        <v>368624635</v>
      </c>
      <c r="H12" s="14">
        <v>64773</v>
      </c>
      <c r="I12" s="14">
        <v>438502997</v>
      </c>
      <c r="J12">
        <v>29</v>
      </c>
      <c r="K12">
        <v>0</v>
      </c>
      <c r="L12" s="9">
        <v>733</v>
      </c>
      <c r="M12">
        <v>180</v>
      </c>
      <c r="N12">
        <v>553</v>
      </c>
      <c r="O12" s="14">
        <v>23066777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76</v>
      </c>
      <c r="V12" s="14">
        <v>1520000</v>
      </c>
      <c r="W12" s="14">
        <v>127126</v>
      </c>
      <c r="X12" s="14">
        <v>212140</v>
      </c>
      <c r="Y12" s="14">
        <v>102975408</v>
      </c>
      <c r="Z12" s="27">
        <v>27122</v>
      </c>
      <c r="AA12" s="27">
        <v>87491500</v>
      </c>
    </row>
    <row r="13" spans="1:29" s="11" customFormat="1" ht="15" customHeight="1" x14ac:dyDescent="0.2">
      <c r="A13" s="12" t="s">
        <v>32</v>
      </c>
      <c r="B13" s="13">
        <v>1359</v>
      </c>
      <c r="C13" s="14">
        <v>16196562</v>
      </c>
      <c r="D13" s="14">
        <v>27578</v>
      </c>
      <c r="E13" s="14">
        <v>188219850</v>
      </c>
      <c r="F13" s="14">
        <v>26337</v>
      </c>
      <c r="G13" s="14">
        <v>79221696</v>
      </c>
      <c r="H13" s="14">
        <v>18946</v>
      </c>
      <c r="I13" s="14">
        <v>129306450</v>
      </c>
      <c r="J13">
        <v>29</v>
      </c>
      <c r="K13">
        <v>0</v>
      </c>
      <c r="L13" s="9">
        <v>219</v>
      </c>
      <c r="M13">
        <v>27</v>
      </c>
      <c r="N13">
        <v>192</v>
      </c>
      <c r="O13" s="14">
        <v>4528103</v>
      </c>
      <c r="P13" s="14">
        <v>0</v>
      </c>
      <c r="Q13" s="14">
        <v>0</v>
      </c>
      <c r="R13" s="14">
        <v>0</v>
      </c>
      <c r="S13" s="14">
        <v>13</v>
      </c>
      <c r="T13" s="14">
        <v>145945</v>
      </c>
      <c r="U13" s="14">
        <v>118</v>
      </c>
      <c r="V13" s="14">
        <v>2360000</v>
      </c>
      <c r="W13" s="14">
        <v>12229</v>
      </c>
      <c r="X13" s="14">
        <v>0</v>
      </c>
      <c r="Y13" s="14">
        <v>29293000</v>
      </c>
      <c r="Z13" s="27">
        <v>569</v>
      </c>
      <c r="AA13" s="27">
        <v>3067915</v>
      </c>
    </row>
    <row r="14" spans="1:29" s="11" customFormat="1" ht="15" customHeight="1" x14ac:dyDescent="0.2">
      <c r="A14" s="12" t="s">
        <v>33</v>
      </c>
      <c r="B14" s="13">
        <v>681</v>
      </c>
      <c r="C14" s="14">
        <v>9365793</v>
      </c>
      <c r="D14" s="14">
        <v>80839</v>
      </c>
      <c r="E14" s="14">
        <v>551726175</v>
      </c>
      <c r="F14" s="14">
        <v>59610</v>
      </c>
      <c r="G14" s="14">
        <v>179306880</v>
      </c>
      <c r="H14" s="14">
        <v>39531</v>
      </c>
      <c r="I14" s="14">
        <v>269799075</v>
      </c>
      <c r="J14">
        <v>70</v>
      </c>
      <c r="K14">
        <v>0</v>
      </c>
      <c r="L14" s="9">
        <v>186</v>
      </c>
      <c r="M14">
        <v>29</v>
      </c>
      <c r="N14">
        <v>157</v>
      </c>
      <c r="O14" s="14">
        <v>5235081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128</v>
      </c>
      <c r="V14" s="14">
        <v>2030000</v>
      </c>
      <c r="W14" s="14">
        <v>2340</v>
      </c>
      <c r="X14" s="14">
        <v>2340</v>
      </c>
      <c r="Y14" s="14">
        <v>2340000</v>
      </c>
      <c r="Z14" s="27">
        <v>40415</v>
      </c>
      <c r="AA14" s="27">
        <v>5119295</v>
      </c>
    </row>
    <row r="15" spans="1:29" ht="15" customHeight="1" x14ac:dyDescent="0.2">
      <c r="A15" s="15" t="s">
        <v>34</v>
      </c>
      <c r="B15" s="13">
        <v>76</v>
      </c>
      <c r="C15" s="14">
        <v>873300</v>
      </c>
      <c r="D15" s="14">
        <v>2787</v>
      </c>
      <c r="E15" s="14">
        <v>19020764</v>
      </c>
      <c r="F15" s="14">
        <v>15883</v>
      </c>
      <c r="G15" s="14">
        <v>47713657</v>
      </c>
      <c r="H15" s="14">
        <v>7169</v>
      </c>
      <c r="I15" s="14">
        <v>48822476</v>
      </c>
      <c r="J15">
        <v>14</v>
      </c>
      <c r="K15">
        <v>0</v>
      </c>
      <c r="L15" s="9">
        <v>436</v>
      </c>
      <c r="M15">
        <v>35</v>
      </c>
      <c r="N15">
        <v>401</v>
      </c>
      <c r="O15" s="14">
        <v>11774623</v>
      </c>
      <c r="P15" s="14">
        <v>128</v>
      </c>
      <c r="Q15" s="14">
        <v>7</v>
      </c>
      <c r="R15" s="14">
        <v>121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43</v>
      </c>
      <c r="AA15" s="27">
        <v>1168500</v>
      </c>
    </row>
    <row r="16" spans="1:29" ht="15" customHeight="1" x14ac:dyDescent="0.2">
      <c r="A16" s="15" t="s">
        <v>35</v>
      </c>
      <c r="B16" s="13">
        <v>35</v>
      </c>
      <c r="C16" s="14">
        <v>414750</v>
      </c>
      <c r="D16" s="14">
        <v>3037</v>
      </c>
      <c r="E16" s="14">
        <v>20727525</v>
      </c>
      <c r="F16" s="14">
        <v>14207</v>
      </c>
      <c r="G16" s="14">
        <v>42734656</v>
      </c>
      <c r="H16" s="14">
        <v>6346</v>
      </c>
      <c r="I16" s="14">
        <v>43305434</v>
      </c>
      <c r="J16">
        <v>3</v>
      </c>
      <c r="K16">
        <v>0</v>
      </c>
      <c r="L16" s="9">
        <v>33</v>
      </c>
      <c r="M16">
        <v>21</v>
      </c>
      <c r="N16">
        <v>12</v>
      </c>
      <c r="O16" s="14">
        <v>1093597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94</v>
      </c>
      <c r="V16" s="14">
        <v>2446800</v>
      </c>
      <c r="W16" s="14">
        <v>4596</v>
      </c>
      <c r="X16" s="14">
        <v>4596</v>
      </c>
      <c r="Y16" s="14">
        <v>6097000</v>
      </c>
      <c r="Z16" s="14">
        <v>0</v>
      </c>
      <c r="AA16" s="14">
        <v>0</v>
      </c>
    </row>
    <row r="17" spans="1:27" ht="15" customHeight="1" x14ac:dyDescent="0.2">
      <c r="A17" s="15" t="s">
        <v>36</v>
      </c>
      <c r="B17" s="13">
        <v>12</v>
      </c>
      <c r="C17" s="14">
        <v>142200</v>
      </c>
      <c r="D17" s="14">
        <v>12123</v>
      </c>
      <c r="E17" s="14">
        <v>82739475</v>
      </c>
      <c r="F17" s="14">
        <v>12497</v>
      </c>
      <c r="G17" s="14">
        <v>37590976</v>
      </c>
      <c r="H17" s="14">
        <v>6279</v>
      </c>
      <c r="I17" s="14">
        <v>42833119</v>
      </c>
      <c r="J17">
        <v>7</v>
      </c>
      <c r="K17">
        <v>0</v>
      </c>
      <c r="L17" s="9">
        <v>205</v>
      </c>
      <c r="M17">
        <v>59</v>
      </c>
      <c r="N17">
        <v>146</v>
      </c>
      <c r="O17" s="14">
        <v>6214436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121</v>
      </c>
      <c r="V17" s="14">
        <v>2570000</v>
      </c>
      <c r="W17" s="14">
        <v>6953</v>
      </c>
      <c r="X17" s="14">
        <v>10571</v>
      </c>
      <c r="Y17" s="14">
        <v>7555254</v>
      </c>
      <c r="Z17" s="27">
        <v>23</v>
      </c>
      <c r="AA17" s="14">
        <v>115000</v>
      </c>
    </row>
    <row r="18" spans="1:27" ht="15" customHeight="1" x14ac:dyDescent="0.2">
      <c r="A18" s="15" t="s">
        <v>37</v>
      </c>
      <c r="B18" s="13">
        <v>41</v>
      </c>
      <c r="C18" s="14">
        <v>479025</v>
      </c>
      <c r="D18" s="14">
        <v>1212</v>
      </c>
      <c r="E18" s="14">
        <v>8271900</v>
      </c>
      <c r="F18" s="14">
        <v>28236</v>
      </c>
      <c r="G18" s="14">
        <v>84931462</v>
      </c>
      <c r="H18" s="14">
        <v>20804</v>
      </c>
      <c r="I18" s="14">
        <v>142036340</v>
      </c>
      <c r="J18">
        <v>15</v>
      </c>
      <c r="K18">
        <v>0</v>
      </c>
      <c r="L18" s="9">
        <v>91</v>
      </c>
      <c r="M18">
        <v>16</v>
      </c>
      <c r="N18">
        <v>75</v>
      </c>
      <c r="O18" s="14">
        <v>2122072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239</v>
      </c>
      <c r="V18" s="14">
        <v>4780000</v>
      </c>
      <c r="W18" s="14">
        <v>22705</v>
      </c>
      <c r="X18" s="14">
        <v>22705</v>
      </c>
      <c r="Y18" s="14">
        <v>24714500</v>
      </c>
      <c r="Z18" s="14">
        <v>292</v>
      </c>
      <c r="AA18" s="14">
        <v>703950</v>
      </c>
    </row>
    <row r="19" spans="1:27" ht="15" customHeight="1" x14ac:dyDescent="0.2">
      <c r="A19" s="15" t="s">
        <v>38</v>
      </c>
      <c r="B19" s="13">
        <v>18</v>
      </c>
      <c r="C19" s="14">
        <v>213300</v>
      </c>
      <c r="D19" s="14">
        <v>1539</v>
      </c>
      <c r="E19" s="14">
        <v>10503675</v>
      </c>
      <c r="F19" s="14">
        <v>9586</v>
      </c>
      <c r="G19" s="14">
        <v>28834688</v>
      </c>
      <c r="H19" s="14">
        <v>4651</v>
      </c>
      <c r="I19" s="14">
        <v>31282851</v>
      </c>
      <c r="J19">
        <v>3</v>
      </c>
      <c r="K19">
        <v>0</v>
      </c>
      <c r="L19" s="9">
        <v>104</v>
      </c>
      <c r="M19">
        <v>8</v>
      </c>
      <c r="N19">
        <v>96</v>
      </c>
      <c r="O19" s="14">
        <v>2856880</v>
      </c>
      <c r="P19" s="14">
        <v>8</v>
      </c>
      <c r="Q19" s="14">
        <v>0</v>
      </c>
      <c r="R19" s="14">
        <v>8</v>
      </c>
      <c r="S19" s="14">
        <v>0</v>
      </c>
      <c r="T19" s="14">
        <v>0</v>
      </c>
      <c r="U19" s="14">
        <v>150</v>
      </c>
      <c r="V19" s="14">
        <v>4500000</v>
      </c>
      <c r="W19" s="14">
        <v>0</v>
      </c>
      <c r="X19" s="14">
        <v>2188</v>
      </c>
      <c r="Y19" s="14">
        <v>2571720</v>
      </c>
      <c r="Z19" s="14">
        <v>207</v>
      </c>
      <c r="AA19" s="14">
        <v>1545105</v>
      </c>
    </row>
    <row r="20" spans="1:27" ht="15" customHeight="1" x14ac:dyDescent="0.2">
      <c r="A20" s="15" t="s">
        <v>39</v>
      </c>
      <c r="B20" s="13">
        <v>53</v>
      </c>
      <c r="C20" s="14">
        <v>628050</v>
      </c>
      <c r="D20" s="14">
        <v>38114</v>
      </c>
      <c r="E20" s="14">
        <v>259847599</v>
      </c>
      <c r="F20" s="14">
        <v>26225</v>
      </c>
      <c r="G20" s="14">
        <v>78664342</v>
      </c>
      <c r="H20" s="14">
        <v>18501</v>
      </c>
      <c r="I20" s="14">
        <v>126217252</v>
      </c>
      <c r="J20">
        <v>10</v>
      </c>
      <c r="K20">
        <v>0</v>
      </c>
      <c r="L20" s="9">
        <v>23</v>
      </c>
      <c r="M20">
        <v>0</v>
      </c>
      <c r="N20">
        <v>23</v>
      </c>
      <c r="O20" s="14">
        <v>657739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234</v>
      </c>
      <c r="V20" s="14">
        <v>2755000</v>
      </c>
      <c r="W20" s="14">
        <v>7983</v>
      </c>
      <c r="X20" s="14">
        <v>15211</v>
      </c>
      <c r="Y20" s="14">
        <v>9602434</v>
      </c>
      <c r="Z20" s="14">
        <v>85</v>
      </c>
      <c r="AA20" s="14">
        <v>1970946</v>
      </c>
    </row>
    <row r="21" spans="1:27" ht="15" customHeight="1" x14ac:dyDescent="0.2">
      <c r="A21" s="15" t="s">
        <v>40</v>
      </c>
      <c r="B21" s="13">
        <v>31</v>
      </c>
      <c r="C21" s="14">
        <v>367350</v>
      </c>
      <c r="D21" s="14">
        <v>2919</v>
      </c>
      <c r="E21" s="14">
        <v>19922175</v>
      </c>
      <c r="F21" s="14">
        <v>6950</v>
      </c>
      <c r="G21" s="14">
        <v>20905600</v>
      </c>
      <c r="H21" s="14">
        <v>4536</v>
      </c>
      <c r="I21" s="14">
        <v>30921582</v>
      </c>
      <c r="J21">
        <v>17</v>
      </c>
      <c r="K21">
        <v>1</v>
      </c>
      <c r="L21" s="9">
        <v>26</v>
      </c>
      <c r="M21">
        <v>11</v>
      </c>
      <c r="N21">
        <v>15</v>
      </c>
      <c r="O21" s="14">
        <v>671911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117</v>
      </c>
      <c r="V21" s="14">
        <v>1232000</v>
      </c>
      <c r="W21" s="14">
        <v>1696</v>
      </c>
      <c r="X21" s="14">
        <v>1696</v>
      </c>
      <c r="Y21" s="14">
        <v>1696000</v>
      </c>
      <c r="Z21" s="14">
        <v>14</v>
      </c>
      <c r="AA21" s="14">
        <v>84000</v>
      </c>
    </row>
    <row r="22" spans="1:27" ht="15" customHeight="1" x14ac:dyDescent="0.2">
      <c r="A22" s="15" t="s">
        <v>41</v>
      </c>
      <c r="B22" s="13">
        <v>236</v>
      </c>
      <c r="C22" s="14">
        <v>2796600</v>
      </c>
      <c r="D22" s="14">
        <v>7856</v>
      </c>
      <c r="E22" s="14">
        <v>53617200</v>
      </c>
      <c r="F22" s="14">
        <v>42911</v>
      </c>
      <c r="G22" s="14">
        <v>129076288</v>
      </c>
      <c r="H22" s="14">
        <v>20244</v>
      </c>
      <c r="I22" s="14">
        <v>138165300</v>
      </c>
      <c r="J22">
        <v>19</v>
      </c>
      <c r="K22">
        <v>0</v>
      </c>
      <c r="L22" s="9">
        <v>114</v>
      </c>
      <c r="M22">
        <v>12</v>
      </c>
      <c r="N22">
        <v>102</v>
      </c>
      <c r="O22" s="14">
        <v>3277085</v>
      </c>
      <c r="P22" s="14">
        <v>0</v>
      </c>
      <c r="Q22" s="14">
        <v>0</v>
      </c>
      <c r="R22" s="14">
        <v>0</v>
      </c>
      <c r="S22" s="14">
        <v>4568</v>
      </c>
      <c r="T22" s="14">
        <v>3019416</v>
      </c>
      <c r="U22" s="14">
        <v>163</v>
      </c>
      <c r="V22" s="14">
        <v>1756600</v>
      </c>
      <c r="W22" s="14">
        <v>7433</v>
      </c>
      <c r="X22" s="14">
        <v>7433</v>
      </c>
      <c r="Y22" s="14">
        <v>11103000</v>
      </c>
      <c r="Z22" s="14">
        <v>1481</v>
      </c>
      <c r="AA22" s="14">
        <v>8419022</v>
      </c>
    </row>
    <row r="23" spans="1:27" ht="15" customHeight="1" x14ac:dyDescent="0.2">
      <c r="A23" s="15" t="s">
        <v>42</v>
      </c>
      <c r="B23" s="13">
        <v>331</v>
      </c>
      <c r="C23" s="14">
        <v>3915525</v>
      </c>
      <c r="D23" s="14">
        <v>6286</v>
      </c>
      <c r="E23" s="14">
        <v>42895147</v>
      </c>
      <c r="F23" s="14">
        <v>20300</v>
      </c>
      <c r="G23" s="14">
        <v>61059402</v>
      </c>
      <c r="H23" s="14">
        <v>7173</v>
      </c>
      <c r="I23" s="14">
        <v>48880525</v>
      </c>
      <c r="J23">
        <v>25</v>
      </c>
      <c r="K23">
        <v>0</v>
      </c>
      <c r="L23" s="9">
        <v>192</v>
      </c>
      <c r="M23">
        <v>81</v>
      </c>
      <c r="N23">
        <v>111</v>
      </c>
      <c r="O23" s="14">
        <v>3874747</v>
      </c>
      <c r="P23" s="14">
        <v>81</v>
      </c>
      <c r="Q23" s="14">
        <v>9</v>
      </c>
      <c r="R23" s="14">
        <v>72</v>
      </c>
      <c r="S23" s="14">
        <v>0</v>
      </c>
      <c r="T23" s="14">
        <v>0</v>
      </c>
      <c r="U23" s="14">
        <v>61</v>
      </c>
      <c r="V23" s="14">
        <v>540000</v>
      </c>
      <c r="W23" s="14">
        <v>27</v>
      </c>
      <c r="X23" s="14">
        <v>27</v>
      </c>
      <c r="Y23" s="14">
        <v>205000</v>
      </c>
      <c r="Z23" s="14">
        <v>71</v>
      </c>
      <c r="AA23" s="14">
        <v>855500</v>
      </c>
    </row>
    <row r="24" spans="1:27" ht="15" customHeight="1" x14ac:dyDescent="0.2">
      <c r="A24" s="15" t="s">
        <v>43</v>
      </c>
      <c r="B24" s="13">
        <v>26</v>
      </c>
      <c r="C24" s="14">
        <v>308100</v>
      </c>
      <c r="D24" s="14">
        <v>1689</v>
      </c>
      <c r="E24" s="14">
        <v>11520600</v>
      </c>
      <c r="F24" s="14">
        <v>32539</v>
      </c>
      <c r="G24" s="14">
        <v>97748650</v>
      </c>
      <c r="H24" s="14">
        <v>11521</v>
      </c>
      <c r="I24" s="14">
        <v>78428760</v>
      </c>
      <c r="J24">
        <v>22</v>
      </c>
      <c r="K24">
        <v>0</v>
      </c>
      <c r="L24" s="9">
        <v>111</v>
      </c>
      <c r="M24">
        <v>12</v>
      </c>
      <c r="N24">
        <v>99</v>
      </c>
      <c r="O24" s="14">
        <v>2550982</v>
      </c>
      <c r="P24" s="14">
        <v>72</v>
      </c>
      <c r="Q24" s="14">
        <v>12</v>
      </c>
      <c r="R24" s="14">
        <v>60</v>
      </c>
      <c r="S24" s="14">
        <v>0</v>
      </c>
      <c r="T24" s="14">
        <v>0</v>
      </c>
      <c r="U24" s="14">
        <v>204</v>
      </c>
      <c r="V24" s="14">
        <v>4041964</v>
      </c>
      <c r="W24" s="14">
        <v>10508</v>
      </c>
      <c r="X24" s="14">
        <v>14093</v>
      </c>
      <c r="Y24" s="14">
        <v>8407600</v>
      </c>
      <c r="Z24" s="14">
        <v>100</v>
      </c>
      <c r="AA24" s="14">
        <v>712050</v>
      </c>
    </row>
    <row r="25" spans="1:27" ht="15" customHeight="1" x14ac:dyDescent="0.2">
      <c r="A25" s="15" t="s">
        <v>44</v>
      </c>
      <c r="B25" s="13">
        <v>353</v>
      </c>
      <c r="C25" s="14">
        <v>4183050</v>
      </c>
      <c r="D25" s="14">
        <v>4481</v>
      </c>
      <c r="E25" s="14">
        <v>30582825</v>
      </c>
      <c r="F25" s="14">
        <v>2583</v>
      </c>
      <c r="G25" s="14">
        <v>7769664</v>
      </c>
      <c r="H25" s="14">
        <v>1223</v>
      </c>
      <c r="I25" s="14">
        <v>8346975</v>
      </c>
      <c r="J25">
        <v>9</v>
      </c>
      <c r="K25">
        <v>1</v>
      </c>
      <c r="L25" s="9">
        <v>84</v>
      </c>
      <c r="M25">
        <v>42</v>
      </c>
      <c r="N25">
        <v>42</v>
      </c>
      <c r="O25" s="14">
        <v>693419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11</v>
      </c>
      <c r="AA25" s="14">
        <v>109800</v>
      </c>
    </row>
    <row r="26" spans="1:27" ht="15" customHeight="1" x14ac:dyDescent="0.2">
      <c r="A26" s="15" t="s">
        <v>45</v>
      </c>
      <c r="B26" s="13">
        <v>108</v>
      </c>
      <c r="C26" s="14">
        <v>1272997</v>
      </c>
      <c r="D26" s="14">
        <v>8880</v>
      </c>
      <c r="E26" s="14">
        <v>60602252</v>
      </c>
      <c r="F26" s="14">
        <v>9221</v>
      </c>
      <c r="G26" s="14">
        <v>27715637</v>
      </c>
      <c r="H26" s="14">
        <v>6255</v>
      </c>
      <c r="I26" s="14">
        <v>42636254</v>
      </c>
      <c r="J26">
        <v>35</v>
      </c>
      <c r="K26">
        <v>0</v>
      </c>
      <c r="L26" s="9">
        <v>513</v>
      </c>
      <c r="M26">
        <v>9</v>
      </c>
      <c r="N26">
        <v>504</v>
      </c>
      <c r="O26" s="14">
        <v>9806790</v>
      </c>
      <c r="P26" s="14">
        <v>0</v>
      </c>
      <c r="Q26" s="14">
        <v>0</v>
      </c>
      <c r="R26" s="14">
        <v>0</v>
      </c>
      <c r="S26" s="14">
        <v>1113</v>
      </c>
      <c r="T26" s="14">
        <v>2671400</v>
      </c>
      <c r="U26" s="14">
        <v>96</v>
      </c>
      <c r="V26" s="14">
        <v>2388100</v>
      </c>
      <c r="W26" s="14">
        <v>6005</v>
      </c>
      <c r="X26" s="14">
        <v>8098</v>
      </c>
      <c r="Y26" s="14">
        <v>13207400</v>
      </c>
      <c r="Z26" s="14">
        <v>12</v>
      </c>
      <c r="AA26" s="14">
        <v>60000</v>
      </c>
    </row>
    <row r="27" spans="1:27" ht="15" customHeight="1" x14ac:dyDescent="0.2">
      <c r="A27" s="15" t="s">
        <v>46</v>
      </c>
      <c r="B27" s="13">
        <v>51</v>
      </c>
      <c r="C27" s="14">
        <v>604350</v>
      </c>
      <c r="D27" s="14">
        <v>6368</v>
      </c>
      <c r="E27" s="14">
        <v>43461600</v>
      </c>
      <c r="F27" s="14">
        <v>10555</v>
      </c>
      <c r="G27" s="14">
        <v>31737448</v>
      </c>
      <c r="H27" s="14">
        <v>5511</v>
      </c>
      <c r="I27" s="14">
        <v>37592192</v>
      </c>
      <c r="J27">
        <v>16</v>
      </c>
      <c r="K27">
        <v>0</v>
      </c>
      <c r="L27" s="9">
        <v>36</v>
      </c>
      <c r="M27">
        <v>0</v>
      </c>
      <c r="N27">
        <v>36</v>
      </c>
      <c r="O27" s="14">
        <v>893715</v>
      </c>
      <c r="P27" s="14">
        <v>0</v>
      </c>
      <c r="Q27" s="14">
        <v>0</v>
      </c>
      <c r="R27" s="14">
        <v>0</v>
      </c>
      <c r="S27" s="14">
        <v>2056</v>
      </c>
      <c r="T27" s="14">
        <v>20689000</v>
      </c>
      <c r="U27" s="14">
        <v>61</v>
      </c>
      <c r="V27" s="14">
        <v>1820000</v>
      </c>
      <c r="W27" s="14">
        <v>983</v>
      </c>
      <c r="X27" s="14">
        <v>3209</v>
      </c>
      <c r="Y27" s="14">
        <v>1578565</v>
      </c>
      <c r="Z27" s="14">
        <v>215</v>
      </c>
      <c r="AA27" s="14">
        <v>707000</v>
      </c>
    </row>
    <row r="28" spans="1:27" ht="15" customHeight="1" x14ac:dyDescent="0.2">
      <c r="A28" s="15" t="s">
        <v>47</v>
      </c>
      <c r="B28" s="13">
        <v>131</v>
      </c>
      <c r="C28" s="14">
        <v>1552350</v>
      </c>
      <c r="D28" s="14">
        <v>3570</v>
      </c>
      <c r="E28" s="14">
        <v>24390660</v>
      </c>
      <c r="F28" s="14">
        <v>4915</v>
      </c>
      <c r="G28" s="14">
        <v>14784761</v>
      </c>
      <c r="H28" s="14">
        <v>2950</v>
      </c>
      <c r="I28" s="14">
        <v>19979258</v>
      </c>
      <c r="J28">
        <v>21</v>
      </c>
      <c r="K28">
        <v>0</v>
      </c>
      <c r="L28" s="9">
        <v>41</v>
      </c>
      <c r="M28">
        <v>0</v>
      </c>
      <c r="N28">
        <v>41</v>
      </c>
      <c r="O28" s="14">
        <v>1084338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42</v>
      </c>
      <c r="V28" s="14">
        <v>459000</v>
      </c>
      <c r="W28" s="14">
        <v>5017</v>
      </c>
      <c r="X28" s="14">
        <v>8423</v>
      </c>
      <c r="Y28" s="14">
        <v>10019000</v>
      </c>
      <c r="Z28" s="14">
        <v>16</v>
      </c>
      <c r="AA28" s="14">
        <v>191550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519</v>
      </c>
      <c r="E29" s="14">
        <v>3542175</v>
      </c>
      <c r="F29" s="14">
        <v>368</v>
      </c>
      <c r="G29" s="14">
        <v>851184</v>
      </c>
      <c r="H29" s="14">
        <v>638</v>
      </c>
      <c r="I29" s="14">
        <v>4354350</v>
      </c>
      <c r="J29">
        <v>0</v>
      </c>
      <c r="K29">
        <v>0</v>
      </c>
      <c r="L29" s="9">
        <v>94</v>
      </c>
      <c r="M29">
        <v>12</v>
      </c>
      <c r="N29">
        <v>82</v>
      </c>
      <c r="O29" s="14">
        <v>1545650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375</v>
      </c>
      <c r="X29" s="14">
        <v>375</v>
      </c>
      <c r="Y29" s="14">
        <v>1125000</v>
      </c>
      <c r="Z29" s="14">
        <v>0</v>
      </c>
      <c r="AA29" s="14">
        <v>0</v>
      </c>
    </row>
    <row r="30" spans="1:27" ht="15" customHeight="1" x14ac:dyDescent="0.2">
      <c r="A30" s="16" t="s">
        <v>49</v>
      </c>
      <c r="B30" s="17">
        <v>53</v>
      </c>
      <c r="C30" s="18">
        <v>465923</v>
      </c>
      <c r="D30" s="18">
        <v>125</v>
      </c>
      <c r="E30" s="18">
        <v>853125</v>
      </c>
      <c r="F30" s="18">
        <v>157</v>
      </c>
      <c r="G30" s="18">
        <v>363141</v>
      </c>
      <c r="H30" s="18">
        <v>115</v>
      </c>
      <c r="I30" s="18">
        <v>784875</v>
      </c>
      <c r="J30">
        <v>0</v>
      </c>
      <c r="K30">
        <v>0</v>
      </c>
      <c r="L30" s="9">
        <v>36</v>
      </c>
      <c r="M30">
        <v>12</v>
      </c>
      <c r="N30">
        <v>24</v>
      </c>
      <c r="O30" s="18">
        <v>741600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204</v>
      </c>
      <c r="X30" s="18">
        <v>204</v>
      </c>
      <c r="Y30" s="18">
        <v>549000</v>
      </c>
      <c r="Z30" s="18">
        <v>44</v>
      </c>
      <c r="AA30" s="18">
        <v>86038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#REF!-SUM(#REF!)-#REF!</f>
        <v>#REF!</v>
      </c>
      <c r="K32" s="9" t="e">
        <f>#REF!-SUM(#REF!)-#REF!</f>
        <v>#REF!</v>
      </c>
      <c r="L32" s="9" t="e">
        <f>#REF!-SUM(#REF!)-#REF!</f>
        <v>#REF!</v>
      </c>
      <c r="M32" s="9" t="e">
        <f>#REF!-SUM(#REF!)-#REF!</f>
        <v>#REF!</v>
      </c>
      <c r="N32" s="9" t="e">
        <f>#REF!-SUM(#REF!)-#REF!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I33" si="0">B14-SUM(B15:B28)</f>
        <v>-821</v>
      </c>
      <c r="C33" s="9">
        <f t="shared" si="0"/>
        <v>-8385154</v>
      </c>
      <c r="D33" s="9">
        <f t="shared" si="0"/>
        <v>-20022</v>
      </c>
      <c r="E33" s="9">
        <f t="shared" si="0"/>
        <v>-136377222</v>
      </c>
      <c r="F33" s="9">
        <f t="shared" si="0"/>
        <v>-176998</v>
      </c>
      <c r="G33" s="9">
        <f t="shared" si="0"/>
        <v>-531960351</v>
      </c>
      <c r="H33" s="9">
        <f t="shared" si="0"/>
        <v>-83632</v>
      </c>
      <c r="I33" s="9">
        <f t="shared" si="0"/>
        <v>-569649243</v>
      </c>
      <c r="J33" s="9" t="e">
        <f>#REF!-SUM(#REF!)</f>
        <v>#REF!</v>
      </c>
      <c r="K33" s="9" t="e">
        <f>#REF!-SUM(#REF!)</f>
        <v>#REF!</v>
      </c>
      <c r="L33" s="9" t="e">
        <f>#REF!-SUM(#REF!)</f>
        <v>#REF!</v>
      </c>
      <c r="M33" s="9" t="e">
        <f>#REF!-SUM(#REF!)</f>
        <v>#REF!</v>
      </c>
      <c r="N33" s="9" t="e">
        <f>#REF!-SUM(#REF!)</f>
        <v>#REF!</v>
      </c>
      <c r="O33" s="9">
        <f t="shared" ref="O33:AA33" si="1">O14-SUM(O15:O28)</f>
        <v>-42337253</v>
      </c>
      <c r="P33" s="9">
        <f t="shared" si="1"/>
        <v>-289</v>
      </c>
      <c r="Q33" s="9">
        <f t="shared" si="1"/>
        <v>-28</v>
      </c>
      <c r="R33" s="9">
        <f t="shared" si="1"/>
        <v>-261</v>
      </c>
      <c r="S33" s="9">
        <f t="shared" si="1"/>
        <v>-7737</v>
      </c>
      <c r="T33" s="9">
        <f t="shared" si="1"/>
        <v>-26379816</v>
      </c>
      <c r="U33" s="9">
        <f t="shared" si="1"/>
        <v>-1454</v>
      </c>
      <c r="V33" s="9">
        <f t="shared" si="1"/>
        <v>-27259464</v>
      </c>
      <c r="W33" s="9">
        <f t="shared" si="1"/>
        <v>-71566</v>
      </c>
      <c r="X33" s="9">
        <f t="shared" si="1"/>
        <v>-95910</v>
      </c>
      <c r="Y33" s="9">
        <f t="shared" si="1"/>
        <v>-94417473</v>
      </c>
      <c r="Z33" s="9">
        <f t="shared" si="1"/>
        <v>37845</v>
      </c>
      <c r="AA33" s="9">
        <f t="shared" si="1"/>
        <v>-11523128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#REF!-#REF!-#REF!</f>
        <v>#REF!</v>
      </c>
      <c r="K34" s="9" t="e">
        <f>#REF!-#REF!-#REF!</f>
        <v>#REF!</v>
      </c>
      <c r="L34" s="9" t="e">
        <f>#REF!-#REF!-#REF!</f>
        <v>#REF!</v>
      </c>
      <c r="M34" s="9" t="e">
        <f>#REF!-#REF!-#REF!</f>
        <v>#REF!</v>
      </c>
      <c r="N34" s="9" t="e">
        <f>#REF!-#REF!-#REF!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#REF!-#REF!</f>
        <v>#REF!</v>
      </c>
      <c r="K35" s="9" t="e">
        <f>#REF!-#REF!</f>
        <v>#REF!</v>
      </c>
      <c r="L35" s="9" t="e">
        <f>#REF!-#REF!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 x14ac:dyDescent="0.2">
      <c r="B38" s="23"/>
      <c r="C38" s="23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 x14ac:dyDescent="0.2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S39" s="9"/>
      <c r="T39" s="9"/>
      <c r="U39" s="9"/>
      <c r="V39" s="9"/>
      <c r="W39" s="9"/>
      <c r="X39" s="9"/>
      <c r="Y39" s="9"/>
      <c r="Z39" s="9"/>
      <c r="AA39" s="9"/>
    </row>
    <row r="40" spans="1:27" x14ac:dyDescent="0.2">
      <c r="C40" s="9"/>
      <c r="D40" s="9"/>
      <c r="E40" s="9"/>
      <c r="F40" s="9"/>
      <c r="G40" s="9"/>
      <c r="H40" s="9"/>
      <c r="I40" s="9"/>
      <c r="L40" s="9"/>
      <c r="N40" s="9"/>
      <c r="O40" s="9"/>
      <c r="V40" s="9"/>
      <c r="W40" s="9"/>
      <c r="X40" s="9"/>
      <c r="Y40" s="9"/>
      <c r="AA40" s="9"/>
    </row>
    <row r="41" spans="1:27" x14ac:dyDescent="0.2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 x14ac:dyDescent="0.2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 x14ac:dyDescent="0.2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X43" s="9"/>
      <c r="Y43" s="9"/>
      <c r="Z43" s="9"/>
      <c r="AA43" s="9"/>
    </row>
    <row r="44" spans="1:27" x14ac:dyDescent="0.2">
      <c r="C44" s="9"/>
      <c r="D44" s="9"/>
      <c r="E44" s="9"/>
      <c r="F44" s="9"/>
      <c r="G44" s="9"/>
      <c r="H44" s="9"/>
      <c r="I44" s="9"/>
      <c r="O44" s="9"/>
      <c r="T44" s="9"/>
      <c r="V44" s="9"/>
      <c r="W44" s="9"/>
      <c r="X44" s="9"/>
      <c r="Y44" s="9"/>
      <c r="Z44" s="9"/>
      <c r="AA44" s="9"/>
    </row>
    <row r="45" spans="1:27" x14ac:dyDescent="0.2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 x14ac:dyDescent="0.2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 x14ac:dyDescent="0.2">
      <c r="C47" s="9"/>
      <c r="D47" s="9"/>
      <c r="E47" s="9"/>
      <c r="F47" s="9"/>
      <c r="G47" s="9"/>
      <c r="H47" s="9"/>
      <c r="I47" s="9"/>
      <c r="O47" s="9"/>
      <c r="T47" s="9"/>
      <c r="V47" s="9"/>
      <c r="W47" s="9"/>
      <c r="X47" s="9"/>
      <c r="Y47" s="9"/>
      <c r="AA47" s="9"/>
    </row>
    <row r="48" spans="1:27" x14ac:dyDescent="0.2">
      <c r="C48" s="9"/>
      <c r="D48" s="9"/>
      <c r="E48" s="9"/>
      <c r="F48" s="9"/>
      <c r="G48" s="9"/>
      <c r="H48" s="9"/>
      <c r="I48" s="9"/>
      <c r="O48" s="9"/>
      <c r="V48" s="9"/>
      <c r="W48" s="9"/>
      <c r="X48" s="9"/>
      <c r="Y48" s="9"/>
      <c r="AA48" s="9"/>
    </row>
    <row r="49" spans="3:27" x14ac:dyDescent="0.2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 x14ac:dyDescent="0.2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 x14ac:dyDescent="0.2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 x14ac:dyDescent="0.2">
      <c r="C52" s="9"/>
      <c r="D52" s="9"/>
      <c r="E52" s="9"/>
      <c r="F52" s="9"/>
      <c r="G52" s="9"/>
      <c r="H52" s="9"/>
      <c r="I52" s="9"/>
      <c r="O52" s="9"/>
      <c r="V52" s="9"/>
      <c r="W52" s="9"/>
      <c r="X52" s="9"/>
      <c r="Y52" s="9"/>
      <c r="AA52" s="9"/>
    </row>
    <row r="53" spans="3:27" x14ac:dyDescent="0.2">
      <c r="C53" s="9"/>
      <c r="D53" s="9"/>
      <c r="E53" s="9"/>
      <c r="F53" s="9"/>
      <c r="G53" s="9"/>
      <c r="H53" s="9"/>
      <c r="I53" s="9"/>
      <c r="O53" s="9"/>
      <c r="S53" s="9"/>
      <c r="T53" s="9"/>
      <c r="V53" s="9"/>
      <c r="W53" s="9"/>
      <c r="X53" s="9"/>
      <c r="Y53" s="9"/>
      <c r="Z53" s="9"/>
      <c r="AA53" s="9"/>
    </row>
    <row r="54" spans="3:27" x14ac:dyDescent="0.2">
      <c r="C54" s="9"/>
      <c r="D54" s="9"/>
      <c r="E54" s="9"/>
      <c r="F54" s="9"/>
      <c r="G54" s="9"/>
      <c r="H54" s="9"/>
      <c r="I54" s="9"/>
      <c r="O54" s="9"/>
      <c r="S54" s="9"/>
      <c r="T54" s="9"/>
      <c r="V54" s="9"/>
      <c r="W54" s="9"/>
      <c r="X54" s="9"/>
      <c r="Y54" s="9"/>
      <c r="AA54" s="9"/>
    </row>
    <row r="55" spans="3:27" x14ac:dyDescent="0.2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 x14ac:dyDescent="0.2">
      <c r="C56" s="9"/>
      <c r="D56" s="9"/>
      <c r="E56" s="9"/>
      <c r="F56" s="9"/>
      <c r="G56" s="9"/>
      <c r="H56" s="9"/>
      <c r="I56" s="9"/>
      <c r="O56" s="9"/>
      <c r="V56" s="9"/>
      <c r="W56" s="9"/>
      <c r="X56" s="9"/>
      <c r="Y56" s="9"/>
      <c r="AA56" s="9"/>
    </row>
    <row r="57" spans="3:27" x14ac:dyDescent="0.2">
      <c r="C57" s="9"/>
      <c r="D57" s="9"/>
      <c r="E57" s="9"/>
      <c r="F57" s="9"/>
      <c r="G57" s="9"/>
      <c r="H57" s="9"/>
      <c r="I57" s="9"/>
      <c r="O57" s="9"/>
      <c r="S57" s="9"/>
      <c r="T57" s="9"/>
      <c r="V57" s="9"/>
      <c r="W57" s="9"/>
      <c r="X57" s="9"/>
      <c r="Y57" s="9"/>
      <c r="AA57" s="9"/>
    </row>
    <row r="58" spans="3:27" x14ac:dyDescent="0.2">
      <c r="E58" s="9"/>
      <c r="F58" s="9"/>
      <c r="G58" s="9"/>
      <c r="H58" s="9"/>
      <c r="I58" s="9"/>
      <c r="O58" s="9"/>
      <c r="S58" s="9"/>
      <c r="T58" s="9"/>
      <c r="V58" s="9"/>
      <c r="X58" s="9"/>
      <c r="Y58" s="9"/>
      <c r="AA58" s="9"/>
    </row>
    <row r="59" spans="3:27" x14ac:dyDescent="0.2">
      <c r="C59" s="9"/>
      <c r="E59" s="9"/>
      <c r="G59" s="9"/>
      <c r="I59" s="9"/>
      <c r="O59" s="9"/>
      <c r="V59" s="9"/>
      <c r="W59" s="9"/>
      <c r="X59" s="9"/>
      <c r="Y59" s="9"/>
      <c r="AA59" s="9"/>
    </row>
    <row r="60" spans="3:27" x14ac:dyDescent="0.2">
      <c r="Y60" s="9"/>
    </row>
    <row r="61" spans="3:27" x14ac:dyDescent="0.2">
      <c r="Y61" s="9"/>
      <c r="AA61" s="9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76B2D-D966-4DD2-BF9E-0D801F7A2351}">
  <dimension ref="A1:AC59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58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2" t="s">
        <v>22</v>
      </c>
      <c r="M6" s="32"/>
      <c r="N6" s="32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39622</v>
      </c>
      <c r="C8" s="8">
        <v>571763560</v>
      </c>
      <c r="D8" s="8">
        <v>356913</v>
      </c>
      <c r="E8" s="8">
        <v>2315011942</v>
      </c>
      <c r="F8" s="8">
        <v>793764</v>
      </c>
      <c r="G8" s="8">
        <v>2519070133</v>
      </c>
      <c r="H8" s="8">
        <v>418714</v>
      </c>
      <c r="I8" s="8">
        <v>2662051287</v>
      </c>
      <c r="J8" s="8">
        <v>1260</v>
      </c>
      <c r="K8" s="8">
        <v>56</v>
      </c>
      <c r="L8" s="8">
        <v>17518</v>
      </c>
      <c r="M8" s="8">
        <v>4790</v>
      </c>
      <c r="N8" s="8">
        <v>12728</v>
      </c>
      <c r="O8" s="8">
        <v>349886097</v>
      </c>
      <c r="P8" s="8">
        <v>978</v>
      </c>
      <c r="Q8" s="8">
        <v>99</v>
      </c>
      <c r="R8" s="8">
        <v>879</v>
      </c>
      <c r="S8" s="8">
        <v>7904</v>
      </c>
      <c r="T8" s="8">
        <v>18826750</v>
      </c>
      <c r="U8" s="8">
        <v>3830</v>
      </c>
      <c r="V8" s="8">
        <v>94360582</v>
      </c>
      <c r="W8" s="8">
        <v>445387</v>
      </c>
      <c r="X8" s="8">
        <v>614009</v>
      </c>
      <c r="Y8" s="8">
        <v>842686427</v>
      </c>
      <c r="Z8" s="8">
        <v>152727</v>
      </c>
      <c r="AA8" s="8">
        <v>210021739</v>
      </c>
      <c r="AB8" s="10"/>
      <c r="AC8" s="10"/>
    </row>
    <row r="9" spans="1:29" s="11" customFormat="1" ht="15" customHeight="1" x14ac:dyDescent="0.2">
      <c r="A9" s="12" t="s">
        <v>28</v>
      </c>
      <c r="B9" s="13">
        <v>867</v>
      </c>
      <c r="C9" s="14">
        <v>10744731</v>
      </c>
      <c r="D9" s="14">
        <v>15595</v>
      </c>
      <c r="E9" s="14">
        <v>99153010</v>
      </c>
      <c r="F9" s="14">
        <v>84012</v>
      </c>
      <c r="G9" s="14">
        <v>235401624</v>
      </c>
      <c r="H9" s="14">
        <v>57277</v>
      </c>
      <c r="I9" s="14">
        <v>364167166</v>
      </c>
      <c r="J9" s="14">
        <v>240</v>
      </c>
      <c r="K9" s="14">
        <v>6</v>
      </c>
      <c r="L9" s="14">
        <v>706</v>
      </c>
      <c r="M9" s="14">
        <v>73</v>
      </c>
      <c r="N9" s="14">
        <v>633</v>
      </c>
      <c r="O9" s="14">
        <v>19541636</v>
      </c>
      <c r="P9" s="14">
        <v>39</v>
      </c>
      <c r="Q9" s="14">
        <v>0</v>
      </c>
      <c r="R9" s="14">
        <v>39</v>
      </c>
      <c r="S9" s="14">
        <v>0</v>
      </c>
      <c r="T9" s="14">
        <v>0</v>
      </c>
      <c r="U9" s="14">
        <v>130</v>
      </c>
      <c r="V9" s="14">
        <v>3800000</v>
      </c>
      <c r="W9" s="14">
        <v>47802</v>
      </c>
      <c r="X9" s="14">
        <v>111402</v>
      </c>
      <c r="Y9" s="14">
        <v>26627730</v>
      </c>
      <c r="Z9" s="14">
        <v>166</v>
      </c>
      <c r="AA9" s="14">
        <v>2227400</v>
      </c>
    </row>
    <row r="10" spans="1:29" s="11" customFormat="1" ht="15" customHeight="1" x14ac:dyDescent="0.2">
      <c r="A10" s="12" t="s">
        <v>29</v>
      </c>
      <c r="B10" s="13">
        <v>29973</v>
      </c>
      <c r="C10" s="14">
        <v>461878897</v>
      </c>
      <c r="D10" s="14">
        <v>47517</v>
      </c>
      <c r="E10" s="14">
        <v>348066083</v>
      </c>
      <c r="F10" s="14">
        <v>125517</v>
      </c>
      <c r="G10" s="14">
        <v>647349155</v>
      </c>
      <c r="H10" s="14">
        <v>36139</v>
      </c>
      <c r="I10" s="14">
        <v>229771762</v>
      </c>
      <c r="J10" s="14">
        <v>317</v>
      </c>
      <c r="K10" s="14">
        <v>0</v>
      </c>
      <c r="L10" s="14">
        <v>11719</v>
      </c>
      <c r="M10" s="14">
        <v>3924</v>
      </c>
      <c r="N10" s="14">
        <v>7795</v>
      </c>
      <c r="O10" s="14">
        <v>206555332</v>
      </c>
      <c r="P10" s="14">
        <v>259</v>
      </c>
      <c r="Q10" s="14">
        <v>55</v>
      </c>
      <c r="R10" s="14">
        <v>204</v>
      </c>
      <c r="S10" s="14">
        <v>0</v>
      </c>
      <c r="T10" s="14">
        <v>0</v>
      </c>
      <c r="U10" s="14">
        <v>729</v>
      </c>
      <c r="V10" s="14">
        <v>27450000</v>
      </c>
      <c r="W10" s="14">
        <v>63054</v>
      </c>
      <c r="X10" s="14">
        <v>63054</v>
      </c>
      <c r="Y10" s="14">
        <v>135684937</v>
      </c>
      <c r="Z10" s="14">
        <v>17196</v>
      </c>
      <c r="AA10" s="14">
        <v>24815995</v>
      </c>
    </row>
    <row r="11" spans="1:29" s="11" customFormat="1" ht="15" customHeight="1" x14ac:dyDescent="0.2">
      <c r="A11" s="12" t="s">
        <v>30</v>
      </c>
      <c r="B11" s="13">
        <v>780</v>
      </c>
      <c r="C11" s="14">
        <v>9530040</v>
      </c>
      <c r="D11" s="14">
        <v>16058</v>
      </c>
      <c r="E11" s="14">
        <v>102096764</v>
      </c>
      <c r="F11" s="14">
        <v>115692</v>
      </c>
      <c r="G11" s="14">
        <v>324168984</v>
      </c>
      <c r="H11" s="14">
        <v>48135</v>
      </c>
      <c r="I11" s="14">
        <v>306042330</v>
      </c>
      <c r="J11" s="14">
        <v>136</v>
      </c>
      <c r="K11" s="14">
        <v>0</v>
      </c>
      <c r="L11" s="14">
        <v>1803</v>
      </c>
      <c r="M11" s="14">
        <v>227</v>
      </c>
      <c r="N11" s="14">
        <v>1576</v>
      </c>
      <c r="O11" s="14">
        <v>41287808</v>
      </c>
      <c r="P11" s="14">
        <v>417</v>
      </c>
      <c r="Q11" s="14">
        <v>44</v>
      </c>
      <c r="R11" s="14">
        <v>373</v>
      </c>
      <c r="S11" s="14">
        <v>0</v>
      </c>
      <c r="T11" s="14">
        <v>0</v>
      </c>
      <c r="U11" s="14">
        <v>0</v>
      </c>
      <c r="V11" s="14">
        <v>0</v>
      </c>
      <c r="W11" s="14">
        <v>36828</v>
      </c>
      <c r="X11" s="14">
        <v>36828</v>
      </c>
      <c r="Y11" s="14">
        <v>79644000</v>
      </c>
      <c r="Z11" s="14">
        <v>137</v>
      </c>
      <c r="AA11" s="14">
        <v>1370000</v>
      </c>
    </row>
    <row r="12" spans="1:29" s="11" customFormat="1" ht="15" customHeight="1" x14ac:dyDescent="0.2">
      <c r="A12" s="12" t="s">
        <v>31</v>
      </c>
      <c r="B12" s="13">
        <v>4055</v>
      </c>
      <c r="C12" s="14">
        <v>45022665</v>
      </c>
      <c r="D12" s="14">
        <v>76827</v>
      </c>
      <c r="E12" s="14">
        <v>488466066</v>
      </c>
      <c r="F12" s="14">
        <v>131445</v>
      </c>
      <c r="G12" s="14">
        <v>368308890</v>
      </c>
      <c r="H12" s="14">
        <v>71608</v>
      </c>
      <c r="I12" s="14">
        <v>455283664</v>
      </c>
      <c r="J12" s="14">
        <v>51</v>
      </c>
      <c r="K12" s="14">
        <v>0</v>
      </c>
      <c r="L12" s="14">
        <v>724</v>
      </c>
      <c r="M12" s="14">
        <v>179</v>
      </c>
      <c r="N12" s="14">
        <v>545</v>
      </c>
      <c r="O12" s="14">
        <v>21896656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881</v>
      </c>
      <c r="V12" s="14">
        <v>25055485</v>
      </c>
      <c r="W12" s="14">
        <v>59908</v>
      </c>
      <c r="X12" s="14">
        <v>39641</v>
      </c>
      <c r="Y12" s="14">
        <v>385399000</v>
      </c>
      <c r="Z12" s="14">
        <v>43065</v>
      </c>
      <c r="AA12" s="14">
        <v>141043700</v>
      </c>
    </row>
    <row r="13" spans="1:29" s="11" customFormat="1" ht="15" customHeight="1" x14ac:dyDescent="0.2">
      <c r="A13" s="12" t="s">
        <v>32</v>
      </c>
      <c r="B13" s="13">
        <v>1568</v>
      </c>
      <c r="C13" s="14">
        <v>17409504</v>
      </c>
      <c r="D13" s="14">
        <v>28871</v>
      </c>
      <c r="E13" s="14">
        <v>183561818</v>
      </c>
      <c r="F13" s="14">
        <v>29813</v>
      </c>
      <c r="G13" s="14">
        <v>83536026</v>
      </c>
      <c r="H13" s="14">
        <v>22634</v>
      </c>
      <c r="I13" s="14">
        <v>143906972</v>
      </c>
      <c r="J13" s="14">
        <v>38</v>
      </c>
      <c r="K13" s="14">
        <v>1</v>
      </c>
      <c r="L13" s="14">
        <v>324</v>
      </c>
      <c r="M13" s="14">
        <v>51</v>
      </c>
      <c r="N13" s="14">
        <v>273</v>
      </c>
      <c r="O13" s="14">
        <v>5676389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81</v>
      </c>
      <c r="V13" s="14">
        <v>1620000</v>
      </c>
      <c r="W13" s="14">
        <v>136588</v>
      </c>
      <c r="X13" s="14">
        <v>262998</v>
      </c>
      <c r="Y13" s="14">
        <v>89103120</v>
      </c>
      <c r="Z13" s="14">
        <v>1384</v>
      </c>
      <c r="AA13" s="14">
        <v>4449285</v>
      </c>
    </row>
    <row r="14" spans="1:29" s="11" customFormat="1" ht="15" customHeight="1" x14ac:dyDescent="0.2">
      <c r="A14" s="12" t="s">
        <v>33</v>
      </c>
      <c r="B14" s="13">
        <v>631</v>
      </c>
      <c r="C14" s="14">
        <v>8085003</v>
      </c>
      <c r="D14" s="14">
        <v>72025</v>
      </c>
      <c r="E14" s="14">
        <v>457934950</v>
      </c>
      <c r="F14" s="14">
        <v>60862</v>
      </c>
      <c r="G14" s="14">
        <v>170535324</v>
      </c>
      <c r="H14" s="14">
        <v>43129</v>
      </c>
      <c r="I14" s="14">
        <v>274214182</v>
      </c>
      <c r="J14" s="14">
        <v>77</v>
      </c>
      <c r="K14" s="14">
        <v>0</v>
      </c>
      <c r="L14" s="14">
        <v>150</v>
      </c>
      <c r="M14" s="14">
        <v>47</v>
      </c>
      <c r="N14" s="14">
        <v>103</v>
      </c>
      <c r="O14" s="14">
        <v>3965632</v>
      </c>
      <c r="P14" s="14">
        <v>0</v>
      </c>
      <c r="Q14" s="14">
        <v>0</v>
      </c>
      <c r="R14" s="14">
        <v>0</v>
      </c>
      <c r="S14" s="14">
        <v>17</v>
      </c>
      <c r="T14" s="14">
        <v>173966</v>
      </c>
      <c r="U14" s="14">
        <v>144</v>
      </c>
      <c r="V14" s="14">
        <v>2880000</v>
      </c>
      <c r="W14" s="14">
        <v>25697</v>
      </c>
      <c r="X14" s="14">
        <v>0</v>
      </c>
      <c r="Y14" s="14">
        <v>30842800</v>
      </c>
      <c r="Z14" s="14">
        <v>87800</v>
      </c>
      <c r="AA14" s="14">
        <v>6643742</v>
      </c>
    </row>
    <row r="15" spans="1:29" ht="15" customHeight="1" x14ac:dyDescent="0.2">
      <c r="A15" s="15" t="s">
        <v>34</v>
      </c>
      <c r="B15" s="13">
        <v>74</v>
      </c>
      <c r="C15" s="14">
        <v>816960</v>
      </c>
      <c r="D15" s="14">
        <v>2978</v>
      </c>
      <c r="E15" s="14">
        <v>18934124</v>
      </c>
      <c r="F15" s="14">
        <v>15685</v>
      </c>
      <c r="G15" s="14">
        <v>43732057</v>
      </c>
      <c r="H15" s="14">
        <v>7939</v>
      </c>
      <c r="I15" s="14">
        <v>50426219</v>
      </c>
      <c r="J15" s="14">
        <v>38</v>
      </c>
      <c r="K15" s="14">
        <v>0</v>
      </c>
      <c r="L15" s="14">
        <v>501</v>
      </c>
      <c r="M15" s="14">
        <v>76</v>
      </c>
      <c r="N15" s="14">
        <v>425</v>
      </c>
      <c r="O15" s="14">
        <v>12422038</v>
      </c>
      <c r="P15" s="14">
        <v>90</v>
      </c>
      <c r="Q15" s="14">
        <v>0</v>
      </c>
      <c r="R15" s="14">
        <v>90</v>
      </c>
      <c r="S15" s="14">
        <v>0</v>
      </c>
      <c r="T15" s="14">
        <v>0</v>
      </c>
      <c r="U15" s="14">
        <v>199</v>
      </c>
      <c r="V15" s="14">
        <v>3090000</v>
      </c>
      <c r="W15" s="14">
        <v>2265</v>
      </c>
      <c r="X15" s="14">
        <v>2265</v>
      </c>
      <c r="Y15" s="14">
        <v>2265000</v>
      </c>
      <c r="Z15" s="14">
        <v>98</v>
      </c>
      <c r="AA15" s="14">
        <v>1299944</v>
      </c>
    </row>
    <row r="16" spans="1:29" ht="15" customHeight="1" x14ac:dyDescent="0.2">
      <c r="A16" s="15" t="s">
        <v>35</v>
      </c>
      <c r="B16" s="13">
        <v>42</v>
      </c>
      <c r="C16" s="14">
        <v>463680</v>
      </c>
      <c r="D16" s="14">
        <v>2828</v>
      </c>
      <c r="E16" s="14">
        <v>17980424</v>
      </c>
      <c r="F16" s="14">
        <v>13009</v>
      </c>
      <c r="G16" s="14">
        <v>36451218</v>
      </c>
      <c r="H16" s="14">
        <v>6161</v>
      </c>
      <c r="I16" s="14">
        <v>39171638</v>
      </c>
      <c r="J16" s="14">
        <v>6</v>
      </c>
      <c r="K16" s="14">
        <v>0</v>
      </c>
      <c r="L16" s="14">
        <v>53</v>
      </c>
      <c r="M16" s="14">
        <v>12</v>
      </c>
      <c r="N16" s="14">
        <v>41</v>
      </c>
      <c r="O16" s="14">
        <v>1561667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114</v>
      </c>
      <c r="V16" s="14">
        <v>2410000</v>
      </c>
      <c r="W16" s="14">
        <v>4515</v>
      </c>
      <c r="X16" s="14">
        <v>4515</v>
      </c>
      <c r="Y16" s="14">
        <v>5988000</v>
      </c>
      <c r="Z16" s="14">
        <v>0</v>
      </c>
      <c r="AA16" s="14">
        <v>0</v>
      </c>
    </row>
    <row r="17" spans="1:27" ht="15" customHeight="1" x14ac:dyDescent="0.2">
      <c r="A17" s="15" t="s">
        <v>36</v>
      </c>
      <c r="B17" s="13">
        <v>12</v>
      </c>
      <c r="C17" s="14">
        <v>132480</v>
      </c>
      <c r="D17" s="14">
        <v>13074</v>
      </c>
      <c r="E17" s="14">
        <v>83124492</v>
      </c>
      <c r="F17" s="14">
        <v>13888</v>
      </c>
      <c r="G17" s="14">
        <v>38914176</v>
      </c>
      <c r="H17" s="14">
        <v>7549</v>
      </c>
      <c r="I17" s="14">
        <v>47996542</v>
      </c>
      <c r="J17" s="14">
        <v>10</v>
      </c>
      <c r="K17" s="14">
        <v>0</v>
      </c>
      <c r="L17" s="14">
        <v>150</v>
      </c>
      <c r="M17" s="14">
        <v>37</v>
      </c>
      <c r="N17" s="14">
        <v>113</v>
      </c>
      <c r="O17" s="14">
        <v>4119648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156</v>
      </c>
      <c r="V17" s="14">
        <v>3345000</v>
      </c>
      <c r="W17" s="14">
        <v>7983</v>
      </c>
      <c r="X17" s="14">
        <v>12612</v>
      </c>
      <c r="Y17" s="14">
        <v>6631482</v>
      </c>
      <c r="Z17" s="14">
        <v>16</v>
      </c>
      <c r="AA17" s="14">
        <v>115000</v>
      </c>
    </row>
    <row r="18" spans="1:27" ht="15" customHeight="1" x14ac:dyDescent="0.2">
      <c r="A18" s="15" t="s">
        <v>37</v>
      </c>
      <c r="B18" s="13">
        <v>45</v>
      </c>
      <c r="C18" s="14">
        <v>496800</v>
      </c>
      <c r="D18" s="14">
        <v>1152</v>
      </c>
      <c r="E18" s="14">
        <v>7324416</v>
      </c>
      <c r="F18" s="14">
        <v>28715</v>
      </c>
      <c r="G18" s="14">
        <v>80459430</v>
      </c>
      <c r="H18" s="14">
        <v>22529</v>
      </c>
      <c r="I18" s="14">
        <v>143239382</v>
      </c>
      <c r="J18" s="14">
        <v>30</v>
      </c>
      <c r="K18" s="14">
        <v>7</v>
      </c>
      <c r="L18" s="14">
        <v>62</v>
      </c>
      <c r="M18" s="14">
        <v>5</v>
      </c>
      <c r="N18" s="14">
        <v>57</v>
      </c>
      <c r="O18" s="14">
        <v>1518664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216</v>
      </c>
      <c r="V18" s="14">
        <v>4289525</v>
      </c>
      <c r="W18" s="14">
        <v>18286</v>
      </c>
      <c r="X18" s="14">
        <v>18286</v>
      </c>
      <c r="Y18" s="14">
        <v>18286000</v>
      </c>
      <c r="Z18" s="14">
        <v>214</v>
      </c>
      <c r="AA18" s="14">
        <v>872000</v>
      </c>
    </row>
    <row r="19" spans="1:27" ht="15" customHeight="1" x14ac:dyDescent="0.2">
      <c r="A19" s="15" t="s">
        <v>38</v>
      </c>
      <c r="B19" s="13">
        <v>22</v>
      </c>
      <c r="C19" s="14">
        <v>242880</v>
      </c>
      <c r="D19" s="14">
        <v>1245</v>
      </c>
      <c r="E19" s="14">
        <v>7915710</v>
      </c>
      <c r="F19" s="14">
        <v>8748</v>
      </c>
      <c r="G19" s="14">
        <v>24511896</v>
      </c>
      <c r="H19" s="14">
        <v>4119</v>
      </c>
      <c r="I19" s="14">
        <v>26188602</v>
      </c>
      <c r="J19" s="14">
        <v>2</v>
      </c>
      <c r="K19" s="14">
        <v>8</v>
      </c>
      <c r="L19" s="14">
        <v>333</v>
      </c>
      <c r="M19" s="14">
        <v>24</v>
      </c>
      <c r="N19" s="14">
        <v>309</v>
      </c>
      <c r="O19" s="14">
        <v>8764800</v>
      </c>
      <c r="P19" s="14">
        <v>56</v>
      </c>
      <c r="Q19" s="14">
        <v>0</v>
      </c>
      <c r="R19" s="14">
        <v>56</v>
      </c>
      <c r="S19" s="14">
        <v>0</v>
      </c>
      <c r="T19" s="14">
        <v>0</v>
      </c>
      <c r="U19" s="14">
        <v>149</v>
      </c>
      <c r="V19" s="14">
        <v>4445600</v>
      </c>
      <c r="W19" s="14">
        <v>0</v>
      </c>
      <c r="X19" s="14">
        <v>2934</v>
      </c>
      <c r="Y19" s="14">
        <v>3204860</v>
      </c>
      <c r="Z19" s="14">
        <v>169</v>
      </c>
      <c r="AA19" s="14">
        <v>2104210</v>
      </c>
    </row>
    <row r="20" spans="1:27" ht="15" customHeight="1" x14ac:dyDescent="0.2">
      <c r="A20" s="15" t="s">
        <v>39</v>
      </c>
      <c r="B20" s="13">
        <v>38</v>
      </c>
      <c r="C20" s="14">
        <v>419520</v>
      </c>
      <c r="D20" s="14">
        <v>37371</v>
      </c>
      <c r="E20" s="14">
        <v>237455415</v>
      </c>
      <c r="F20" s="14">
        <v>27518</v>
      </c>
      <c r="G20" s="14">
        <v>77104249</v>
      </c>
      <c r="H20" s="14">
        <v>21843</v>
      </c>
      <c r="I20" s="14">
        <v>138816316</v>
      </c>
      <c r="J20" s="14">
        <v>8</v>
      </c>
      <c r="K20" s="14">
        <v>0</v>
      </c>
      <c r="L20" s="14">
        <v>44</v>
      </c>
      <c r="M20" s="14">
        <v>12</v>
      </c>
      <c r="N20" s="14">
        <v>32</v>
      </c>
      <c r="O20" s="14">
        <v>968332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251</v>
      </c>
      <c r="V20" s="14">
        <v>3070000</v>
      </c>
      <c r="W20" s="14">
        <v>9750</v>
      </c>
      <c r="X20" s="14">
        <v>18888</v>
      </c>
      <c r="Y20" s="14">
        <v>7949270</v>
      </c>
      <c r="Z20" s="14">
        <v>80</v>
      </c>
      <c r="AA20" s="14">
        <v>2577495</v>
      </c>
    </row>
    <row r="21" spans="1:27" ht="15" customHeight="1" x14ac:dyDescent="0.2">
      <c r="A21" s="15" t="s">
        <v>40</v>
      </c>
      <c r="B21" s="13">
        <v>22</v>
      </c>
      <c r="C21" s="14">
        <v>242880</v>
      </c>
      <c r="D21" s="14">
        <v>2372</v>
      </c>
      <c r="E21" s="14">
        <v>15081176</v>
      </c>
      <c r="F21" s="14">
        <v>7606</v>
      </c>
      <c r="G21" s="14">
        <v>21312012</v>
      </c>
      <c r="H21" s="14">
        <v>5231</v>
      </c>
      <c r="I21" s="14">
        <v>33258698</v>
      </c>
      <c r="J21" s="14">
        <v>16</v>
      </c>
      <c r="K21" s="14">
        <v>2</v>
      </c>
      <c r="L21" s="14">
        <v>33</v>
      </c>
      <c r="M21" s="14">
        <v>0</v>
      </c>
      <c r="N21" s="14">
        <v>33</v>
      </c>
      <c r="O21" s="14">
        <v>575285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124</v>
      </c>
      <c r="V21" s="14">
        <v>1293000</v>
      </c>
      <c r="W21" s="14">
        <v>1706</v>
      </c>
      <c r="X21" s="14">
        <v>1706</v>
      </c>
      <c r="Y21" s="14">
        <v>1706000</v>
      </c>
      <c r="Z21" s="14">
        <v>11</v>
      </c>
      <c r="AA21" s="14">
        <v>66000</v>
      </c>
    </row>
    <row r="22" spans="1:27" ht="15" customHeight="1" x14ac:dyDescent="0.2">
      <c r="A22" s="15" t="s">
        <v>41</v>
      </c>
      <c r="B22" s="13">
        <v>342</v>
      </c>
      <c r="C22" s="14">
        <v>3775680</v>
      </c>
      <c r="D22" s="14">
        <v>8091</v>
      </c>
      <c r="E22" s="14">
        <v>51442578</v>
      </c>
      <c r="F22" s="14">
        <v>44561</v>
      </c>
      <c r="G22" s="14">
        <v>124859922</v>
      </c>
      <c r="H22" s="14">
        <v>23148</v>
      </c>
      <c r="I22" s="14">
        <v>147174984</v>
      </c>
      <c r="J22" s="14">
        <v>9</v>
      </c>
      <c r="K22" s="14">
        <v>0</v>
      </c>
      <c r="L22" s="14">
        <v>80</v>
      </c>
      <c r="M22" s="14">
        <v>2</v>
      </c>
      <c r="N22" s="14">
        <v>78</v>
      </c>
      <c r="O22" s="14">
        <v>2268393</v>
      </c>
      <c r="P22" s="14">
        <v>0</v>
      </c>
      <c r="Q22" s="14">
        <v>0</v>
      </c>
      <c r="R22" s="14">
        <v>0</v>
      </c>
      <c r="S22" s="14">
        <v>4371</v>
      </c>
      <c r="T22" s="14">
        <v>3267384</v>
      </c>
      <c r="U22" s="14">
        <v>196</v>
      </c>
      <c r="V22" s="14">
        <v>1698000</v>
      </c>
      <c r="W22" s="14">
        <v>7348</v>
      </c>
      <c r="X22" s="14">
        <v>7348</v>
      </c>
      <c r="Y22" s="14">
        <v>11333000</v>
      </c>
      <c r="Z22" s="14">
        <v>1614</v>
      </c>
      <c r="AA22" s="14">
        <v>19289168</v>
      </c>
    </row>
    <row r="23" spans="1:27" ht="15" customHeight="1" x14ac:dyDescent="0.2">
      <c r="A23" s="15" t="s">
        <v>42</v>
      </c>
      <c r="B23" s="13">
        <v>413</v>
      </c>
      <c r="C23" s="14">
        <v>4559520</v>
      </c>
      <c r="D23" s="14">
        <v>6829</v>
      </c>
      <c r="E23" s="14">
        <v>43418782</v>
      </c>
      <c r="F23" s="14">
        <v>22334</v>
      </c>
      <c r="G23" s="14">
        <v>62579868</v>
      </c>
      <c r="H23" s="14">
        <v>8687</v>
      </c>
      <c r="I23" s="14">
        <v>55231946</v>
      </c>
      <c r="J23" s="14">
        <v>109</v>
      </c>
      <c r="K23" s="14">
        <v>20</v>
      </c>
      <c r="L23" s="14">
        <v>156</v>
      </c>
      <c r="M23" s="14">
        <v>48</v>
      </c>
      <c r="N23" s="14">
        <v>108</v>
      </c>
      <c r="O23" s="14">
        <v>3758747</v>
      </c>
      <c r="P23" s="14">
        <v>48</v>
      </c>
      <c r="Q23" s="14">
        <v>0</v>
      </c>
      <c r="R23" s="14">
        <v>48</v>
      </c>
      <c r="S23" s="14">
        <v>0</v>
      </c>
      <c r="T23" s="14">
        <v>0</v>
      </c>
      <c r="U23" s="14">
        <v>33</v>
      </c>
      <c r="V23" s="14">
        <v>810000</v>
      </c>
      <c r="W23" s="14">
        <v>37</v>
      </c>
      <c r="X23" s="14">
        <v>37</v>
      </c>
      <c r="Y23" s="14">
        <v>208016</v>
      </c>
      <c r="Z23" s="14">
        <v>369</v>
      </c>
      <c r="AA23" s="14">
        <v>1392500</v>
      </c>
    </row>
    <row r="24" spans="1:27" ht="15" customHeight="1" x14ac:dyDescent="0.2">
      <c r="A24" s="15" t="s">
        <v>43</v>
      </c>
      <c r="B24" s="13">
        <v>24</v>
      </c>
      <c r="C24" s="14">
        <v>264960</v>
      </c>
      <c r="D24" s="14">
        <v>1870</v>
      </c>
      <c r="E24" s="14">
        <v>11889460</v>
      </c>
      <c r="F24" s="14">
        <v>34250</v>
      </c>
      <c r="G24" s="14">
        <v>95968500</v>
      </c>
      <c r="H24" s="14">
        <v>13096</v>
      </c>
      <c r="I24" s="14">
        <v>83264368</v>
      </c>
      <c r="J24" s="14">
        <v>52</v>
      </c>
      <c r="K24" s="14">
        <v>0</v>
      </c>
      <c r="L24" s="14">
        <v>76</v>
      </c>
      <c r="M24" s="14">
        <v>0</v>
      </c>
      <c r="N24" s="14">
        <v>76</v>
      </c>
      <c r="O24" s="14">
        <v>1617122</v>
      </c>
      <c r="P24" s="14">
        <v>57</v>
      </c>
      <c r="Q24" s="14">
        <v>0</v>
      </c>
      <c r="R24" s="14">
        <v>57</v>
      </c>
      <c r="S24" s="14">
        <v>0</v>
      </c>
      <c r="T24" s="14">
        <v>0</v>
      </c>
      <c r="U24" s="14">
        <v>209</v>
      </c>
      <c r="V24" s="14">
        <v>4180000</v>
      </c>
      <c r="W24" s="14">
        <v>10645</v>
      </c>
      <c r="X24" s="14">
        <v>10645</v>
      </c>
      <c r="Y24" s="14">
        <v>8517200</v>
      </c>
      <c r="Z24" s="14">
        <v>55</v>
      </c>
      <c r="AA24" s="14">
        <v>668350</v>
      </c>
    </row>
    <row r="25" spans="1:27" ht="15" customHeight="1" x14ac:dyDescent="0.2">
      <c r="A25" s="15" t="s">
        <v>44</v>
      </c>
      <c r="B25" s="13">
        <v>387</v>
      </c>
      <c r="C25" s="14">
        <v>4272480</v>
      </c>
      <c r="D25" s="14">
        <v>3817</v>
      </c>
      <c r="E25" s="14">
        <v>24268486</v>
      </c>
      <c r="F25" s="14">
        <v>2668</v>
      </c>
      <c r="G25" s="14">
        <v>7475736</v>
      </c>
      <c r="H25" s="14">
        <v>1589</v>
      </c>
      <c r="I25" s="14">
        <v>10102862</v>
      </c>
      <c r="J25" s="14">
        <v>8</v>
      </c>
      <c r="K25" s="14">
        <v>3</v>
      </c>
      <c r="L25" s="14">
        <v>42</v>
      </c>
      <c r="M25" s="14">
        <v>31</v>
      </c>
      <c r="N25" s="14">
        <v>11</v>
      </c>
      <c r="O25" s="14">
        <v>161006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7</v>
      </c>
      <c r="AA25" s="14">
        <v>59950</v>
      </c>
    </row>
    <row r="26" spans="1:27" ht="15" customHeight="1" x14ac:dyDescent="0.2">
      <c r="A26" s="15" t="s">
        <v>45</v>
      </c>
      <c r="B26" s="13">
        <v>30</v>
      </c>
      <c r="C26" s="14">
        <v>331200</v>
      </c>
      <c r="D26" s="14">
        <v>8415</v>
      </c>
      <c r="E26" s="14">
        <v>53502570</v>
      </c>
      <c r="F26" s="14">
        <v>10820</v>
      </c>
      <c r="G26" s="14">
        <v>30317640</v>
      </c>
      <c r="H26" s="14">
        <v>7607</v>
      </c>
      <c r="I26" s="14">
        <v>48365306</v>
      </c>
      <c r="J26" s="14">
        <v>19</v>
      </c>
      <c r="K26" s="14">
        <v>9</v>
      </c>
      <c r="L26" s="14">
        <v>336</v>
      </c>
      <c r="M26" s="14">
        <v>12</v>
      </c>
      <c r="N26" s="14">
        <v>324</v>
      </c>
      <c r="O26" s="14">
        <v>8870400</v>
      </c>
      <c r="P26" s="14">
        <v>0</v>
      </c>
      <c r="Q26" s="14">
        <v>0</v>
      </c>
      <c r="R26" s="14">
        <v>0</v>
      </c>
      <c r="S26" s="14">
        <v>1316</v>
      </c>
      <c r="T26" s="14">
        <v>3167400</v>
      </c>
      <c r="U26" s="14">
        <v>116</v>
      </c>
      <c r="V26" s="14">
        <v>2892848</v>
      </c>
      <c r="W26" s="14">
        <v>6351</v>
      </c>
      <c r="X26" s="14">
        <v>8725</v>
      </c>
      <c r="Y26" s="14">
        <v>13920900</v>
      </c>
      <c r="Z26" s="14">
        <v>8</v>
      </c>
      <c r="AA26" s="14">
        <v>50000</v>
      </c>
    </row>
    <row r="27" spans="1:27" ht="15" customHeight="1" x14ac:dyDescent="0.2">
      <c r="A27" s="15" t="s">
        <v>46</v>
      </c>
      <c r="B27" s="13">
        <v>65</v>
      </c>
      <c r="C27" s="14">
        <v>717600</v>
      </c>
      <c r="D27" s="14">
        <v>5767</v>
      </c>
      <c r="E27" s="14">
        <v>36666586</v>
      </c>
      <c r="F27" s="14">
        <v>10614</v>
      </c>
      <c r="G27" s="14">
        <v>29740428</v>
      </c>
      <c r="H27" s="14">
        <v>5749</v>
      </c>
      <c r="I27" s="14">
        <v>36552142</v>
      </c>
      <c r="J27" s="14">
        <v>26</v>
      </c>
      <c r="K27" s="14">
        <v>0</v>
      </c>
      <c r="L27" s="14">
        <v>33</v>
      </c>
      <c r="M27" s="14">
        <v>0</v>
      </c>
      <c r="N27" s="14">
        <v>33</v>
      </c>
      <c r="O27" s="14">
        <v>809692</v>
      </c>
      <c r="P27" s="14">
        <v>0</v>
      </c>
      <c r="Q27" s="14">
        <v>0</v>
      </c>
      <c r="R27" s="14">
        <v>0</v>
      </c>
      <c r="S27" s="14">
        <v>2200</v>
      </c>
      <c r="T27" s="14">
        <v>12218000</v>
      </c>
      <c r="U27" s="14">
        <v>49</v>
      </c>
      <c r="V27" s="14">
        <v>1467124</v>
      </c>
      <c r="W27" s="14">
        <v>661</v>
      </c>
      <c r="X27" s="14">
        <v>2276</v>
      </c>
      <c r="Y27" s="14">
        <v>1324812</v>
      </c>
      <c r="Z27" s="14">
        <v>251</v>
      </c>
      <c r="AA27" s="14">
        <v>747000</v>
      </c>
    </row>
    <row r="28" spans="1:27" ht="15" customHeight="1" x14ac:dyDescent="0.2">
      <c r="A28" s="15" t="s">
        <v>47</v>
      </c>
      <c r="B28" s="13">
        <v>160</v>
      </c>
      <c r="C28" s="14">
        <v>1766400</v>
      </c>
      <c r="D28" s="14">
        <v>3450</v>
      </c>
      <c r="E28" s="14">
        <v>21890594</v>
      </c>
      <c r="F28" s="14">
        <v>5310</v>
      </c>
      <c r="G28" s="14">
        <v>14840963</v>
      </c>
      <c r="H28" s="14">
        <v>3709</v>
      </c>
      <c r="I28" s="14">
        <v>23560918</v>
      </c>
      <c r="J28" s="14">
        <v>68</v>
      </c>
      <c r="K28" s="14">
        <v>0</v>
      </c>
      <c r="L28" s="14">
        <v>27</v>
      </c>
      <c r="M28" s="14">
        <v>0</v>
      </c>
      <c r="N28" s="14">
        <v>27</v>
      </c>
      <c r="O28" s="14">
        <v>613022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53</v>
      </c>
      <c r="V28" s="14">
        <v>564000</v>
      </c>
      <c r="W28" s="14">
        <v>5284</v>
      </c>
      <c r="X28" s="14">
        <v>9170</v>
      </c>
      <c r="Y28" s="14">
        <v>12293800</v>
      </c>
      <c r="Z28" s="14">
        <v>12</v>
      </c>
      <c r="AA28" s="14">
        <v>72000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631</v>
      </c>
      <c r="E29" s="14">
        <v>4011898</v>
      </c>
      <c r="F29" s="14">
        <v>513</v>
      </c>
      <c r="G29" s="14">
        <v>1105515</v>
      </c>
      <c r="H29" s="14">
        <v>723</v>
      </c>
      <c r="I29" s="14">
        <v>4596834</v>
      </c>
      <c r="J29" s="14">
        <v>0</v>
      </c>
      <c r="K29" s="14">
        <v>0</v>
      </c>
      <c r="L29" s="14">
        <v>124</v>
      </c>
      <c r="M29" s="14">
        <v>12</v>
      </c>
      <c r="N29" s="14">
        <v>112</v>
      </c>
      <c r="O29" s="14">
        <v>2068628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397</v>
      </c>
      <c r="X29" s="14">
        <v>397</v>
      </c>
      <c r="Y29" s="14">
        <v>1191000</v>
      </c>
      <c r="Z29" s="14">
        <v>1</v>
      </c>
      <c r="AA29" s="14">
        <v>10000</v>
      </c>
    </row>
    <row r="30" spans="1:27" ht="15" customHeight="1" x14ac:dyDescent="0.2">
      <c r="A30" s="16" t="s">
        <v>49</v>
      </c>
      <c r="B30" s="17">
        <v>72</v>
      </c>
      <c r="C30" s="18">
        <v>589680</v>
      </c>
      <c r="D30" s="18">
        <v>130</v>
      </c>
      <c r="E30" s="18">
        <v>826540</v>
      </c>
      <c r="F30" s="18">
        <v>184</v>
      </c>
      <c r="G30" s="18">
        <v>396520</v>
      </c>
      <c r="H30" s="18">
        <v>113</v>
      </c>
      <c r="I30" s="18">
        <v>718454</v>
      </c>
      <c r="J30" s="18">
        <v>0</v>
      </c>
      <c r="K30" s="18">
        <v>0</v>
      </c>
      <c r="L30" s="18">
        <v>42</v>
      </c>
      <c r="M30" s="18">
        <v>18</v>
      </c>
      <c r="N30" s="18">
        <v>24</v>
      </c>
      <c r="O30" s="18">
        <v>865200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282</v>
      </c>
      <c r="X30" s="18">
        <v>282</v>
      </c>
      <c r="Y30" s="18">
        <v>565500</v>
      </c>
      <c r="Z30" s="18">
        <v>74</v>
      </c>
      <c r="AA30" s="18">
        <v>148000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AA33" si="0">B14-SUM(B15:B28)</f>
        <v>-1045</v>
      </c>
      <c r="C33" s="9">
        <f t="shared" si="0"/>
        <v>-10418037</v>
      </c>
      <c r="D33" s="9">
        <f t="shared" si="0"/>
        <v>-27234</v>
      </c>
      <c r="E33" s="9">
        <f t="shared" si="0"/>
        <v>-172959863</v>
      </c>
      <c r="F33" s="9">
        <f t="shared" si="0"/>
        <v>-184864</v>
      </c>
      <c r="G33" s="9">
        <f t="shared" si="0"/>
        <v>-517732771</v>
      </c>
      <c r="H33" s="9">
        <f t="shared" si="0"/>
        <v>-95827</v>
      </c>
      <c r="I33" s="9">
        <f t="shared" si="0"/>
        <v>-609135741</v>
      </c>
      <c r="J33" s="9">
        <f t="shared" si="0"/>
        <v>-324</v>
      </c>
      <c r="K33" s="9">
        <f t="shared" si="0"/>
        <v>-49</v>
      </c>
      <c r="L33" s="9">
        <f t="shared" si="0"/>
        <v>-1776</v>
      </c>
      <c r="M33" s="9">
        <f t="shared" si="0"/>
        <v>-212</v>
      </c>
      <c r="N33" s="9">
        <f t="shared" si="0"/>
        <v>-1564</v>
      </c>
      <c r="O33" s="9">
        <f t="shared" si="0"/>
        <v>-44063184</v>
      </c>
      <c r="P33" s="9">
        <f t="shared" si="0"/>
        <v>-251</v>
      </c>
      <c r="Q33" s="9">
        <f t="shared" si="0"/>
        <v>0</v>
      </c>
      <c r="R33" s="9">
        <f t="shared" si="0"/>
        <v>-251</v>
      </c>
      <c r="S33" s="9">
        <f t="shared" si="0"/>
        <v>-7870</v>
      </c>
      <c r="T33" s="9">
        <f t="shared" si="0"/>
        <v>-18478818</v>
      </c>
      <c r="U33" s="9">
        <f t="shared" si="0"/>
        <v>-1721</v>
      </c>
      <c r="V33" s="9">
        <f t="shared" si="0"/>
        <v>-30675097</v>
      </c>
      <c r="W33" s="9">
        <f t="shared" si="0"/>
        <v>-49134</v>
      </c>
      <c r="X33" s="9">
        <f t="shared" si="0"/>
        <v>-99407</v>
      </c>
      <c r="Y33" s="9">
        <f t="shared" si="0"/>
        <v>-62785540</v>
      </c>
      <c r="Z33" s="9">
        <f t="shared" si="0"/>
        <v>84896</v>
      </c>
      <c r="AA33" s="9">
        <f t="shared" si="0"/>
        <v>-22669875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 x14ac:dyDescent="0.2">
      <c r="B38" s="23"/>
      <c r="C38" s="23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 x14ac:dyDescent="0.2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 x14ac:dyDescent="0.2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 x14ac:dyDescent="0.2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 x14ac:dyDescent="0.2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 x14ac:dyDescent="0.2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 x14ac:dyDescent="0.2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 x14ac:dyDescent="0.2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 x14ac:dyDescent="0.2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 x14ac:dyDescent="0.2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 x14ac:dyDescent="0.2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 x14ac:dyDescent="0.2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 x14ac:dyDescent="0.2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 x14ac:dyDescent="0.2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 x14ac:dyDescent="0.2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 x14ac:dyDescent="0.2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 x14ac:dyDescent="0.2">
      <c r="C54" s="9"/>
      <c r="D54" s="9"/>
      <c r="E54" s="9"/>
      <c r="F54" s="9"/>
      <c r="G54" s="9"/>
      <c r="H54" s="9"/>
      <c r="I54" s="9"/>
      <c r="O54" s="9"/>
      <c r="AA54" s="9"/>
    </row>
    <row r="55" spans="3:27" x14ac:dyDescent="0.2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 x14ac:dyDescent="0.2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 x14ac:dyDescent="0.2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 x14ac:dyDescent="0.2">
      <c r="E58" s="9"/>
      <c r="F58" s="9"/>
      <c r="G58" s="9"/>
      <c r="H58" s="9"/>
      <c r="I58" s="9"/>
      <c r="O58" s="9"/>
      <c r="Y58" s="9"/>
    </row>
    <row r="59" spans="3:27" x14ac:dyDescent="0.2">
      <c r="C59" s="9"/>
      <c r="E59" s="9"/>
      <c r="G59" s="9"/>
      <c r="I59" s="9"/>
      <c r="O59" s="9"/>
      <c r="Y59" s="9"/>
      <c r="AA59" s="9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BC867-9CF0-41EA-BFEB-3667C7E090CD}">
  <dimension ref="A1:AC59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60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2" t="s">
        <v>22</v>
      </c>
      <c r="M6" s="32"/>
      <c r="N6" s="32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40734</v>
      </c>
      <c r="C8" s="8">
        <v>572071071</v>
      </c>
      <c r="D8" s="8">
        <v>361601</v>
      </c>
      <c r="E8" s="8">
        <v>2344898798</v>
      </c>
      <c r="F8" s="8">
        <v>845689</v>
      </c>
      <c r="G8" s="8">
        <v>2695094089</v>
      </c>
      <c r="H8" s="8">
        <v>455927</v>
      </c>
      <c r="I8" s="8">
        <v>2898044070</v>
      </c>
      <c r="J8" s="8">
        <v>1089</v>
      </c>
      <c r="K8" s="8">
        <v>21</v>
      </c>
      <c r="L8" s="8">
        <v>18982</v>
      </c>
      <c r="M8" s="8">
        <v>5371</v>
      </c>
      <c r="N8" s="8">
        <v>13611</v>
      </c>
      <c r="O8" s="8">
        <v>354552481</v>
      </c>
      <c r="P8" s="8">
        <v>907</v>
      </c>
      <c r="Q8" s="8">
        <v>108</v>
      </c>
      <c r="R8" s="8">
        <v>799</v>
      </c>
      <c r="S8" s="8">
        <v>10490</v>
      </c>
      <c r="T8" s="8">
        <v>35652426</v>
      </c>
      <c r="U8" s="8">
        <v>3449</v>
      </c>
      <c r="V8" s="8">
        <v>85893246</v>
      </c>
      <c r="W8" s="8">
        <v>469005</v>
      </c>
      <c r="X8" s="8">
        <v>570954</v>
      </c>
      <c r="Y8" s="8">
        <v>754012407</v>
      </c>
      <c r="Z8" s="8">
        <v>136632</v>
      </c>
      <c r="AA8" s="8">
        <v>208747966</v>
      </c>
      <c r="AB8" s="10"/>
      <c r="AC8" s="10"/>
    </row>
    <row r="9" spans="1:29" s="11" customFormat="1" ht="15" customHeight="1" x14ac:dyDescent="0.2">
      <c r="A9" s="12" t="s">
        <v>28</v>
      </c>
      <c r="B9" s="13">
        <v>897</v>
      </c>
      <c r="C9" s="14">
        <v>11116521</v>
      </c>
      <c r="D9" s="14">
        <v>15706</v>
      </c>
      <c r="E9" s="14">
        <v>99858748</v>
      </c>
      <c r="F9" s="14">
        <v>90568</v>
      </c>
      <c r="G9" s="14">
        <v>253771536</v>
      </c>
      <c r="H9" s="14">
        <v>54979</v>
      </c>
      <c r="I9" s="14">
        <v>349556482</v>
      </c>
      <c r="J9" s="14">
        <v>12</v>
      </c>
      <c r="K9" s="14">
        <v>0</v>
      </c>
      <c r="L9" s="14">
        <v>823</v>
      </c>
      <c r="M9" s="14">
        <v>125</v>
      </c>
      <c r="N9" s="14">
        <v>698</v>
      </c>
      <c r="O9" s="14">
        <v>23231230</v>
      </c>
      <c r="P9" s="14">
        <v>30</v>
      </c>
      <c r="Q9" s="14">
        <v>0</v>
      </c>
      <c r="R9" s="14">
        <v>30</v>
      </c>
      <c r="S9" s="14">
        <v>0</v>
      </c>
      <c r="T9" s="14">
        <v>0</v>
      </c>
      <c r="U9" s="14">
        <v>137</v>
      </c>
      <c r="V9" s="14">
        <v>3805000</v>
      </c>
      <c r="W9" s="14">
        <v>38371</v>
      </c>
      <c r="X9" s="14">
        <v>83780</v>
      </c>
      <c r="Y9" s="14">
        <v>31413504</v>
      </c>
      <c r="Z9" s="14">
        <v>96</v>
      </c>
      <c r="AA9" s="14">
        <v>669200</v>
      </c>
    </row>
    <row r="10" spans="1:29" s="11" customFormat="1" ht="15" customHeight="1" x14ac:dyDescent="0.2">
      <c r="A10" s="12" t="s">
        <v>29</v>
      </c>
      <c r="B10" s="13">
        <v>30345</v>
      </c>
      <c r="C10" s="14">
        <v>453859250</v>
      </c>
      <c r="D10" s="14">
        <v>48524</v>
      </c>
      <c r="E10" s="14">
        <v>355206936</v>
      </c>
      <c r="F10" s="14">
        <v>133441</v>
      </c>
      <c r="G10" s="14">
        <v>700280338</v>
      </c>
      <c r="H10" s="14">
        <v>39944</v>
      </c>
      <c r="I10" s="14">
        <v>253963952</v>
      </c>
      <c r="J10" s="14">
        <v>393</v>
      </c>
      <c r="K10" s="14">
        <v>0</v>
      </c>
      <c r="L10" s="14">
        <v>13005</v>
      </c>
      <c r="M10" s="14">
        <v>4493</v>
      </c>
      <c r="N10" s="14">
        <v>8512</v>
      </c>
      <c r="O10" s="14">
        <v>213654804</v>
      </c>
      <c r="P10" s="14">
        <v>244</v>
      </c>
      <c r="Q10" s="14">
        <v>60</v>
      </c>
      <c r="R10" s="14">
        <v>184</v>
      </c>
      <c r="S10" s="14">
        <v>0</v>
      </c>
      <c r="T10" s="14">
        <v>0</v>
      </c>
      <c r="U10" s="14">
        <v>681</v>
      </c>
      <c r="V10" s="14">
        <v>26190000</v>
      </c>
      <c r="W10" s="14">
        <v>63647</v>
      </c>
      <c r="X10" s="14">
        <v>63647</v>
      </c>
      <c r="Y10" s="14">
        <v>138536872</v>
      </c>
      <c r="Z10" s="14">
        <v>18746</v>
      </c>
      <c r="AA10" s="14">
        <v>28077098</v>
      </c>
    </row>
    <row r="11" spans="1:29" s="11" customFormat="1" ht="15" customHeight="1" x14ac:dyDescent="0.2">
      <c r="A11" s="12" t="s">
        <v>30</v>
      </c>
      <c r="B11" s="13">
        <v>848</v>
      </c>
      <c r="C11" s="14">
        <v>10360864</v>
      </c>
      <c r="D11" s="14">
        <v>17182</v>
      </c>
      <c r="E11" s="14">
        <v>109243156</v>
      </c>
      <c r="F11" s="14">
        <v>123963</v>
      </c>
      <c r="G11" s="14">
        <v>347344326</v>
      </c>
      <c r="H11" s="14">
        <v>54003</v>
      </c>
      <c r="I11" s="14">
        <v>343351074</v>
      </c>
      <c r="J11" s="14">
        <v>96</v>
      </c>
      <c r="K11" s="14">
        <v>1</v>
      </c>
      <c r="L11" s="14">
        <v>1783</v>
      </c>
      <c r="M11" s="14">
        <v>239</v>
      </c>
      <c r="N11" s="14">
        <v>1544</v>
      </c>
      <c r="O11" s="14">
        <v>39393954</v>
      </c>
      <c r="P11" s="14">
        <v>438</v>
      </c>
      <c r="Q11" s="14">
        <v>48</v>
      </c>
      <c r="R11" s="14">
        <v>390</v>
      </c>
      <c r="S11" s="14">
        <v>0</v>
      </c>
      <c r="T11" s="14">
        <v>0</v>
      </c>
      <c r="U11" s="14">
        <v>0</v>
      </c>
      <c r="V11" s="14">
        <v>0</v>
      </c>
      <c r="W11" s="14">
        <v>35624</v>
      </c>
      <c r="X11" s="14">
        <v>35624</v>
      </c>
      <c r="Y11" s="14">
        <v>77030000</v>
      </c>
      <c r="Z11" s="14">
        <v>139</v>
      </c>
      <c r="AA11" s="14">
        <v>1390000</v>
      </c>
    </row>
    <row r="12" spans="1:29" s="11" customFormat="1" ht="15" customHeight="1" x14ac:dyDescent="0.2">
      <c r="A12" s="12" t="s">
        <v>31</v>
      </c>
      <c r="B12" s="13">
        <v>4192</v>
      </c>
      <c r="C12" s="14">
        <v>46543776</v>
      </c>
      <c r="D12" s="14">
        <v>73876</v>
      </c>
      <c r="E12" s="14">
        <v>469703608</v>
      </c>
      <c r="F12" s="14">
        <v>137319</v>
      </c>
      <c r="G12" s="14">
        <v>384767838</v>
      </c>
      <c r="H12" s="14">
        <v>77033</v>
      </c>
      <c r="I12" s="14">
        <v>489775814</v>
      </c>
      <c r="J12" s="14">
        <v>123</v>
      </c>
      <c r="K12" s="14">
        <v>2</v>
      </c>
      <c r="L12" s="14">
        <v>624</v>
      </c>
      <c r="M12" s="14">
        <v>104</v>
      </c>
      <c r="N12" s="14">
        <v>520</v>
      </c>
      <c r="O12" s="14">
        <v>17991792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736</v>
      </c>
      <c r="V12" s="14">
        <v>21775204</v>
      </c>
      <c r="W12" s="14">
        <v>99701</v>
      </c>
      <c r="X12" s="14">
        <v>39709</v>
      </c>
      <c r="Y12" s="14">
        <v>266724000</v>
      </c>
      <c r="Z12" s="14">
        <v>38519</v>
      </c>
      <c r="AA12" s="14">
        <v>123286000</v>
      </c>
    </row>
    <row r="13" spans="1:29" s="11" customFormat="1" ht="15" customHeight="1" x14ac:dyDescent="0.2">
      <c r="A13" s="12" t="s">
        <v>32</v>
      </c>
      <c r="B13" s="13">
        <v>1721</v>
      </c>
      <c r="C13" s="14">
        <v>19108263</v>
      </c>
      <c r="D13" s="14">
        <v>29700</v>
      </c>
      <c r="E13" s="14">
        <v>188832600</v>
      </c>
      <c r="F13" s="14">
        <v>34302</v>
      </c>
      <c r="G13" s="14">
        <v>96114204</v>
      </c>
      <c r="H13" s="14">
        <v>26832</v>
      </c>
      <c r="I13" s="14">
        <v>170598156</v>
      </c>
      <c r="J13" s="14">
        <v>60</v>
      </c>
      <c r="K13" s="14">
        <v>0</v>
      </c>
      <c r="L13" s="14">
        <v>372</v>
      </c>
      <c r="M13" s="14">
        <v>60</v>
      </c>
      <c r="N13" s="14">
        <v>312</v>
      </c>
      <c r="O13" s="14">
        <v>4215877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98</v>
      </c>
      <c r="V13" s="14">
        <v>1960000</v>
      </c>
      <c r="W13" s="14">
        <v>144061</v>
      </c>
      <c r="X13" s="14">
        <v>245330</v>
      </c>
      <c r="Y13" s="14">
        <v>101829113</v>
      </c>
      <c r="Z13" s="14">
        <v>3614</v>
      </c>
      <c r="AA13" s="14">
        <v>5403208</v>
      </c>
    </row>
    <row r="14" spans="1:29" s="11" customFormat="1" ht="15" customHeight="1" x14ac:dyDescent="0.2">
      <c r="A14" s="12" t="s">
        <v>33</v>
      </c>
      <c r="B14" s="13">
        <v>687</v>
      </c>
      <c r="C14" s="14">
        <v>8802531</v>
      </c>
      <c r="D14" s="14">
        <v>76615</v>
      </c>
      <c r="E14" s="14">
        <v>487118170</v>
      </c>
      <c r="F14" s="14">
        <v>65419</v>
      </c>
      <c r="G14" s="14">
        <v>183304038</v>
      </c>
      <c r="H14" s="14">
        <v>48906</v>
      </c>
      <c r="I14" s="14">
        <v>310944348</v>
      </c>
      <c r="J14" s="14">
        <v>54</v>
      </c>
      <c r="K14" s="14">
        <v>0</v>
      </c>
      <c r="L14" s="14">
        <v>127</v>
      </c>
      <c r="M14" s="14">
        <v>16</v>
      </c>
      <c r="N14" s="14">
        <v>111</v>
      </c>
      <c r="O14" s="14">
        <v>3150834</v>
      </c>
      <c r="P14" s="14">
        <v>0</v>
      </c>
      <c r="Q14" s="14">
        <v>0</v>
      </c>
      <c r="R14" s="14">
        <v>0</v>
      </c>
      <c r="S14" s="14">
        <v>25</v>
      </c>
      <c r="T14" s="14">
        <v>278851</v>
      </c>
      <c r="U14" s="14">
        <v>180</v>
      </c>
      <c r="V14" s="14">
        <v>3570000</v>
      </c>
      <c r="W14" s="14">
        <v>12886</v>
      </c>
      <c r="X14" s="14">
        <v>0</v>
      </c>
      <c r="Y14" s="14">
        <v>31512893</v>
      </c>
      <c r="Z14" s="14">
        <v>68700</v>
      </c>
      <c r="AA14" s="14">
        <v>11740514</v>
      </c>
    </row>
    <row r="15" spans="1:29" ht="15" customHeight="1" x14ac:dyDescent="0.2">
      <c r="A15" s="15" t="s">
        <v>34</v>
      </c>
      <c r="B15" s="13">
        <v>101</v>
      </c>
      <c r="C15" s="14">
        <v>1115040</v>
      </c>
      <c r="D15" s="14">
        <v>3107</v>
      </c>
      <c r="E15" s="14">
        <v>19754306</v>
      </c>
      <c r="F15" s="14">
        <v>15465</v>
      </c>
      <c r="G15" s="14">
        <v>43162600</v>
      </c>
      <c r="H15" s="14">
        <v>8105</v>
      </c>
      <c r="I15" s="14">
        <v>51424557</v>
      </c>
      <c r="J15" s="14">
        <v>42</v>
      </c>
      <c r="K15" s="14">
        <v>1</v>
      </c>
      <c r="L15" s="14">
        <v>477</v>
      </c>
      <c r="M15" s="14">
        <v>88</v>
      </c>
      <c r="N15" s="14">
        <v>389</v>
      </c>
      <c r="O15" s="14">
        <v>11988666</v>
      </c>
      <c r="P15" s="14">
        <v>69</v>
      </c>
      <c r="Q15" s="14">
        <v>0</v>
      </c>
      <c r="R15" s="14">
        <v>69</v>
      </c>
      <c r="S15" s="14">
        <v>0</v>
      </c>
      <c r="T15" s="14">
        <v>0</v>
      </c>
      <c r="U15" s="14">
        <v>127</v>
      </c>
      <c r="V15" s="14">
        <v>1855000</v>
      </c>
      <c r="W15" s="14">
        <v>2444</v>
      </c>
      <c r="X15" s="14">
        <v>2444</v>
      </c>
      <c r="Y15" s="14">
        <v>2444000</v>
      </c>
      <c r="Z15" s="14">
        <v>135</v>
      </c>
      <c r="AA15" s="14">
        <v>1086500</v>
      </c>
    </row>
    <row r="16" spans="1:29" ht="15" customHeight="1" x14ac:dyDescent="0.2">
      <c r="A16" s="15" t="s">
        <v>35</v>
      </c>
      <c r="B16" s="13">
        <v>94</v>
      </c>
      <c r="C16" s="14">
        <v>1037760</v>
      </c>
      <c r="D16" s="14">
        <v>3147</v>
      </c>
      <c r="E16" s="14">
        <v>20008626</v>
      </c>
      <c r="F16" s="14">
        <v>14240</v>
      </c>
      <c r="G16" s="14">
        <v>39900480</v>
      </c>
      <c r="H16" s="14">
        <v>6942</v>
      </c>
      <c r="I16" s="14">
        <v>44137235</v>
      </c>
      <c r="J16" s="14">
        <v>6</v>
      </c>
      <c r="K16" s="14">
        <v>0</v>
      </c>
      <c r="L16" s="14">
        <v>45</v>
      </c>
      <c r="M16" s="14">
        <v>12</v>
      </c>
      <c r="N16" s="14">
        <v>33</v>
      </c>
      <c r="O16" s="14">
        <v>1321817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103</v>
      </c>
      <c r="V16" s="14">
        <v>2134000</v>
      </c>
      <c r="W16" s="14">
        <v>7876</v>
      </c>
      <c r="X16" s="14">
        <v>7876</v>
      </c>
      <c r="Y16" s="14">
        <v>11008000</v>
      </c>
      <c r="Z16" s="14">
        <v>62</v>
      </c>
      <c r="AA16" s="14">
        <v>428498</v>
      </c>
    </row>
    <row r="17" spans="1:27" ht="15" customHeight="1" x14ac:dyDescent="0.2">
      <c r="A17" s="15" t="s">
        <v>36</v>
      </c>
      <c r="B17" s="13">
        <v>12</v>
      </c>
      <c r="C17" s="14">
        <v>132480</v>
      </c>
      <c r="D17" s="14">
        <v>13826</v>
      </c>
      <c r="E17" s="14">
        <v>87905708</v>
      </c>
      <c r="F17" s="14">
        <v>15154</v>
      </c>
      <c r="G17" s="14">
        <v>42461508</v>
      </c>
      <c r="H17" s="14">
        <v>8490</v>
      </c>
      <c r="I17" s="14">
        <v>53979420</v>
      </c>
      <c r="J17" s="14">
        <v>2</v>
      </c>
      <c r="K17" s="14">
        <v>0</v>
      </c>
      <c r="L17" s="14">
        <v>166</v>
      </c>
      <c r="M17" s="14">
        <v>34</v>
      </c>
      <c r="N17" s="14">
        <v>132</v>
      </c>
      <c r="O17" s="14">
        <v>4581442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136</v>
      </c>
      <c r="V17" s="14">
        <v>2833800</v>
      </c>
      <c r="W17" s="14">
        <v>6987</v>
      </c>
      <c r="X17" s="14">
        <v>10742</v>
      </c>
      <c r="Y17" s="14">
        <v>7759167</v>
      </c>
      <c r="Z17" s="14">
        <v>11</v>
      </c>
      <c r="AA17" s="14">
        <v>55000</v>
      </c>
    </row>
    <row r="18" spans="1:27" ht="15" customHeight="1" x14ac:dyDescent="0.2">
      <c r="A18" s="15" t="s">
        <v>37</v>
      </c>
      <c r="B18" s="13">
        <v>42</v>
      </c>
      <c r="C18" s="14">
        <v>463680</v>
      </c>
      <c r="D18" s="14">
        <v>1034</v>
      </c>
      <c r="E18" s="14">
        <v>6574172</v>
      </c>
      <c r="F18" s="14">
        <v>26765</v>
      </c>
      <c r="G18" s="14">
        <v>74995530</v>
      </c>
      <c r="H18" s="14">
        <v>22463</v>
      </c>
      <c r="I18" s="14">
        <v>142819754</v>
      </c>
      <c r="J18" s="14">
        <v>22</v>
      </c>
      <c r="K18" s="14">
        <v>9</v>
      </c>
      <c r="L18" s="14">
        <v>59</v>
      </c>
      <c r="M18" s="14">
        <v>13</v>
      </c>
      <c r="N18" s="14">
        <v>46</v>
      </c>
      <c r="O18" s="14">
        <v>1283829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169</v>
      </c>
      <c r="V18" s="14">
        <v>3380000</v>
      </c>
      <c r="W18" s="14">
        <v>18015</v>
      </c>
      <c r="X18" s="14">
        <v>18015</v>
      </c>
      <c r="Y18" s="14">
        <v>18015000</v>
      </c>
      <c r="Z18" s="14">
        <v>249</v>
      </c>
      <c r="AA18" s="14">
        <v>923863</v>
      </c>
    </row>
    <row r="19" spans="1:27" ht="15" customHeight="1" x14ac:dyDescent="0.2">
      <c r="A19" s="15" t="s">
        <v>38</v>
      </c>
      <c r="B19" s="13">
        <v>62</v>
      </c>
      <c r="C19" s="14">
        <v>684480</v>
      </c>
      <c r="D19" s="14">
        <v>1416</v>
      </c>
      <c r="E19" s="14">
        <v>9002928</v>
      </c>
      <c r="F19" s="14">
        <v>9261</v>
      </c>
      <c r="G19" s="14">
        <v>25949322</v>
      </c>
      <c r="H19" s="14">
        <v>4909</v>
      </c>
      <c r="I19" s="14">
        <v>31211422</v>
      </c>
      <c r="J19" s="14">
        <v>4</v>
      </c>
      <c r="K19" s="14">
        <v>0</v>
      </c>
      <c r="L19" s="14">
        <v>265</v>
      </c>
      <c r="M19" s="14">
        <v>24</v>
      </c>
      <c r="N19" s="14">
        <v>241</v>
      </c>
      <c r="O19" s="14">
        <v>6307000</v>
      </c>
      <c r="P19" s="14">
        <v>36</v>
      </c>
      <c r="Q19" s="14">
        <v>0</v>
      </c>
      <c r="R19" s="14">
        <v>36</v>
      </c>
      <c r="S19" s="14">
        <v>6</v>
      </c>
      <c r="T19" s="14">
        <v>9000</v>
      </c>
      <c r="U19" s="14">
        <v>133</v>
      </c>
      <c r="V19" s="14">
        <v>3052791</v>
      </c>
      <c r="W19" s="14">
        <v>0</v>
      </c>
      <c r="X19" s="14">
        <v>4873</v>
      </c>
      <c r="Y19" s="14">
        <v>5087074</v>
      </c>
      <c r="Z19" s="14">
        <v>231</v>
      </c>
      <c r="AA19" s="14">
        <v>2130121</v>
      </c>
    </row>
    <row r="20" spans="1:27" ht="15" customHeight="1" x14ac:dyDescent="0.2">
      <c r="A20" s="15" t="s">
        <v>39</v>
      </c>
      <c r="B20" s="13">
        <v>27</v>
      </c>
      <c r="C20" s="14">
        <v>291722</v>
      </c>
      <c r="D20" s="14">
        <v>35934</v>
      </c>
      <c r="E20" s="14">
        <v>228223022</v>
      </c>
      <c r="F20" s="14">
        <v>28864</v>
      </c>
      <c r="G20" s="14">
        <v>80869602</v>
      </c>
      <c r="H20" s="14">
        <v>23378</v>
      </c>
      <c r="I20" s="14">
        <v>148515270</v>
      </c>
      <c r="J20" s="14">
        <v>12</v>
      </c>
      <c r="K20" s="14">
        <v>2</v>
      </c>
      <c r="L20" s="14">
        <v>110</v>
      </c>
      <c r="M20" s="14">
        <v>36</v>
      </c>
      <c r="N20" s="14">
        <v>74</v>
      </c>
      <c r="O20" s="14">
        <v>2442942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222</v>
      </c>
      <c r="V20" s="14">
        <v>2740320</v>
      </c>
      <c r="W20" s="14">
        <v>7090</v>
      </c>
      <c r="X20" s="14">
        <v>13912</v>
      </c>
      <c r="Y20" s="14">
        <v>7809235</v>
      </c>
      <c r="Z20" s="14">
        <v>79</v>
      </c>
      <c r="AA20" s="14">
        <v>2200794</v>
      </c>
    </row>
    <row r="21" spans="1:27" ht="15" customHeight="1" x14ac:dyDescent="0.2">
      <c r="A21" s="15" t="s">
        <v>40</v>
      </c>
      <c r="B21" s="13">
        <v>38</v>
      </c>
      <c r="C21" s="14">
        <v>419520</v>
      </c>
      <c r="D21" s="14">
        <v>2048</v>
      </c>
      <c r="E21" s="14">
        <v>13021184</v>
      </c>
      <c r="F21" s="14">
        <v>8350</v>
      </c>
      <c r="G21" s="14">
        <v>23396700</v>
      </c>
      <c r="H21" s="14">
        <v>6020</v>
      </c>
      <c r="I21" s="14">
        <v>38275160</v>
      </c>
      <c r="J21" s="14">
        <v>13</v>
      </c>
      <c r="K21" s="14">
        <v>0</v>
      </c>
      <c r="L21" s="14">
        <v>52</v>
      </c>
      <c r="M21" s="14">
        <v>0</v>
      </c>
      <c r="N21" s="14">
        <v>52</v>
      </c>
      <c r="O21" s="14">
        <v>748562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127</v>
      </c>
      <c r="V21" s="14">
        <v>1319000</v>
      </c>
      <c r="W21" s="14">
        <v>1763</v>
      </c>
      <c r="X21" s="14">
        <v>1763</v>
      </c>
      <c r="Y21" s="14">
        <v>1763000</v>
      </c>
      <c r="Z21" s="14">
        <v>9</v>
      </c>
      <c r="AA21" s="14">
        <v>54000</v>
      </c>
    </row>
    <row r="22" spans="1:27" ht="15" customHeight="1" x14ac:dyDescent="0.2">
      <c r="A22" s="15" t="s">
        <v>41</v>
      </c>
      <c r="B22" s="13">
        <v>348</v>
      </c>
      <c r="C22" s="14">
        <v>3841920</v>
      </c>
      <c r="D22" s="14">
        <v>8763</v>
      </c>
      <c r="E22" s="14">
        <v>55715154</v>
      </c>
      <c r="F22" s="14">
        <v>47770</v>
      </c>
      <c r="G22" s="14">
        <v>133851540</v>
      </c>
      <c r="H22" s="14">
        <v>26432</v>
      </c>
      <c r="I22" s="14">
        <v>168054656</v>
      </c>
      <c r="J22" s="14">
        <v>14</v>
      </c>
      <c r="K22" s="14">
        <v>0</v>
      </c>
      <c r="L22" s="14">
        <v>104</v>
      </c>
      <c r="M22" s="14">
        <v>0</v>
      </c>
      <c r="N22" s="14">
        <v>104</v>
      </c>
      <c r="O22" s="14">
        <v>2549544</v>
      </c>
      <c r="P22" s="14">
        <v>4</v>
      </c>
      <c r="Q22" s="14">
        <v>0</v>
      </c>
      <c r="R22" s="14">
        <v>4</v>
      </c>
      <c r="S22" s="14">
        <v>5085</v>
      </c>
      <c r="T22" s="14">
        <v>3376575</v>
      </c>
      <c r="U22" s="14">
        <v>141</v>
      </c>
      <c r="V22" s="14">
        <v>1254000</v>
      </c>
      <c r="W22" s="14">
        <v>7552</v>
      </c>
      <c r="X22" s="14">
        <v>7552</v>
      </c>
      <c r="Y22" s="14">
        <v>13078079</v>
      </c>
      <c r="Z22" s="14">
        <v>5112</v>
      </c>
      <c r="AA22" s="14">
        <v>27539670</v>
      </c>
    </row>
    <row r="23" spans="1:27" ht="15" customHeight="1" x14ac:dyDescent="0.2">
      <c r="A23" s="15" t="s">
        <v>42</v>
      </c>
      <c r="B23" s="13">
        <v>484</v>
      </c>
      <c r="C23" s="14">
        <v>5343360</v>
      </c>
      <c r="D23" s="14">
        <v>7179</v>
      </c>
      <c r="E23" s="14">
        <v>45644082</v>
      </c>
      <c r="F23" s="14">
        <v>23716</v>
      </c>
      <c r="G23" s="14">
        <v>66452232</v>
      </c>
      <c r="H23" s="14">
        <v>10276</v>
      </c>
      <c r="I23" s="14">
        <v>65334808</v>
      </c>
      <c r="J23" s="14">
        <v>100</v>
      </c>
      <c r="K23" s="14">
        <v>0</v>
      </c>
      <c r="L23" s="14">
        <v>230</v>
      </c>
      <c r="M23" s="14">
        <v>40</v>
      </c>
      <c r="N23" s="14">
        <v>190</v>
      </c>
      <c r="O23" s="14">
        <v>6182400</v>
      </c>
      <c r="P23" s="14">
        <v>30</v>
      </c>
      <c r="Q23" s="14">
        <v>0</v>
      </c>
      <c r="R23" s="14">
        <v>30</v>
      </c>
      <c r="S23" s="14">
        <v>0</v>
      </c>
      <c r="T23" s="14">
        <v>0</v>
      </c>
      <c r="U23" s="14">
        <v>42</v>
      </c>
      <c r="V23" s="14">
        <v>995000</v>
      </c>
      <c r="W23" s="14">
        <v>0</v>
      </c>
      <c r="X23" s="14">
        <v>0</v>
      </c>
      <c r="Y23" s="14">
        <v>0</v>
      </c>
      <c r="Z23" s="14">
        <v>400</v>
      </c>
      <c r="AA23" s="14">
        <v>1133000</v>
      </c>
    </row>
    <row r="24" spans="1:27" ht="15" customHeight="1" x14ac:dyDescent="0.2">
      <c r="A24" s="15" t="s">
        <v>43</v>
      </c>
      <c r="B24" s="13">
        <v>24</v>
      </c>
      <c r="C24" s="14">
        <v>264960</v>
      </c>
      <c r="D24" s="14">
        <v>1695</v>
      </c>
      <c r="E24" s="14">
        <v>10214962</v>
      </c>
      <c r="F24" s="14">
        <v>37047</v>
      </c>
      <c r="G24" s="14">
        <v>103770948</v>
      </c>
      <c r="H24" s="14">
        <v>14498</v>
      </c>
      <c r="I24" s="14">
        <v>92077848</v>
      </c>
      <c r="J24" s="14">
        <v>43</v>
      </c>
      <c r="K24" s="14">
        <v>1</v>
      </c>
      <c r="L24" s="14">
        <v>78</v>
      </c>
      <c r="M24" s="14">
        <v>4</v>
      </c>
      <c r="N24" s="14">
        <v>74</v>
      </c>
      <c r="O24" s="14">
        <v>1366606</v>
      </c>
      <c r="P24" s="14">
        <v>44</v>
      </c>
      <c r="Q24" s="14">
        <v>0</v>
      </c>
      <c r="R24" s="14">
        <v>44</v>
      </c>
      <c r="S24" s="14">
        <v>0</v>
      </c>
      <c r="T24" s="14">
        <v>0</v>
      </c>
      <c r="U24" s="14">
        <v>171</v>
      </c>
      <c r="V24" s="14">
        <v>3411631</v>
      </c>
      <c r="W24" s="14">
        <v>11119</v>
      </c>
      <c r="X24" s="14">
        <v>11119</v>
      </c>
      <c r="Y24" s="14">
        <v>8896400</v>
      </c>
      <c r="Z24" s="14">
        <v>119</v>
      </c>
      <c r="AA24" s="14">
        <v>1025300</v>
      </c>
    </row>
    <row r="25" spans="1:27" ht="15" customHeight="1" x14ac:dyDescent="0.2">
      <c r="A25" s="15" t="s">
        <v>44</v>
      </c>
      <c r="B25" s="13">
        <v>413</v>
      </c>
      <c r="C25" s="14">
        <v>4559520</v>
      </c>
      <c r="D25" s="14">
        <v>3641</v>
      </c>
      <c r="E25" s="14">
        <v>23149478</v>
      </c>
      <c r="F25" s="14">
        <v>3070</v>
      </c>
      <c r="G25" s="14">
        <v>8602140</v>
      </c>
      <c r="H25" s="14">
        <v>2121</v>
      </c>
      <c r="I25" s="14">
        <v>13485318</v>
      </c>
      <c r="J25" s="14">
        <v>11</v>
      </c>
      <c r="K25" s="14">
        <v>0</v>
      </c>
      <c r="L25" s="14">
        <v>64</v>
      </c>
      <c r="M25" s="14">
        <v>29</v>
      </c>
      <c r="N25" s="14">
        <v>35</v>
      </c>
      <c r="O25" s="14">
        <v>662047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3</v>
      </c>
      <c r="AA25" s="14">
        <v>130000</v>
      </c>
    </row>
    <row r="26" spans="1:27" ht="15" customHeight="1" x14ac:dyDescent="0.2">
      <c r="A26" s="15" t="s">
        <v>45</v>
      </c>
      <c r="B26" s="13">
        <v>48</v>
      </c>
      <c r="C26" s="14">
        <v>529920</v>
      </c>
      <c r="D26" s="14">
        <v>8204</v>
      </c>
      <c r="E26" s="14">
        <v>52161032</v>
      </c>
      <c r="F26" s="14">
        <v>12276</v>
      </c>
      <c r="G26" s="14">
        <v>34397352</v>
      </c>
      <c r="H26" s="14">
        <v>8837</v>
      </c>
      <c r="I26" s="14">
        <v>56185646</v>
      </c>
      <c r="J26" s="14">
        <v>32</v>
      </c>
      <c r="K26" s="14">
        <v>5</v>
      </c>
      <c r="L26" s="14">
        <v>360</v>
      </c>
      <c r="M26" s="14">
        <v>17</v>
      </c>
      <c r="N26" s="14">
        <v>343</v>
      </c>
      <c r="O26" s="14">
        <v>9014250</v>
      </c>
      <c r="P26" s="14">
        <v>0</v>
      </c>
      <c r="Q26" s="14">
        <v>0</v>
      </c>
      <c r="R26" s="14">
        <v>0</v>
      </c>
      <c r="S26" s="14">
        <v>2918</v>
      </c>
      <c r="T26" s="14">
        <v>6555000</v>
      </c>
      <c r="U26" s="14">
        <v>144</v>
      </c>
      <c r="V26" s="14">
        <v>3595000</v>
      </c>
      <c r="W26" s="14">
        <v>6509</v>
      </c>
      <c r="X26" s="14">
        <v>14186</v>
      </c>
      <c r="Y26" s="14">
        <v>14490900</v>
      </c>
      <c r="Z26" s="14">
        <v>3</v>
      </c>
      <c r="AA26" s="14">
        <v>30000</v>
      </c>
    </row>
    <row r="27" spans="1:27" ht="15" customHeight="1" x14ac:dyDescent="0.2">
      <c r="A27" s="15" t="s">
        <v>46</v>
      </c>
      <c r="B27" s="13">
        <v>81</v>
      </c>
      <c r="C27" s="14">
        <v>894240</v>
      </c>
      <c r="D27" s="14">
        <v>5800</v>
      </c>
      <c r="E27" s="14">
        <v>36876400</v>
      </c>
      <c r="F27" s="14">
        <v>11862</v>
      </c>
      <c r="G27" s="14">
        <v>33237324</v>
      </c>
      <c r="H27" s="14">
        <v>6498</v>
      </c>
      <c r="I27" s="14">
        <v>41314284</v>
      </c>
      <c r="J27" s="14">
        <v>12</v>
      </c>
      <c r="K27" s="14">
        <v>0</v>
      </c>
      <c r="L27" s="14">
        <v>18</v>
      </c>
      <c r="M27" s="14">
        <v>3</v>
      </c>
      <c r="N27" s="14">
        <v>15</v>
      </c>
      <c r="O27" s="14">
        <v>457848</v>
      </c>
      <c r="P27" s="14">
        <v>0</v>
      </c>
      <c r="Q27" s="14">
        <v>0</v>
      </c>
      <c r="R27" s="14">
        <v>0</v>
      </c>
      <c r="S27" s="14">
        <v>2456</v>
      </c>
      <c r="T27" s="14">
        <v>25433000</v>
      </c>
      <c r="U27" s="14">
        <v>54</v>
      </c>
      <c r="V27" s="14">
        <v>1563500</v>
      </c>
      <c r="W27" s="14">
        <v>682</v>
      </c>
      <c r="X27" s="14">
        <v>2276</v>
      </c>
      <c r="Y27" s="14">
        <v>1187270</v>
      </c>
      <c r="Z27" s="14">
        <v>338</v>
      </c>
      <c r="AA27" s="14">
        <v>1241200</v>
      </c>
    </row>
    <row r="28" spans="1:27" ht="15" customHeight="1" x14ac:dyDescent="0.2">
      <c r="A28" s="15" t="s">
        <v>47</v>
      </c>
      <c r="B28" s="13">
        <v>188</v>
      </c>
      <c r="C28" s="14">
        <v>2029684</v>
      </c>
      <c r="D28" s="14">
        <v>3419</v>
      </c>
      <c r="E28" s="14">
        <v>21693496</v>
      </c>
      <c r="F28" s="14">
        <v>5966</v>
      </c>
      <c r="G28" s="14">
        <v>16587526</v>
      </c>
      <c r="H28" s="14">
        <v>4313</v>
      </c>
      <c r="I28" s="14">
        <v>27011482</v>
      </c>
      <c r="J28" s="14">
        <v>38</v>
      </c>
      <c r="K28" s="14">
        <v>0</v>
      </c>
      <c r="L28" s="14">
        <v>26</v>
      </c>
      <c r="M28" s="14">
        <v>0</v>
      </c>
      <c r="N28" s="14">
        <v>26</v>
      </c>
      <c r="O28" s="14">
        <v>556370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48</v>
      </c>
      <c r="V28" s="14">
        <v>459000</v>
      </c>
      <c r="W28" s="14">
        <v>4052</v>
      </c>
      <c r="X28" s="14">
        <v>7480</v>
      </c>
      <c r="Y28" s="14">
        <v>13611400</v>
      </c>
      <c r="Z28" s="14">
        <v>7</v>
      </c>
      <c r="AA28" s="14">
        <v>84000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661</v>
      </c>
      <c r="E29" s="14">
        <v>4202638</v>
      </c>
      <c r="F29" s="14">
        <v>699</v>
      </c>
      <c r="G29" s="14">
        <v>1506345</v>
      </c>
      <c r="H29" s="14">
        <v>866</v>
      </c>
      <c r="I29" s="14">
        <v>5506028</v>
      </c>
      <c r="J29" s="14">
        <v>0</v>
      </c>
      <c r="K29" s="14">
        <v>0</v>
      </c>
      <c r="L29" s="14">
        <v>148</v>
      </c>
      <c r="M29" s="14">
        <v>12</v>
      </c>
      <c r="N29" s="14">
        <v>136</v>
      </c>
      <c r="O29" s="14">
        <v>2517075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423</v>
      </c>
      <c r="X29" s="14">
        <v>423</v>
      </c>
      <c r="Y29" s="14">
        <v>1269000</v>
      </c>
      <c r="Z29" s="14">
        <v>0</v>
      </c>
      <c r="AA29" s="14">
        <v>0</v>
      </c>
    </row>
    <row r="30" spans="1:27" ht="15" customHeight="1" x14ac:dyDescent="0.2">
      <c r="A30" s="16" t="s">
        <v>49</v>
      </c>
      <c r="B30" s="17">
        <v>82</v>
      </c>
      <c r="C30" s="18">
        <v>671580</v>
      </c>
      <c r="D30" s="18">
        <v>124</v>
      </c>
      <c r="E30" s="18">
        <v>788392</v>
      </c>
      <c r="F30" s="18">
        <v>172</v>
      </c>
      <c r="G30" s="18">
        <v>370660</v>
      </c>
      <c r="H30" s="18">
        <v>82</v>
      </c>
      <c r="I30" s="18">
        <v>521356</v>
      </c>
      <c r="J30" s="18">
        <v>0</v>
      </c>
      <c r="K30" s="18">
        <v>0</v>
      </c>
      <c r="L30" s="18">
        <v>46</v>
      </c>
      <c r="M30" s="18">
        <v>22</v>
      </c>
      <c r="N30" s="18">
        <v>24</v>
      </c>
      <c r="O30" s="18">
        <v>933592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203</v>
      </c>
      <c r="X30" s="18">
        <v>203</v>
      </c>
      <c r="Y30" s="18">
        <v>547500</v>
      </c>
      <c r="Z30" s="18">
        <v>60</v>
      </c>
      <c r="AA30" s="18">
        <v>120000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AA33" si="0">B14-SUM(B15:B28)</f>
        <v>-1275</v>
      </c>
      <c r="C33" s="9">
        <f t="shared" si="0"/>
        <v>-12805755</v>
      </c>
      <c r="D33" s="9">
        <f t="shared" si="0"/>
        <v>-22598</v>
      </c>
      <c r="E33" s="9">
        <f t="shared" si="0"/>
        <v>-142826380</v>
      </c>
      <c r="F33" s="9">
        <f t="shared" si="0"/>
        <v>-194387</v>
      </c>
      <c r="G33" s="9">
        <f t="shared" si="0"/>
        <v>-544330766</v>
      </c>
      <c r="H33" s="9">
        <f t="shared" si="0"/>
        <v>-104376</v>
      </c>
      <c r="I33" s="9">
        <f t="shared" si="0"/>
        <v>-662882512</v>
      </c>
      <c r="J33" s="9">
        <f t="shared" si="0"/>
        <v>-297</v>
      </c>
      <c r="K33" s="9">
        <f t="shared" si="0"/>
        <v>-18</v>
      </c>
      <c r="L33" s="9">
        <f t="shared" si="0"/>
        <v>-1927</v>
      </c>
      <c r="M33" s="9">
        <f t="shared" si="0"/>
        <v>-284</v>
      </c>
      <c r="N33" s="9">
        <f t="shared" si="0"/>
        <v>-1643</v>
      </c>
      <c r="O33" s="9">
        <f t="shared" si="0"/>
        <v>-46312489</v>
      </c>
      <c r="P33" s="9">
        <f t="shared" si="0"/>
        <v>-183</v>
      </c>
      <c r="Q33" s="9">
        <f t="shared" si="0"/>
        <v>0</v>
      </c>
      <c r="R33" s="9">
        <f t="shared" si="0"/>
        <v>-183</v>
      </c>
      <c r="S33" s="9">
        <f t="shared" si="0"/>
        <v>-10440</v>
      </c>
      <c r="T33" s="9">
        <f t="shared" si="0"/>
        <v>-35094724</v>
      </c>
      <c r="U33" s="9">
        <f t="shared" si="0"/>
        <v>-1437</v>
      </c>
      <c r="V33" s="9">
        <f t="shared" si="0"/>
        <v>-25023042</v>
      </c>
      <c r="W33" s="9">
        <f t="shared" si="0"/>
        <v>-61203</v>
      </c>
      <c r="X33" s="9">
        <f t="shared" si="0"/>
        <v>-102238</v>
      </c>
      <c r="Y33" s="9">
        <f t="shared" si="0"/>
        <v>-73636632</v>
      </c>
      <c r="Z33" s="9">
        <f t="shared" si="0"/>
        <v>61942</v>
      </c>
      <c r="AA33" s="9">
        <f t="shared" si="0"/>
        <v>-26321432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 x14ac:dyDescent="0.2">
      <c r="B38" s="23"/>
      <c r="C38" s="23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 x14ac:dyDescent="0.2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 x14ac:dyDescent="0.2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 x14ac:dyDescent="0.2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 x14ac:dyDescent="0.2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 x14ac:dyDescent="0.2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 x14ac:dyDescent="0.2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 x14ac:dyDescent="0.2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 x14ac:dyDescent="0.2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 x14ac:dyDescent="0.2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 x14ac:dyDescent="0.2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 x14ac:dyDescent="0.2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 x14ac:dyDescent="0.2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 x14ac:dyDescent="0.2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 x14ac:dyDescent="0.2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 x14ac:dyDescent="0.2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 x14ac:dyDescent="0.2">
      <c r="C54" s="9"/>
      <c r="D54" s="9"/>
      <c r="E54" s="9"/>
      <c r="F54" s="9"/>
      <c r="G54" s="9"/>
      <c r="H54" s="9"/>
      <c r="I54" s="9"/>
      <c r="O54" s="9"/>
      <c r="AA54" s="9"/>
    </row>
    <row r="55" spans="3:27" x14ac:dyDescent="0.2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 x14ac:dyDescent="0.2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 x14ac:dyDescent="0.2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 x14ac:dyDescent="0.2">
      <c r="E58" s="9"/>
      <c r="F58" s="9"/>
      <c r="G58" s="9"/>
      <c r="H58" s="9"/>
      <c r="I58" s="9"/>
      <c r="O58" s="9"/>
      <c r="Y58" s="9"/>
    </row>
    <row r="59" spans="3:27" x14ac:dyDescent="0.2">
      <c r="C59" s="9"/>
      <c r="E59" s="9"/>
      <c r="G59" s="9"/>
      <c r="I59" s="9"/>
      <c r="O59" s="9"/>
      <c r="Y59" s="9"/>
      <c r="AA59" s="9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E602-0929-411A-8C47-1B9C0F3C322E}">
  <dimension ref="A1:AC59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61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2" t="s">
        <v>22</v>
      </c>
      <c r="M6" s="32"/>
      <c r="N6" s="32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39782</v>
      </c>
      <c r="C8" s="8">
        <v>541954352</v>
      </c>
      <c r="D8" s="8">
        <v>356903</v>
      </c>
      <c r="E8" s="8">
        <v>2313342212</v>
      </c>
      <c r="F8" s="8">
        <v>846278</v>
      </c>
      <c r="G8" s="8">
        <v>2718896754</v>
      </c>
      <c r="H8" s="8">
        <v>463007</v>
      </c>
      <c r="I8" s="8">
        <v>2943299444</v>
      </c>
      <c r="J8" s="8">
        <v>725</v>
      </c>
      <c r="K8" s="8">
        <v>1</v>
      </c>
      <c r="L8" s="8">
        <v>21613</v>
      </c>
      <c r="M8" s="8">
        <v>5931</v>
      </c>
      <c r="N8" s="8">
        <v>15682</v>
      </c>
      <c r="O8" s="8">
        <v>402202289</v>
      </c>
      <c r="P8" s="8">
        <v>901</v>
      </c>
      <c r="Q8" s="8">
        <v>105</v>
      </c>
      <c r="R8" s="8">
        <v>796</v>
      </c>
      <c r="S8" s="8">
        <v>10592</v>
      </c>
      <c r="T8" s="8">
        <v>39546365</v>
      </c>
      <c r="U8" s="8">
        <v>2980</v>
      </c>
      <c r="V8" s="8">
        <v>61345575</v>
      </c>
      <c r="W8" s="8">
        <v>387295</v>
      </c>
      <c r="X8" s="8">
        <v>581469</v>
      </c>
      <c r="Y8" s="8">
        <v>559540264</v>
      </c>
      <c r="Z8" s="8">
        <v>153169</v>
      </c>
      <c r="AA8" s="8">
        <v>205614036</v>
      </c>
      <c r="AB8" s="10"/>
      <c r="AC8" s="10"/>
    </row>
    <row r="9" spans="1:29" s="11" customFormat="1" ht="15" customHeight="1" x14ac:dyDescent="0.2">
      <c r="A9" s="12" t="s">
        <v>28</v>
      </c>
      <c r="B9" s="13">
        <v>800</v>
      </c>
      <c r="C9" s="14">
        <v>9914400</v>
      </c>
      <c r="D9" s="14">
        <v>14998</v>
      </c>
      <c r="E9" s="14">
        <v>95357284</v>
      </c>
      <c r="F9" s="14">
        <v>95281</v>
      </c>
      <c r="G9" s="14">
        <v>266977362</v>
      </c>
      <c r="H9" s="14">
        <v>48936</v>
      </c>
      <c r="I9" s="14">
        <v>311135088</v>
      </c>
      <c r="J9" s="14">
        <v>19</v>
      </c>
      <c r="K9" s="14">
        <v>0</v>
      </c>
      <c r="L9" s="14">
        <v>1133</v>
      </c>
      <c r="M9" s="14">
        <v>257</v>
      </c>
      <c r="N9" s="14">
        <v>876</v>
      </c>
      <c r="O9" s="14">
        <v>27856923</v>
      </c>
      <c r="P9" s="14">
        <v>12</v>
      </c>
      <c r="Q9" s="14">
        <v>0</v>
      </c>
      <c r="R9" s="14">
        <v>12</v>
      </c>
      <c r="S9" s="14">
        <v>0</v>
      </c>
      <c r="T9" s="14">
        <v>0</v>
      </c>
      <c r="U9" s="14">
        <v>147</v>
      </c>
      <c r="V9" s="14">
        <v>4258800</v>
      </c>
      <c r="W9" s="14">
        <v>42416</v>
      </c>
      <c r="X9" s="14">
        <v>112065</v>
      </c>
      <c r="Y9" s="14">
        <v>28572746</v>
      </c>
      <c r="Z9" s="14">
        <v>36</v>
      </c>
      <c r="AA9" s="14">
        <v>734400</v>
      </c>
    </row>
    <row r="10" spans="1:29" s="11" customFormat="1" ht="15" customHeight="1" x14ac:dyDescent="0.2">
      <c r="A10" s="12" t="s">
        <v>29</v>
      </c>
      <c r="B10" s="13">
        <v>29204</v>
      </c>
      <c r="C10" s="14">
        <v>422154616</v>
      </c>
      <c r="D10" s="14">
        <v>47093</v>
      </c>
      <c r="E10" s="14">
        <v>343824964</v>
      </c>
      <c r="F10" s="14">
        <v>137012</v>
      </c>
      <c r="G10" s="14">
        <v>728301304</v>
      </c>
      <c r="H10" s="14">
        <v>40954</v>
      </c>
      <c r="I10" s="14">
        <v>260385532</v>
      </c>
      <c r="J10" s="14">
        <v>159</v>
      </c>
      <c r="K10" s="14">
        <v>0</v>
      </c>
      <c r="L10" s="14">
        <v>15183</v>
      </c>
      <c r="M10" s="14">
        <v>4825</v>
      </c>
      <c r="N10" s="14">
        <v>10358</v>
      </c>
      <c r="O10" s="14">
        <v>251734140</v>
      </c>
      <c r="P10" s="14">
        <v>332</v>
      </c>
      <c r="Q10" s="14">
        <v>69</v>
      </c>
      <c r="R10" s="14">
        <v>263</v>
      </c>
      <c r="S10" s="14">
        <v>0</v>
      </c>
      <c r="T10" s="14">
        <v>0</v>
      </c>
      <c r="U10" s="14">
        <v>653</v>
      </c>
      <c r="V10" s="14">
        <v>14379000</v>
      </c>
      <c r="W10" s="14">
        <v>63281</v>
      </c>
      <c r="X10" s="14">
        <v>63281</v>
      </c>
      <c r="Y10" s="14">
        <v>138053000</v>
      </c>
      <c r="Z10" s="14">
        <v>16702</v>
      </c>
      <c r="AA10" s="14">
        <v>25282364</v>
      </c>
    </row>
    <row r="11" spans="1:29" s="11" customFormat="1" ht="15" customHeight="1" x14ac:dyDescent="0.2">
      <c r="A11" s="12" t="s">
        <v>30</v>
      </c>
      <c r="B11" s="13">
        <v>575</v>
      </c>
      <c r="C11" s="14">
        <v>7025350</v>
      </c>
      <c r="D11" s="14">
        <v>14151</v>
      </c>
      <c r="E11" s="14">
        <v>89972058</v>
      </c>
      <c r="F11" s="14">
        <v>108550</v>
      </c>
      <c r="G11" s="14">
        <v>304157100</v>
      </c>
      <c r="H11" s="14">
        <v>49918</v>
      </c>
      <c r="I11" s="14">
        <v>317378644</v>
      </c>
      <c r="J11" s="14">
        <v>106</v>
      </c>
      <c r="K11" s="14">
        <v>0</v>
      </c>
      <c r="L11" s="14">
        <v>1572</v>
      </c>
      <c r="M11" s="14">
        <v>240</v>
      </c>
      <c r="N11" s="14">
        <v>1332</v>
      </c>
      <c r="O11" s="14">
        <v>34457776</v>
      </c>
      <c r="P11" s="14">
        <v>336</v>
      </c>
      <c r="Q11" s="14">
        <v>34</v>
      </c>
      <c r="R11" s="14">
        <v>302</v>
      </c>
      <c r="S11" s="14">
        <v>0</v>
      </c>
      <c r="T11" s="14">
        <v>0</v>
      </c>
      <c r="U11" s="14">
        <v>0</v>
      </c>
      <c r="V11" s="14">
        <v>0</v>
      </c>
      <c r="W11" s="14">
        <v>33914</v>
      </c>
      <c r="X11" s="14">
        <v>33914</v>
      </c>
      <c r="Y11" s="14">
        <v>73302500</v>
      </c>
      <c r="Z11" s="14">
        <v>175</v>
      </c>
      <c r="AA11" s="14">
        <v>1756775</v>
      </c>
    </row>
    <row r="12" spans="1:29" s="11" customFormat="1" ht="15" customHeight="1" x14ac:dyDescent="0.2">
      <c r="A12" s="12" t="s">
        <v>31</v>
      </c>
      <c r="B12" s="13">
        <v>4102</v>
      </c>
      <c r="C12" s="14">
        <v>45544506</v>
      </c>
      <c r="D12" s="14">
        <v>70934</v>
      </c>
      <c r="E12" s="14">
        <v>450998372</v>
      </c>
      <c r="F12" s="14">
        <v>136363</v>
      </c>
      <c r="G12" s="14">
        <v>382089126</v>
      </c>
      <c r="H12" s="14">
        <v>77734</v>
      </c>
      <c r="I12" s="14">
        <v>494232772</v>
      </c>
      <c r="J12" s="14">
        <v>108</v>
      </c>
      <c r="K12" s="14">
        <v>0</v>
      </c>
      <c r="L12" s="14">
        <v>747</v>
      </c>
      <c r="M12" s="14">
        <v>133</v>
      </c>
      <c r="N12" s="14">
        <v>614</v>
      </c>
      <c r="O12" s="14">
        <v>20472282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595</v>
      </c>
      <c r="V12" s="14">
        <v>17699310</v>
      </c>
      <c r="W12" s="14">
        <v>39616</v>
      </c>
      <c r="X12" s="14">
        <v>39616</v>
      </c>
      <c r="Y12" s="14">
        <v>89767500</v>
      </c>
      <c r="Z12" s="14">
        <v>42254</v>
      </c>
      <c r="AA12" s="14">
        <v>134557300</v>
      </c>
    </row>
    <row r="13" spans="1:29" s="11" customFormat="1" ht="15" customHeight="1" x14ac:dyDescent="0.2">
      <c r="A13" s="12" t="s">
        <v>32</v>
      </c>
      <c r="B13" s="13">
        <v>2058</v>
      </c>
      <c r="C13" s="14">
        <v>22720320</v>
      </c>
      <c r="D13" s="14">
        <v>30373</v>
      </c>
      <c r="E13" s="14">
        <v>193111534</v>
      </c>
      <c r="F13" s="14">
        <v>37731</v>
      </c>
      <c r="G13" s="14">
        <v>105722262</v>
      </c>
      <c r="H13" s="14">
        <v>29963</v>
      </c>
      <c r="I13" s="14">
        <v>190504754</v>
      </c>
      <c r="J13" s="14">
        <v>25</v>
      </c>
      <c r="K13" s="14">
        <v>0</v>
      </c>
      <c r="L13" s="14">
        <v>318</v>
      </c>
      <c r="M13" s="14">
        <v>57</v>
      </c>
      <c r="N13" s="14">
        <v>261</v>
      </c>
      <c r="O13" s="14">
        <v>5037360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90</v>
      </c>
      <c r="V13" s="14">
        <v>1755000</v>
      </c>
      <c r="W13" s="14">
        <v>122596</v>
      </c>
      <c r="X13" s="14">
        <v>218109</v>
      </c>
      <c r="Y13" s="14">
        <v>97647567</v>
      </c>
      <c r="Z13" s="14">
        <v>4263</v>
      </c>
      <c r="AA13" s="14">
        <v>5625004</v>
      </c>
    </row>
    <row r="14" spans="1:29" s="11" customFormat="1" ht="15" customHeight="1" x14ac:dyDescent="0.2">
      <c r="A14" s="12" t="s">
        <v>33</v>
      </c>
      <c r="B14" s="13">
        <v>680</v>
      </c>
      <c r="C14" s="14">
        <v>8712840</v>
      </c>
      <c r="D14" s="14">
        <v>77648</v>
      </c>
      <c r="E14" s="14">
        <v>493685984</v>
      </c>
      <c r="F14" s="14">
        <v>70760</v>
      </c>
      <c r="G14" s="14">
        <v>198269520</v>
      </c>
      <c r="H14" s="14">
        <v>54611</v>
      </c>
      <c r="I14" s="14">
        <v>347216738</v>
      </c>
      <c r="J14" s="14">
        <v>49</v>
      </c>
      <c r="K14" s="14">
        <v>0</v>
      </c>
      <c r="L14" s="14">
        <v>178</v>
      </c>
      <c r="M14" s="14">
        <v>36</v>
      </c>
      <c r="N14" s="14">
        <v>142</v>
      </c>
      <c r="O14" s="14">
        <v>4429616</v>
      </c>
      <c r="P14" s="14">
        <v>0</v>
      </c>
      <c r="Q14" s="14">
        <v>0</v>
      </c>
      <c r="R14" s="14">
        <v>0</v>
      </c>
      <c r="S14" s="14">
        <v>24</v>
      </c>
      <c r="T14" s="14">
        <v>270549</v>
      </c>
      <c r="U14" s="14">
        <v>165</v>
      </c>
      <c r="V14" s="14">
        <v>3270000</v>
      </c>
      <c r="W14" s="14">
        <v>13274</v>
      </c>
      <c r="X14" s="14">
        <v>0</v>
      </c>
      <c r="Y14" s="14">
        <v>32751845</v>
      </c>
      <c r="Z14" s="14">
        <v>85243</v>
      </c>
      <c r="AA14" s="14">
        <v>13484522</v>
      </c>
    </row>
    <row r="15" spans="1:29" ht="15" customHeight="1" x14ac:dyDescent="0.2">
      <c r="A15" s="15" t="s">
        <v>34</v>
      </c>
      <c r="B15" s="13">
        <v>112</v>
      </c>
      <c r="C15" s="14">
        <v>1236480</v>
      </c>
      <c r="D15" s="14">
        <v>3307</v>
      </c>
      <c r="E15" s="14">
        <v>21025906</v>
      </c>
      <c r="F15" s="14">
        <v>13761</v>
      </c>
      <c r="G15" s="14">
        <v>38455146</v>
      </c>
      <c r="H15" s="14">
        <v>7966</v>
      </c>
      <c r="I15" s="14">
        <v>50534353</v>
      </c>
      <c r="J15" s="14">
        <v>17</v>
      </c>
      <c r="K15" s="14">
        <v>0</v>
      </c>
      <c r="L15" s="14">
        <v>458</v>
      </c>
      <c r="M15" s="14">
        <v>89</v>
      </c>
      <c r="N15" s="14">
        <v>369</v>
      </c>
      <c r="O15" s="14">
        <v>10838336</v>
      </c>
      <c r="P15" s="14">
        <v>61</v>
      </c>
      <c r="Q15" s="14">
        <v>0</v>
      </c>
      <c r="R15" s="14">
        <v>61</v>
      </c>
      <c r="S15" s="14">
        <v>0</v>
      </c>
      <c r="T15" s="14">
        <v>0</v>
      </c>
      <c r="U15" s="14">
        <v>111</v>
      </c>
      <c r="V15" s="14">
        <v>1765000</v>
      </c>
      <c r="W15" s="14">
        <v>2034</v>
      </c>
      <c r="X15" s="14">
        <v>2034</v>
      </c>
      <c r="Y15" s="14">
        <v>2034000</v>
      </c>
      <c r="Z15" s="14">
        <v>82</v>
      </c>
      <c r="AA15" s="14">
        <v>1178193</v>
      </c>
    </row>
    <row r="16" spans="1:29" ht="15" customHeight="1" x14ac:dyDescent="0.2">
      <c r="A16" s="15" t="s">
        <v>35</v>
      </c>
      <c r="B16" s="13">
        <v>98</v>
      </c>
      <c r="C16" s="14">
        <v>1081920</v>
      </c>
      <c r="D16" s="14">
        <v>3190</v>
      </c>
      <c r="E16" s="14">
        <v>20282020</v>
      </c>
      <c r="F16" s="14">
        <v>12781</v>
      </c>
      <c r="G16" s="14">
        <v>35812362</v>
      </c>
      <c r="H16" s="14">
        <v>6013</v>
      </c>
      <c r="I16" s="14">
        <v>38230654</v>
      </c>
      <c r="J16" s="14">
        <v>2</v>
      </c>
      <c r="K16" s="14">
        <v>0</v>
      </c>
      <c r="L16" s="14">
        <v>58</v>
      </c>
      <c r="M16" s="14">
        <v>12</v>
      </c>
      <c r="N16" s="14">
        <v>46</v>
      </c>
      <c r="O16" s="14">
        <v>1681074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75</v>
      </c>
      <c r="V16" s="14">
        <v>1510800</v>
      </c>
      <c r="W16" s="14">
        <v>7932</v>
      </c>
      <c r="X16" s="14">
        <v>7932</v>
      </c>
      <c r="Y16" s="14">
        <v>11040000</v>
      </c>
      <c r="Z16" s="14">
        <v>90</v>
      </c>
      <c r="AA16" s="14">
        <v>1004114</v>
      </c>
    </row>
    <row r="17" spans="1:27" ht="15" customHeight="1" x14ac:dyDescent="0.2">
      <c r="A17" s="15" t="s">
        <v>36</v>
      </c>
      <c r="B17" s="13">
        <v>12</v>
      </c>
      <c r="C17" s="14">
        <v>132480</v>
      </c>
      <c r="D17" s="14">
        <v>14737</v>
      </c>
      <c r="E17" s="14">
        <v>93697846</v>
      </c>
      <c r="F17" s="14">
        <v>15417</v>
      </c>
      <c r="G17" s="14">
        <v>43198434</v>
      </c>
      <c r="H17" s="14">
        <v>9212</v>
      </c>
      <c r="I17" s="14">
        <v>58569896</v>
      </c>
      <c r="J17" s="14">
        <v>5</v>
      </c>
      <c r="K17" s="14">
        <v>0</v>
      </c>
      <c r="L17" s="14">
        <v>254</v>
      </c>
      <c r="M17" s="14">
        <v>24</v>
      </c>
      <c r="N17" s="14">
        <v>230</v>
      </c>
      <c r="O17" s="14">
        <v>6725311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137</v>
      </c>
      <c r="V17" s="14">
        <v>2875000</v>
      </c>
      <c r="W17" s="14">
        <v>6243</v>
      </c>
      <c r="X17" s="14">
        <v>8968</v>
      </c>
      <c r="Y17" s="14">
        <v>6656896</v>
      </c>
      <c r="Z17" s="14">
        <v>16</v>
      </c>
      <c r="AA17" s="14">
        <v>80000</v>
      </c>
    </row>
    <row r="18" spans="1:27" ht="15" customHeight="1" x14ac:dyDescent="0.2">
      <c r="A18" s="15" t="s">
        <v>37</v>
      </c>
      <c r="B18" s="13">
        <v>24</v>
      </c>
      <c r="C18" s="14">
        <v>264960</v>
      </c>
      <c r="D18" s="14">
        <v>1003</v>
      </c>
      <c r="E18" s="14">
        <v>6377074</v>
      </c>
      <c r="F18" s="14">
        <v>25394</v>
      </c>
      <c r="G18" s="14">
        <v>71153988</v>
      </c>
      <c r="H18" s="14">
        <v>23525</v>
      </c>
      <c r="I18" s="14">
        <v>149571950</v>
      </c>
      <c r="J18" s="14">
        <v>28</v>
      </c>
      <c r="K18" s="14">
        <v>0</v>
      </c>
      <c r="L18" s="14">
        <v>53</v>
      </c>
      <c r="M18" s="14">
        <v>28</v>
      </c>
      <c r="N18" s="14">
        <v>25</v>
      </c>
      <c r="O18" s="14">
        <v>1400295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153</v>
      </c>
      <c r="V18" s="14">
        <v>3060000</v>
      </c>
      <c r="W18" s="14">
        <v>17286</v>
      </c>
      <c r="X18" s="14">
        <v>17286</v>
      </c>
      <c r="Y18" s="14">
        <v>17286000</v>
      </c>
      <c r="Z18" s="14">
        <v>221</v>
      </c>
      <c r="AA18" s="14">
        <v>1493700</v>
      </c>
    </row>
    <row r="19" spans="1:27" ht="15" customHeight="1" x14ac:dyDescent="0.2">
      <c r="A19" s="15" t="s">
        <v>38</v>
      </c>
      <c r="B19" s="13">
        <v>51</v>
      </c>
      <c r="C19" s="14">
        <v>563040</v>
      </c>
      <c r="D19" s="14">
        <v>1677</v>
      </c>
      <c r="E19" s="14">
        <v>10662366</v>
      </c>
      <c r="F19" s="14">
        <v>10180</v>
      </c>
      <c r="G19" s="14">
        <v>28524360</v>
      </c>
      <c r="H19" s="14">
        <v>5223</v>
      </c>
      <c r="I19" s="14">
        <v>33207834</v>
      </c>
      <c r="J19" s="14">
        <v>5</v>
      </c>
      <c r="K19" s="14">
        <v>0</v>
      </c>
      <c r="L19" s="14">
        <v>299</v>
      </c>
      <c r="M19" s="14">
        <v>35</v>
      </c>
      <c r="N19" s="14">
        <v>264</v>
      </c>
      <c r="O19" s="14">
        <v>6578000</v>
      </c>
      <c r="P19" s="14">
        <v>24</v>
      </c>
      <c r="Q19" s="14">
        <v>0</v>
      </c>
      <c r="R19" s="14">
        <v>24</v>
      </c>
      <c r="S19" s="14">
        <v>0</v>
      </c>
      <c r="T19" s="14">
        <v>0</v>
      </c>
      <c r="U19" s="14">
        <v>149</v>
      </c>
      <c r="V19" s="14">
        <v>2142945</v>
      </c>
      <c r="W19" s="14">
        <v>0</v>
      </c>
      <c r="X19" s="14">
        <v>4854</v>
      </c>
      <c r="Y19" s="14">
        <v>5024175</v>
      </c>
      <c r="Z19" s="14">
        <v>451</v>
      </c>
      <c r="AA19" s="14">
        <v>1958665</v>
      </c>
    </row>
    <row r="20" spans="1:27" ht="15" customHeight="1" x14ac:dyDescent="0.2">
      <c r="A20" s="15" t="s">
        <v>39</v>
      </c>
      <c r="B20" s="13">
        <v>11</v>
      </c>
      <c r="C20" s="14">
        <v>121440</v>
      </c>
      <c r="D20" s="14">
        <v>34717</v>
      </c>
      <c r="E20" s="14">
        <v>220475954</v>
      </c>
      <c r="F20" s="14">
        <v>30308</v>
      </c>
      <c r="G20" s="14">
        <v>84886546</v>
      </c>
      <c r="H20" s="14">
        <v>23470</v>
      </c>
      <c r="I20" s="14">
        <v>149115788</v>
      </c>
      <c r="J20" s="14">
        <v>21</v>
      </c>
      <c r="K20" s="14">
        <v>0</v>
      </c>
      <c r="L20" s="14">
        <v>129</v>
      </c>
      <c r="M20" s="14">
        <v>29</v>
      </c>
      <c r="N20" s="14">
        <v>100</v>
      </c>
      <c r="O20" s="14">
        <v>2950960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192</v>
      </c>
      <c r="V20" s="14">
        <v>2430000</v>
      </c>
      <c r="W20" s="14">
        <v>8010</v>
      </c>
      <c r="X20" s="14">
        <v>17195</v>
      </c>
      <c r="Y20" s="14">
        <v>6813585</v>
      </c>
      <c r="Z20" s="14">
        <v>93</v>
      </c>
      <c r="AA20" s="14">
        <v>2633405</v>
      </c>
    </row>
    <row r="21" spans="1:27" ht="15" customHeight="1" x14ac:dyDescent="0.2">
      <c r="A21" s="15" t="s">
        <v>40</v>
      </c>
      <c r="B21" s="13">
        <v>55</v>
      </c>
      <c r="C21" s="14">
        <v>607200</v>
      </c>
      <c r="D21" s="14">
        <v>2229</v>
      </c>
      <c r="E21" s="14">
        <v>14178340</v>
      </c>
      <c r="F21" s="14">
        <v>8696</v>
      </c>
      <c r="G21" s="14">
        <v>24366192</v>
      </c>
      <c r="H21" s="14">
        <v>6626</v>
      </c>
      <c r="I21" s="14">
        <v>42128108</v>
      </c>
      <c r="J21" s="14">
        <v>9</v>
      </c>
      <c r="K21" s="14">
        <v>0</v>
      </c>
      <c r="L21" s="14">
        <v>60</v>
      </c>
      <c r="M21" s="14">
        <v>6</v>
      </c>
      <c r="N21" s="14">
        <v>54</v>
      </c>
      <c r="O21" s="14">
        <v>1027403</v>
      </c>
      <c r="P21" s="14">
        <v>9</v>
      </c>
      <c r="Q21" s="14">
        <v>0</v>
      </c>
      <c r="R21" s="14">
        <v>9</v>
      </c>
      <c r="S21" s="14">
        <v>0</v>
      </c>
      <c r="T21" s="14">
        <v>0</v>
      </c>
      <c r="U21" s="14">
        <v>110</v>
      </c>
      <c r="V21" s="14">
        <v>1160000</v>
      </c>
      <c r="W21" s="14">
        <v>1736</v>
      </c>
      <c r="X21" s="14">
        <v>1736</v>
      </c>
      <c r="Y21" s="14">
        <v>1736000</v>
      </c>
      <c r="Z21" s="14">
        <v>23</v>
      </c>
      <c r="AA21" s="14">
        <v>138000</v>
      </c>
    </row>
    <row r="22" spans="1:27" ht="15" customHeight="1" x14ac:dyDescent="0.2">
      <c r="A22" s="15" t="s">
        <v>41</v>
      </c>
      <c r="B22" s="13">
        <v>433</v>
      </c>
      <c r="C22" s="14">
        <v>4780320</v>
      </c>
      <c r="D22" s="14">
        <v>8780</v>
      </c>
      <c r="E22" s="14">
        <v>55823240</v>
      </c>
      <c r="F22" s="14">
        <v>47488</v>
      </c>
      <c r="G22" s="14">
        <v>133061376</v>
      </c>
      <c r="H22" s="14">
        <v>27703</v>
      </c>
      <c r="I22" s="14">
        <v>176135674</v>
      </c>
      <c r="J22" s="14">
        <v>14</v>
      </c>
      <c r="K22" s="14">
        <v>0</v>
      </c>
      <c r="L22" s="14">
        <v>99</v>
      </c>
      <c r="M22" s="14">
        <v>0</v>
      </c>
      <c r="N22" s="14">
        <v>99</v>
      </c>
      <c r="O22" s="14">
        <v>2311596</v>
      </c>
      <c r="P22" s="14">
        <v>12</v>
      </c>
      <c r="Q22" s="14">
        <v>0</v>
      </c>
      <c r="R22" s="14">
        <v>12</v>
      </c>
      <c r="S22" s="14">
        <v>4925</v>
      </c>
      <c r="T22" s="14">
        <v>3870816</v>
      </c>
      <c r="U22" s="14">
        <v>140</v>
      </c>
      <c r="V22" s="14">
        <v>1175000</v>
      </c>
      <c r="W22" s="14">
        <v>9481</v>
      </c>
      <c r="X22" s="14">
        <v>18278</v>
      </c>
      <c r="Y22" s="14">
        <v>10514900</v>
      </c>
      <c r="Z22" s="14">
        <v>2426</v>
      </c>
      <c r="AA22" s="14">
        <v>11117800</v>
      </c>
    </row>
    <row r="23" spans="1:27" ht="15" customHeight="1" x14ac:dyDescent="0.2">
      <c r="A23" s="15" t="s">
        <v>42</v>
      </c>
      <c r="B23" s="13">
        <v>638</v>
      </c>
      <c r="C23" s="14">
        <v>7043520</v>
      </c>
      <c r="D23" s="14">
        <v>7683</v>
      </c>
      <c r="E23" s="14">
        <v>48848514</v>
      </c>
      <c r="F23" s="14">
        <v>24627</v>
      </c>
      <c r="G23" s="14">
        <v>69004854</v>
      </c>
      <c r="H23" s="14">
        <v>10809</v>
      </c>
      <c r="I23" s="14">
        <v>68723622</v>
      </c>
      <c r="J23" s="14">
        <v>44</v>
      </c>
      <c r="K23" s="14">
        <v>0</v>
      </c>
      <c r="L23" s="14">
        <v>182</v>
      </c>
      <c r="M23" s="14">
        <v>61</v>
      </c>
      <c r="N23" s="14">
        <v>121</v>
      </c>
      <c r="O23" s="14">
        <v>5104564</v>
      </c>
      <c r="P23" s="14">
        <v>57</v>
      </c>
      <c r="Q23" s="14">
        <v>2</v>
      </c>
      <c r="R23" s="14">
        <v>55</v>
      </c>
      <c r="S23" s="14">
        <v>0</v>
      </c>
      <c r="T23" s="14">
        <v>0</v>
      </c>
      <c r="U23" s="14">
        <v>14</v>
      </c>
      <c r="V23" s="14">
        <v>290000</v>
      </c>
      <c r="W23" s="14">
        <v>0</v>
      </c>
      <c r="X23" s="14">
        <v>0</v>
      </c>
      <c r="Y23" s="14">
        <v>0</v>
      </c>
      <c r="Z23" s="14">
        <v>464</v>
      </c>
      <c r="AA23" s="14">
        <v>2207650</v>
      </c>
    </row>
    <row r="24" spans="1:27" ht="15" customHeight="1" x14ac:dyDescent="0.2">
      <c r="A24" s="15" t="s">
        <v>43</v>
      </c>
      <c r="B24" s="13">
        <v>27</v>
      </c>
      <c r="C24" s="14">
        <v>298080</v>
      </c>
      <c r="D24" s="14">
        <v>2536</v>
      </c>
      <c r="E24" s="14">
        <v>16117530</v>
      </c>
      <c r="F24" s="14">
        <v>37316</v>
      </c>
      <c r="G24" s="14">
        <v>108611193</v>
      </c>
      <c r="H24" s="14">
        <v>15798</v>
      </c>
      <c r="I24" s="14">
        <v>100164569</v>
      </c>
      <c r="J24" s="14">
        <v>18</v>
      </c>
      <c r="K24" s="14">
        <v>1</v>
      </c>
      <c r="L24" s="14">
        <v>72</v>
      </c>
      <c r="M24" s="14">
        <v>1</v>
      </c>
      <c r="N24" s="14">
        <v>71</v>
      </c>
      <c r="O24" s="14">
        <v>1509728</v>
      </c>
      <c r="P24" s="14">
        <v>46</v>
      </c>
      <c r="Q24" s="14">
        <v>0</v>
      </c>
      <c r="R24" s="14">
        <v>46</v>
      </c>
      <c r="S24" s="14">
        <v>0</v>
      </c>
      <c r="T24" s="14">
        <v>0</v>
      </c>
      <c r="U24" s="14">
        <v>127</v>
      </c>
      <c r="V24" s="14">
        <v>763299</v>
      </c>
      <c r="W24" s="14">
        <v>7421</v>
      </c>
      <c r="X24" s="14">
        <v>7421</v>
      </c>
      <c r="Y24" s="14">
        <v>8446000</v>
      </c>
      <c r="Z24" s="14">
        <v>168</v>
      </c>
      <c r="AA24" s="14">
        <v>752330</v>
      </c>
    </row>
    <row r="25" spans="1:27" ht="15" customHeight="1" x14ac:dyDescent="0.2">
      <c r="A25" s="15" t="s">
        <v>44</v>
      </c>
      <c r="B25" s="13">
        <v>488</v>
      </c>
      <c r="C25" s="14">
        <v>5387520</v>
      </c>
      <c r="D25" s="14">
        <v>3537</v>
      </c>
      <c r="E25" s="14">
        <v>22488246</v>
      </c>
      <c r="F25" s="14">
        <v>2644</v>
      </c>
      <c r="G25" s="14">
        <v>7408488</v>
      </c>
      <c r="H25" s="14">
        <v>2107</v>
      </c>
      <c r="I25" s="14">
        <v>13396306</v>
      </c>
      <c r="J25" s="14">
        <v>23</v>
      </c>
      <c r="K25" s="14">
        <v>0</v>
      </c>
      <c r="L25" s="14">
        <v>67</v>
      </c>
      <c r="M25" s="14">
        <v>22</v>
      </c>
      <c r="N25" s="14">
        <v>45</v>
      </c>
      <c r="O25" s="14">
        <v>620880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3</v>
      </c>
      <c r="AA25" s="14">
        <v>30000</v>
      </c>
    </row>
    <row r="26" spans="1:27" ht="15" customHeight="1" x14ac:dyDescent="0.2">
      <c r="A26" s="15" t="s">
        <v>45</v>
      </c>
      <c r="B26" s="13">
        <v>60</v>
      </c>
      <c r="C26" s="14">
        <v>662400</v>
      </c>
      <c r="D26" s="14">
        <v>8157</v>
      </c>
      <c r="E26" s="14">
        <v>51862206</v>
      </c>
      <c r="F26" s="14">
        <v>12719</v>
      </c>
      <c r="G26" s="14">
        <v>35638638</v>
      </c>
      <c r="H26" s="14">
        <v>9470</v>
      </c>
      <c r="I26" s="14">
        <v>60210260</v>
      </c>
      <c r="J26" s="14">
        <v>29</v>
      </c>
      <c r="K26" s="14">
        <v>0</v>
      </c>
      <c r="L26" s="14">
        <v>429</v>
      </c>
      <c r="M26" s="14">
        <v>16</v>
      </c>
      <c r="N26" s="14">
        <v>413</v>
      </c>
      <c r="O26" s="14">
        <v>10725995</v>
      </c>
      <c r="P26" s="14">
        <v>0</v>
      </c>
      <c r="Q26" s="14">
        <v>0</v>
      </c>
      <c r="R26" s="14">
        <v>0</v>
      </c>
      <c r="S26" s="14">
        <v>3039</v>
      </c>
      <c r="T26" s="14">
        <v>7731000</v>
      </c>
      <c r="U26" s="14">
        <v>41</v>
      </c>
      <c r="V26" s="14">
        <v>1022200</v>
      </c>
      <c r="W26" s="14">
        <v>6855</v>
      </c>
      <c r="X26" s="14">
        <v>12023</v>
      </c>
      <c r="Y26" s="14">
        <v>15692500</v>
      </c>
      <c r="Z26" s="14">
        <v>6</v>
      </c>
      <c r="AA26" s="14">
        <v>50000</v>
      </c>
    </row>
    <row r="27" spans="1:27" ht="15" customHeight="1" x14ac:dyDescent="0.2">
      <c r="A27" s="15" t="s">
        <v>46</v>
      </c>
      <c r="B27" s="13">
        <v>120</v>
      </c>
      <c r="C27" s="14">
        <v>1324800</v>
      </c>
      <c r="D27" s="14">
        <v>5770</v>
      </c>
      <c r="E27" s="14">
        <v>36685660</v>
      </c>
      <c r="F27" s="14">
        <v>12197</v>
      </c>
      <c r="G27" s="14">
        <v>34175994</v>
      </c>
      <c r="H27" s="14">
        <v>7185</v>
      </c>
      <c r="I27" s="14">
        <v>45682230</v>
      </c>
      <c r="J27" s="14">
        <v>4</v>
      </c>
      <c r="K27" s="14">
        <v>0</v>
      </c>
      <c r="L27" s="14">
        <v>67</v>
      </c>
      <c r="M27" s="14">
        <v>24</v>
      </c>
      <c r="N27" s="14">
        <v>43</v>
      </c>
      <c r="O27" s="14">
        <v>1691698</v>
      </c>
      <c r="P27" s="14">
        <v>0</v>
      </c>
      <c r="Q27" s="14">
        <v>0</v>
      </c>
      <c r="R27" s="14">
        <v>0</v>
      </c>
      <c r="S27" s="14">
        <v>2604</v>
      </c>
      <c r="T27" s="14">
        <v>27674000</v>
      </c>
      <c r="U27" s="14">
        <v>55</v>
      </c>
      <c r="V27" s="14">
        <v>1596221</v>
      </c>
      <c r="W27" s="14">
        <v>582</v>
      </c>
      <c r="X27" s="14">
        <v>8424</v>
      </c>
      <c r="Y27" s="14">
        <v>1324400</v>
      </c>
      <c r="Z27" s="14">
        <v>364</v>
      </c>
      <c r="AA27" s="14">
        <v>1209500</v>
      </c>
    </row>
    <row r="28" spans="1:27" ht="15" customHeight="1" x14ac:dyDescent="0.2">
      <c r="A28" s="15" t="s">
        <v>47</v>
      </c>
      <c r="B28" s="13">
        <v>162</v>
      </c>
      <c r="C28" s="14">
        <v>1788480</v>
      </c>
      <c r="D28" s="14">
        <v>3438</v>
      </c>
      <c r="E28" s="14">
        <v>21858804</v>
      </c>
      <c r="F28" s="14">
        <v>6002</v>
      </c>
      <c r="G28" s="14">
        <v>16817604</v>
      </c>
      <c r="H28" s="14">
        <v>4767</v>
      </c>
      <c r="I28" s="14">
        <v>30308586</v>
      </c>
      <c r="J28" s="14">
        <v>40</v>
      </c>
      <c r="K28" s="14">
        <v>0</v>
      </c>
      <c r="L28" s="14">
        <v>36</v>
      </c>
      <c r="M28" s="14">
        <v>0</v>
      </c>
      <c r="N28" s="14">
        <v>36</v>
      </c>
      <c r="O28" s="14">
        <v>840856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26</v>
      </c>
      <c r="V28" s="14">
        <v>193000</v>
      </c>
      <c r="W28" s="14">
        <v>3956</v>
      </c>
      <c r="X28" s="14">
        <v>7671</v>
      </c>
      <c r="Y28" s="14">
        <v>10954150</v>
      </c>
      <c r="Z28" s="14">
        <v>20</v>
      </c>
      <c r="AA28" s="14">
        <v>175000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811</v>
      </c>
      <c r="E29" s="14">
        <v>5156338</v>
      </c>
      <c r="F29" s="14">
        <v>850</v>
      </c>
      <c r="G29" s="14">
        <v>1831750</v>
      </c>
      <c r="H29" s="14">
        <v>929</v>
      </c>
      <c r="I29" s="14">
        <v>5906582</v>
      </c>
      <c r="J29" s="14">
        <v>0</v>
      </c>
      <c r="K29" s="14">
        <v>0</v>
      </c>
      <c r="L29" s="14">
        <v>173</v>
      </c>
      <c r="M29" s="14">
        <v>24</v>
      </c>
      <c r="N29" s="14">
        <v>149</v>
      </c>
      <c r="O29" s="14">
        <v>3268960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463</v>
      </c>
      <c r="X29" s="14">
        <v>463</v>
      </c>
      <c r="Y29" s="14">
        <v>1389000</v>
      </c>
      <c r="Z29" s="14">
        <v>1</v>
      </c>
      <c r="AA29" s="14">
        <v>10000</v>
      </c>
    </row>
    <row r="30" spans="1:27" ht="15" customHeight="1" x14ac:dyDescent="0.2">
      <c r="A30" s="16" t="s">
        <v>49</v>
      </c>
      <c r="B30" s="17">
        <v>72</v>
      </c>
      <c r="C30" s="18">
        <v>589680</v>
      </c>
      <c r="D30" s="18">
        <v>134</v>
      </c>
      <c r="E30" s="18">
        <v>851972</v>
      </c>
      <c r="F30" s="18">
        <v>201</v>
      </c>
      <c r="G30" s="18">
        <v>433155</v>
      </c>
      <c r="H30" s="18">
        <v>88</v>
      </c>
      <c r="I30" s="18">
        <v>559504</v>
      </c>
      <c r="J30" s="18">
        <v>0</v>
      </c>
      <c r="K30" s="18">
        <v>0</v>
      </c>
      <c r="L30" s="18">
        <v>46</v>
      </c>
      <c r="M30" s="18">
        <v>12</v>
      </c>
      <c r="N30" s="18">
        <v>34</v>
      </c>
      <c r="O30" s="18">
        <v>938536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199</v>
      </c>
      <c r="X30" s="18">
        <v>199</v>
      </c>
      <c r="Y30" s="18">
        <v>533500</v>
      </c>
      <c r="Z30" s="18">
        <v>68</v>
      </c>
      <c r="AA30" s="18">
        <v>135314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AA33" si="0">B14-SUM(B15:B28)</f>
        <v>-1611</v>
      </c>
      <c r="C33" s="9">
        <f t="shared" si="0"/>
        <v>-16579800</v>
      </c>
      <c r="D33" s="9">
        <f t="shared" si="0"/>
        <v>-23113</v>
      </c>
      <c r="E33" s="9">
        <f t="shared" si="0"/>
        <v>-146697722</v>
      </c>
      <c r="F33" s="9">
        <f t="shared" si="0"/>
        <v>-188770</v>
      </c>
      <c r="G33" s="9">
        <f t="shared" si="0"/>
        <v>-532845655</v>
      </c>
      <c r="H33" s="9">
        <f t="shared" si="0"/>
        <v>-105263</v>
      </c>
      <c r="I33" s="9">
        <f t="shared" si="0"/>
        <v>-668763092</v>
      </c>
      <c r="J33" s="9">
        <f t="shared" si="0"/>
        <v>-210</v>
      </c>
      <c r="K33" s="9">
        <f t="shared" si="0"/>
        <v>-1</v>
      </c>
      <c r="L33" s="9">
        <f t="shared" si="0"/>
        <v>-2085</v>
      </c>
      <c r="M33" s="9">
        <f t="shared" si="0"/>
        <v>-311</v>
      </c>
      <c r="N33" s="9">
        <f t="shared" si="0"/>
        <v>-1774</v>
      </c>
      <c r="O33" s="9">
        <f t="shared" si="0"/>
        <v>-49577080</v>
      </c>
      <c r="P33" s="9">
        <f t="shared" si="0"/>
        <v>-209</v>
      </c>
      <c r="Q33" s="9">
        <f t="shared" si="0"/>
        <v>-2</v>
      </c>
      <c r="R33" s="9">
        <f t="shared" si="0"/>
        <v>-207</v>
      </c>
      <c r="S33" s="9">
        <f t="shared" si="0"/>
        <v>-10544</v>
      </c>
      <c r="T33" s="9">
        <f t="shared" si="0"/>
        <v>-39005267</v>
      </c>
      <c r="U33" s="9">
        <f t="shared" si="0"/>
        <v>-1165</v>
      </c>
      <c r="V33" s="9">
        <f t="shared" si="0"/>
        <v>-16713465</v>
      </c>
      <c r="W33" s="9">
        <f t="shared" si="0"/>
        <v>-58262</v>
      </c>
      <c r="X33" s="9">
        <f t="shared" si="0"/>
        <v>-113822</v>
      </c>
      <c r="Y33" s="9">
        <f t="shared" si="0"/>
        <v>-64770761</v>
      </c>
      <c r="Z33" s="9">
        <f t="shared" si="0"/>
        <v>80816</v>
      </c>
      <c r="AA33" s="9">
        <f t="shared" si="0"/>
        <v>-10543835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 x14ac:dyDescent="0.2">
      <c r="B38" s="23"/>
      <c r="C38" s="23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 x14ac:dyDescent="0.2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 x14ac:dyDescent="0.2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 x14ac:dyDescent="0.2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 x14ac:dyDescent="0.2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 x14ac:dyDescent="0.2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 x14ac:dyDescent="0.2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 x14ac:dyDescent="0.2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 x14ac:dyDescent="0.2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 x14ac:dyDescent="0.2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 x14ac:dyDescent="0.2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 x14ac:dyDescent="0.2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 x14ac:dyDescent="0.2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 x14ac:dyDescent="0.2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 x14ac:dyDescent="0.2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 x14ac:dyDescent="0.2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 x14ac:dyDescent="0.2">
      <c r="C54" s="9"/>
      <c r="D54" s="9"/>
      <c r="E54" s="9"/>
      <c r="F54" s="9"/>
      <c r="G54" s="9"/>
      <c r="H54" s="9"/>
      <c r="I54" s="9"/>
      <c r="O54" s="9"/>
      <c r="AA54" s="9"/>
    </row>
    <row r="55" spans="3:27" x14ac:dyDescent="0.2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 x14ac:dyDescent="0.2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 x14ac:dyDescent="0.2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 x14ac:dyDescent="0.2">
      <c r="E58" s="9"/>
      <c r="F58" s="9"/>
      <c r="G58" s="9"/>
      <c r="H58" s="9"/>
      <c r="I58" s="9"/>
      <c r="O58" s="9"/>
      <c r="Y58" s="9"/>
    </row>
    <row r="59" spans="3:27" x14ac:dyDescent="0.2">
      <c r="C59" s="9"/>
      <c r="E59" s="9"/>
      <c r="G59" s="9"/>
      <c r="I59" s="9"/>
      <c r="O59" s="9"/>
      <c r="Y59" s="9"/>
      <c r="AA59" s="9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1678B-2706-4E69-8D0D-F3D2F261357D}">
  <dimension ref="A1:AC59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62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2" t="s">
        <v>22</v>
      </c>
      <c r="M6" s="32"/>
      <c r="N6" s="32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39516</v>
      </c>
      <c r="C8" s="8">
        <v>537474478</v>
      </c>
      <c r="D8" s="8">
        <v>355777</v>
      </c>
      <c r="E8" s="8">
        <v>2310647362</v>
      </c>
      <c r="F8" s="8">
        <v>859742</v>
      </c>
      <c r="G8" s="8">
        <v>2761672758</v>
      </c>
      <c r="H8" s="8">
        <v>479738</v>
      </c>
      <c r="I8" s="8">
        <v>3045780312</v>
      </c>
      <c r="J8" s="8">
        <v>824</v>
      </c>
      <c r="K8" s="8">
        <v>34</v>
      </c>
      <c r="L8" s="8">
        <v>22165</v>
      </c>
      <c r="M8" s="8">
        <v>6259</v>
      </c>
      <c r="N8" s="8">
        <v>15906</v>
      </c>
      <c r="O8" s="8">
        <v>416765711</v>
      </c>
      <c r="P8" s="8">
        <v>966</v>
      </c>
      <c r="Q8" s="8">
        <v>143</v>
      </c>
      <c r="R8" s="8">
        <v>823</v>
      </c>
      <c r="S8" s="8">
        <v>4261</v>
      </c>
      <c r="T8" s="8">
        <v>31336185</v>
      </c>
      <c r="U8" s="8">
        <v>2952</v>
      </c>
      <c r="V8" s="8">
        <v>64175808</v>
      </c>
      <c r="W8" s="8">
        <v>427340</v>
      </c>
      <c r="X8" s="8">
        <v>586204</v>
      </c>
      <c r="Y8" s="8">
        <v>593408782</v>
      </c>
      <c r="Z8" s="8">
        <v>180030</v>
      </c>
      <c r="AA8" s="8">
        <v>264750712</v>
      </c>
      <c r="AB8" s="10"/>
      <c r="AC8" s="10"/>
    </row>
    <row r="9" spans="1:29" s="11" customFormat="1" ht="15" customHeight="1" x14ac:dyDescent="0.2">
      <c r="A9" s="12" t="s">
        <v>28</v>
      </c>
      <c r="B9" s="13">
        <v>815</v>
      </c>
      <c r="C9" s="14">
        <v>7760075</v>
      </c>
      <c r="D9" s="14">
        <v>14884</v>
      </c>
      <c r="E9" s="14">
        <v>94638584</v>
      </c>
      <c r="F9" s="14">
        <v>104082</v>
      </c>
      <c r="G9" s="14">
        <v>290189868</v>
      </c>
      <c r="H9" s="14">
        <v>51637</v>
      </c>
      <c r="I9" s="14">
        <v>324339581</v>
      </c>
      <c r="J9" s="14">
        <v>35</v>
      </c>
      <c r="K9" s="14">
        <v>0</v>
      </c>
      <c r="L9" s="14">
        <v>917</v>
      </c>
      <c r="M9" s="14">
        <v>160</v>
      </c>
      <c r="N9" s="14">
        <v>757</v>
      </c>
      <c r="O9" s="14">
        <v>23956818</v>
      </c>
      <c r="P9" s="14">
        <v>5</v>
      </c>
      <c r="Q9" s="14">
        <v>0</v>
      </c>
      <c r="R9" s="14">
        <v>5</v>
      </c>
      <c r="S9" s="14">
        <v>0</v>
      </c>
      <c r="T9" s="14">
        <v>0</v>
      </c>
      <c r="U9" s="14">
        <v>94</v>
      </c>
      <c r="V9" s="14">
        <v>2571600</v>
      </c>
      <c r="W9" s="14">
        <v>44800</v>
      </c>
      <c r="X9" s="14">
        <v>65350</v>
      </c>
      <c r="Y9" s="14">
        <v>59827457</v>
      </c>
      <c r="Z9" s="14">
        <v>15575</v>
      </c>
      <c r="AA9" s="14">
        <v>65615193</v>
      </c>
    </row>
    <row r="10" spans="1:29" s="11" customFormat="1" ht="15" customHeight="1" x14ac:dyDescent="0.2">
      <c r="A10" s="12" t="s">
        <v>29</v>
      </c>
      <c r="B10" s="13">
        <v>28639</v>
      </c>
      <c r="C10" s="14">
        <v>416535983</v>
      </c>
      <c r="D10" s="14">
        <v>45600</v>
      </c>
      <c r="E10" s="14">
        <v>338661924</v>
      </c>
      <c r="F10" s="14">
        <v>141277</v>
      </c>
      <c r="G10" s="14">
        <v>750918681</v>
      </c>
      <c r="H10" s="14">
        <v>40555</v>
      </c>
      <c r="I10" s="14">
        <v>257848690</v>
      </c>
      <c r="J10" s="14">
        <v>42</v>
      </c>
      <c r="K10" s="14">
        <v>0</v>
      </c>
      <c r="L10" s="14">
        <v>15988</v>
      </c>
      <c r="M10" s="14">
        <v>5139</v>
      </c>
      <c r="N10" s="14">
        <v>10849</v>
      </c>
      <c r="O10" s="14">
        <v>269481365</v>
      </c>
      <c r="P10" s="14">
        <v>362</v>
      </c>
      <c r="Q10" s="14">
        <v>83</v>
      </c>
      <c r="R10" s="14">
        <v>279</v>
      </c>
      <c r="S10" s="14">
        <v>0</v>
      </c>
      <c r="T10" s="14">
        <v>0</v>
      </c>
      <c r="U10" s="14">
        <v>574</v>
      </c>
      <c r="V10" s="14">
        <v>12642000</v>
      </c>
      <c r="W10" s="14">
        <v>62261</v>
      </c>
      <c r="X10" s="14">
        <v>62261</v>
      </c>
      <c r="Y10" s="14">
        <v>136449000</v>
      </c>
      <c r="Z10" s="14">
        <v>14517</v>
      </c>
      <c r="AA10" s="14">
        <v>23025972</v>
      </c>
    </row>
    <row r="11" spans="1:29" s="11" customFormat="1" ht="15" customHeight="1" x14ac:dyDescent="0.2">
      <c r="A11" s="12" t="s">
        <v>30</v>
      </c>
      <c r="B11" s="13">
        <v>587</v>
      </c>
      <c r="C11" s="14">
        <v>7171966</v>
      </c>
      <c r="D11" s="14">
        <v>12730</v>
      </c>
      <c r="E11" s="14">
        <v>80937340</v>
      </c>
      <c r="F11" s="14">
        <v>92220</v>
      </c>
      <c r="G11" s="14">
        <v>258400440</v>
      </c>
      <c r="H11" s="14">
        <v>43231</v>
      </c>
      <c r="I11" s="14">
        <v>274862698</v>
      </c>
      <c r="J11" s="14">
        <v>211</v>
      </c>
      <c r="K11" s="14">
        <v>0</v>
      </c>
      <c r="L11" s="14">
        <v>1542</v>
      </c>
      <c r="M11" s="14">
        <v>261</v>
      </c>
      <c r="N11" s="14">
        <v>1281</v>
      </c>
      <c r="O11" s="14">
        <v>34715938</v>
      </c>
      <c r="P11" s="14">
        <v>382</v>
      </c>
      <c r="Q11" s="14">
        <v>60</v>
      </c>
      <c r="R11" s="14">
        <v>322</v>
      </c>
      <c r="S11" s="14">
        <v>0</v>
      </c>
      <c r="T11" s="14">
        <v>0</v>
      </c>
      <c r="U11" s="14">
        <v>0</v>
      </c>
      <c r="V11" s="14">
        <v>0</v>
      </c>
      <c r="W11" s="14">
        <v>31485</v>
      </c>
      <c r="X11" s="14">
        <v>31485</v>
      </c>
      <c r="Y11" s="14">
        <v>67888000</v>
      </c>
      <c r="Z11" s="14">
        <v>164</v>
      </c>
      <c r="AA11" s="14">
        <v>1640000</v>
      </c>
    </row>
    <row r="12" spans="1:29" s="11" customFormat="1" ht="15" customHeight="1" x14ac:dyDescent="0.2">
      <c r="A12" s="12" t="s">
        <v>31</v>
      </c>
      <c r="B12" s="13">
        <v>3719</v>
      </c>
      <c r="C12" s="14">
        <v>41292057</v>
      </c>
      <c r="D12" s="14">
        <v>67426</v>
      </c>
      <c r="E12" s="14">
        <v>428694508</v>
      </c>
      <c r="F12" s="14">
        <v>137654</v>
      </c>
      <c r="G12" s="14">
        <v>385706508</v>
      </c>
      <c r="H12" s="14">
        <v>80170</v>
      </c>
      <c r="I12" s="14">
        <v>509720860</v>
      </c>
      <c r="J12" s="14">
        <v>121</v>
      </c>
      <c r="K12" s="14">
        <v>0</v>
      </c>
      <c r="L12" s="14">
        <v>845</v>
      </c>
      <c r="M12" s="14">
        <v>129</v>
      </c>
      <c r="N12" s="14">
        <v>716</v>
      </c>
      <c r="O12" s="14">
        <v>22891895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636</v>
      </c>
      <c r="V12" s="14">
        <v>18801827</v>
      </c>
      <c r="W12" s="14">
        <v>58344</v>
      </c>
      <c r="X12" s="14">
        <v>58344</v>
      </c>
      <c r="Y12" s="14">
        <v>106620000</v>
      </c>
      <c r="Z12" s="14">
        <v>44363</v>
      </c>
      <c r="AA12" s="14">
        <v>141252700</v>
      </c>
    </row>
    <row r="13" spans="1:29" s="11" customFormat="1" ht="15" customHeight="1" x14ac:dyDescent="0.2">
      <c r="A13" s="12" t="s">
        <v>32</v>
      </c>
      <c r="B13" s="13">
        <v>2371</v>
      </c>
      <c r="C13" s="14">
        <v>26175840</v>
      </c>
      <c r="D13" s="14">
        <v>30707</v>
      </c>
      <c r="E13" s="14">
        <v>195235106</v>
      </c>
      <c r="F13" s="14">
        <v>39299</v>
      </c>
      <c r="G13" s="14">
        <v>110115798</v>
      </c>
      <c r="H13" s="14">
        <v>31641</v>
      </c>
      <c r="I13" s="14">
        <v>201173478</v>
      </c>
      <c r="J13" s="14">
        <v>68</v>
      </c>
      <c r="K13" s="14">
        <v>0</v>
      </c>
      <c r="L13" s="14">
        <v>188</v>
      </c>
      <c r="M13" s="14">
        <v>57</v>
      </c>
      <c r="N13" s="14">
        <v>131</v>
      </c>
      <c r="O13" s="14">
        <v>2606208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110</v>
      </c>
      <c r="V13" s="14">
        <v>2200000</v>
      </c>
      <c r="W13" s="14">
        <v>126183</v>
      </c>
      <c r="X13" s="14">
        <v>224914</v>
      </c>
      <c r="Y13" s="14">
        <v>85216785</v>
      </c>
      <c r="Z13" s="14">
        <v>5085</v>
      </c>
      <c r="AA13" s="14">
        <v>5670516</v>
      </c>
    </row>
    <row r="14" spans="1:29" s="11" customFormat="1" ht="15" customHeight="1" x14ac:dyDescent="0.2">
      <c r="A14" s="12" t="s">
        <v>33</v>
      </c>
      <c r="B14" s="13">
        <v>773</v>
      </c>
      <c r="C14" s="14">
        <v>9904449</v>
      </c>
      <c r="D14" s="14">
        <v>81419</v>
      </c>
      <c r="E14" s="14">
        <v>517662002</v>
      </c>
      <c r="F14" s="14">
        <v>80348</v>
      </c>
      <c r="G14" s="14">
        <v>225135096</v>
      </c>
      <c r="H14" s="14">
        <v>64474</v>
      </c>
      <c r="I14" s="14">
        <v>409925692</v>
      </c>
      <c r="J14" s="14">
        <v>89</v>
      </c>
      <c r="K14" s="14">
        <v>0</v>
      </c>
      <c r="L14" s="14">
        <v>177</v>
      </c>
      <c r="M14" s="14">
        <v>49</v>
      </c>
      <c r="N14" s="14">
        <v>128</v>
      </c>
      <c r="O14" s="14">
        <v>4372780</v>
      </c>
      <c r="P14" s="14">
        <v>0</v>
      </c>
      <c r="Q14" s="14">
        <v>0</v>
      </c>
      <c r="R14" s="14">
        <v>0</v>
      </c>
      <c r="S14" s="14">
        <v>30</v>
      </c>
      <c r="T14" s="14">
        <v>338985</v>
      </c>
      <c r="U14" s="14">
        <v>168</v>
      </c>
      <c r="V14" s="14">
        <v>3460000</v>
      </c>
      <c r="W14" s="14">
        <v>14066</v>
      </c>
      <c r="X14" s="14">
        <v>0</v>
      </c>
      <c r="Y14" s="14">
        <v>35107000</v>
      </c>
      <c r="Z14" s="14">
        <v>98099</v>
      </c>
      <c r="AA14" s="14">
        <v>14782567</v>
      </c>
    </row>
    <row r="15" spans="1:29" ht="15" customHeight="1" x14ac:dyDescent="0.2">
      <c r="A15" s="15" t="s">
        <v>34</v>
      </c>
      <c r="B15" s="13">
        <v>123</v>
      </c>
      <c r="C15" s="14">
        <v>1357898</v>
      </c>
      <c r="D15" s="14">
        <v>3330</v>
      </c>
      <c r="E15" s="14">
        <v>21170682</v>
      </c>
      <c r="F15" s="14">
        <v>12885</v>
      </c>
      <c r="G15" s="14">
        <v>36025849</v>
      </c>
      <c r="H15" s="14">
        <v>7931</v>
      </c>
      <c r="I15" s="14">
        <v>50313370</v>
      </c>
      <c r="J15" s="14">
        <v>21</v>
      </c>
      <c r="K15" s="14">
        <v>5</v>
      </c>
      <c r="L15" s="14">
        <v>409</v>
      </c>
      <c r="M15" s="14">
        <v>95</v>
      </c>
      <c r="N15" s="14">
        <v>314</v>
      </c>
      <c r="O15" s="14">
        <v>9788089</v>
      </c>
      <c r="P15" s="14">
        <v>63</v>
      </c>
      <c r="Q15" s="14">
        <v>0</v>
      </c>
      <c r="R15" s="14">
        <v>63</v>
      </c>
      <c r="S15" s="14">
        <v>0</v>
      </c>
      <c r="T15" s="14">
        <v>0</v>
      </c>
      <c r="U15" s="14">
        <v>80</v>
      </c>
      <c r="V15" s="14">
        <v>1275000</v>
      </c>
      <c r="W15" s="14">
        <v>1979</v>
      </c>
      <c r="X15" s="14">
        <v>1979</v>
      </c>
      <c r="Y15" s="14">
        <v>1979000</v>
      </c>
      <c r="Z15" s="14">
        <v>138</v>
      </c>
      <c r="AA15" s="14">
        <v>1446710</v>
      </c>
    </row>
    <row r="16" spans="1:29" ht="15" customHeight="1" x14ac:dyDescent="0.2">
      <c r="A16" s="15" t="s">
        <v>35</v>
      </c>
      <c r="B16" s="13">
        <v>121</v>
      </c>
      <c r="C16" s="14">
        <v>1335840</v>
      </c>
      <c r="D16" s="14">
        <v>3485</v>
      </c>
      <c r="E16" s="14">
        <v>22157630</v>
      </c>
      <c r="F16" s="14">
        <v>13817</v>
      </c>
      <c r="G16" s="14">
        <v>38715234</v>
      </c>
      <c r="H16" s="14">
        <v>6664</v>
      </c>
      <c r="I16" s="14">
        <v>42369712</v>
      </c>
      <c r="J16" s="14">
        <v>6</v>
      </c>
      <c r="K16" s="14">
        <v>5</v>
      </c>
      <c r="L16" s="14">
        <v>70</v>
      </c>
      <c r="M16" s="14">
        <v>22</v>
      </c>
      <c r="N16" s="14">
        <v>48</v>
      </c>
      <c r="O16" s="14">
        <v>1901353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58</v>
      </c>
      <c r="V16" s="14">
        <v>1165800</v>
      </c>
      <c r="W16" s="14">
        <v>4525</v>
      </c>
      <c r="X16" s="14">
        <v>4525</v>
      </c>
      <c r="Y16" s="14">
        <v>5766000</v>
      </c>
      <c r="Z16" s="14">
        <v>78</v>
      </c>
      <c r="AA16" s="14">
        <v>549234</v>
      </c>
    </row>
    <row r="17" spans="1:27" ht="15" customHeight="1" x14ac:dyDescent="0.2">
      <c r="A17" s="15" t="s">
        <v>36</v>
      </c>
      <c r="B17" s="13">
        <v>12</v>
      </c>
      <c r="C17" s="14">
        <v>132480</v>
      </c>
      <c r="D17" s="14">
        <v>15007</v>
      </c>
      <c r="E17" s="14">
        <v>95414506</v>
      </c>
      <c r="F17" s="14">
        <v>14725</v>
      </c>
      <c r="G17" s="14">
        <v>41259450</v>
      </c>
      <c r="H17" s="14">
        <v>9147</v>
      </c>
      <c r="I17" s="14">
        <v>58156626</v>
      </c>
      <c r="J17" s="14">
        <v>5</v>
      </c>
      <c r="K17" s="14">
        <v>0</v>
      </c>
      <c r="L17" s="14">
        <v>282</v>
      </c>
      <c r="M17" s="14">
        <v>36</v>
      </c>
      <c r="N17" s="14">
        <v>246</v>
      </c>
      <c r="O17" s="14">
        <v>7870586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136</v>
      </c>
      <c r="V17" s="14">
        <v>2825600</v>
      </c>
      <c r="W17" s="14">
        <v>6515</v>
      </c>
      <c r="X17" s="14">
        <v>11043</v>
      </c>
      <c r="Y17" s="14">
        <v>8184950</v>
      </c>
      <c r="Z17" s="14">
        <v>16</v>
      </c>
      <c r="AA17" s="14">
        <v>80000</v>
      </c>
    </row>
    <row r="18" spans="1:27" ht="15" customHeight="1" x14ac:dyDescent="0.2">
      <c r="A18" s="15" t="s">
        <v>37</v>
      </c>
      <c r="B18" s="13">
        <v>19</v>
      </c>
      <c r="C18" s="14">
        <v>209760</v>
      </c>
      <c r="D18" s="14">
        <v>1076</v>
      </c>
      <c r="E18" s="14">
        <v>6841208</v>
      </c>
      <c r="F18" s="14">
        <v>27242</v>
      </c>
      <c r="G18" s="14">
        <v>76332084</v>
      </c>
      <c r="H18" s="14">
        <v>26921</v>
      </c>
      <c r="I18" s="14">
        <v>171163718</v>
      </c>
      <c r="J18" s="14">
        <v>32</v>
      </c>
      <c r="K18" s="14">
        <v>6</v>
      </c>
      <c r="L18" s="14">
        <v>94</v>
      </c>
      <c r="M18" s="14">
        <v>35</v>
      </c>
      <c r="N18" s="14">
        <v>59</v>
      </c>
      <c r="O18" s="14">
        <v>2022887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142</v>
      </c>
      <c r="V18" s="14">
        <v>2840000</v>
      </c>
      <c r="W18" s="14">
        <v>16947</v>
      </c>
      <c r="X18" s="14">
        <v>16947</v>
      </c>
      <c r="Y18" s="14">
        <v>16947000</v>
      </c>
      <c r="Z18" s="14">
        <v>313</v>
      </c>
      <c r="AA18" s="14">
        <v>1140995</v>
      </c>
    </row>
    <row r="19" spans="1:27" ht="15" customHeight="1" x14ac:dyDescent="0.2">
      <c r="A19" s="15" t="s">
        <v>38</v>
      </c>
      <c r="B19" s="13">
        <v>94</v>
      </c>
      <c r="C19" s="14">
        <v>1037760</v>
      </c>
      <c r="D19" s="14">
        <v>2198</v>
      </c>
      <c r="E19" s="14">
        <v>13974884</v>
      </c>
      <c r="F19" s="14">
        <v>12387</v>
      </c>
      <c r="G19" s="14">
        <v>34708374</v>
      </c>
      <c r="H19" s="14">
        <v>6935</v>
      </c>
      <c r="I19" s="14">
        <v>44092730</v>
      </c>
      <c r="J19" s="14">
        <v>5</v>
      </c>
      <c r="K19" s="14">
        <v>0</v>
      </c>
      <c r="L19" s="14">
        <v>351</v>
      </c>
      <c r="M19" s="14">
        <v>52</v>
      </c>
      <c r="N19" s="14">
        <v>299</v>
      </c>
      <c r="O19" s="14">
        <v>7807800</v>
      </c>
      <c r="P19" s="14">
        <v>13</v>
      </c>
      <c r="Q19" s="14">
        <v>0</v>
      </c>
      <c r="R19" s="14">
        <v>13</v>
      </c>
      <c r="S19" s="14">
        <v>1</v>
      </c>
      <c r="T19" s="14">
        <v>9000</v>
      </c>
      <c r="U19" s="14">
        <v>117</v>
      </c>
      <c r="V19" s="14">
        <v>3491000</v>
      </c>
      <c r="W19" s="14">
        <v>4816</v>
      </c>
      <c r="X19" s="14">
        <v>4816</v>
      </c>
      <c r="Y19" s="14">
        <v>5006800</v>
      </c>
      <c r="Z19" s="14">
        <v>374</v>
      </c>
      <c r="AA19" s="14">
        <v>1943455</v>
      </c>
    </row>
    <row r="20" spans="1:27" ht="15" customHeight="1" x14ac:dyDescent="0.2">
      <c r="A20" s="15" t="s">
        <v>39</v>
      </c>
      <c r="B20" s="13">
        <v>0</v>
      </c>
      <c r="C20" s="14">
        <v>0</v>
      </c>
      <c r="D20" s="14">
        <v>33595</v>
      </c>
      <c r="E20" s="14">
        <v>213491502</v>
      </c>
      <c r="F20" s="14">
        <v>30045</v>
      </c>
      <c r="G20" s="14">
        <v>84185269</v>
      </c>
      <c r="H20" s="14">
        <v>23308</v>
      </c>
      <c r="I20" s="14">
        <v>148105188</v>
      </c>
      <c r="J20" s="14">
        <v>11</v>
      </c>
      <c r="K20" s="14">
        <v>1</v>
      </c>
      <c r="L20" s="14">
        <v>129</v>
      </c>
      <c r="M20" s="14">
        <v>36</v>
      </c>
      <c r="N20" s="14">
        <v>93</v>
      </c>
      <c r="O20" s="14">
        <v>2866216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197</v>
      </c>
      <c r="V20" s="14">
        <v>2475000</v>
      </c>
      <c r="W20" s="14">
        <v>7016</v>
      </c>
      <c r="X20" s="14">
        <v>13842</v>
      </c>
      <c r="Y20" s="14">
        <v>6601720</v>
      </c>
      <c r="Z20" s="14">
        <v>73</v>
      </c>
      <c r="AA20" s="14">
        <v>1926660</v>
      </c>
    </row>
    <row r="21" spans="1:27" ht="15" customHeight="1" x14ac:dyDescent="0.2">
      <c r="A21" s="15" t="s">
        <v>40</v>
      </c>
      <c r="B21" s="13">
        <v>47</v>
      </c>
      <c r="C21" s="14">
        <v>518880</v>
      </c>
      <c r="D21" s="14">
        <v>2157</v>
      </c>
      <c r="E21" s="14">
        <v>13714206</v>
      </c>
      <c r="F21" s="14">
        <v>9122</v>
      </c>
      <c r="G21" s="14">
        <v>25559844</v>
      </c>
      <c r="H21" s="14">
        <v>7146</v>
      </c>
      <c r="I21" s="14">
        <v>45434268</v>
      </c>
      <c r="J21" s="14">
        <v>5</v>
      </c>
      <c r="K21" s="14">
        <v>4</v>
      </c>
      <c r="L21" s="14">
        <v>33</v>
      </c>
      <c r="M21" s="14">
        <v>0</v>
      </c>
      <c r="N21" s="14">
        <v>33</v>
      </c>
      <c r="O21" s="14">
        <v>549701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105</v>
      </c>
      <c r="V21" s="14">
        <v>1103000</v>
      </c>
      <c r="W21" s="14">
        <v>1697</v>
      </c>
      <c r="X21" s="14">
        <v>1697</v>
      </c>
      <c r="Y21" s="14">
        <v>1949000</v>
      </c>
      <c r="Z21" s="14">
        <v>11</v>
      </c>
      <c r="AA21" s="14">
        <v>66000</v>
      </c>
    </row>
    <row r="22" spans="1:27" ht="15" customHeight="1" x14ac:dyDescent="0.2">
      <c r="A22" s="15" t="s">
        <v>41</v>
      </c>
      <c r="B22" s="13">
        <v>434</v>
      </c>
      <c r="C22" s="14">
        <v>4791360</v>
      </c>
      <c r="D22" s="14">
        <v>9206</v>
      </c>
      <c r="E22" s="14">
        <v>58531748</v>
      </c>
      <c r="F22" s="14">
        <v>47788</v>
      </c>
      <c r="G22" s="14">
        <v>133901976</v>
      </c>
      <c r="H22" s="14">
        <v>28805</v>
      </c>
      <c r="I22" s="14">
        <v>183142190</v>
      </c>
      <c r="J22" s="14">
        <v>34</v>
      </c>
      <c r="K22" s="14">
        <v>4</v>
      </c>
      <c r="L22" s="14">
        <v>58</v>
      </c>
      <c r="M22" s="14">
        <v>0</v>
      </c>
      <c r="N22" s="14">
        <v>58</v>
      </c>
      <c r="O22" s="14">
        <v>1194047</v>
      </c>
      <c r="P22" s="14">
        <v>9</v>
      </c>
      <c r="Q22" s="14">
        <v>0</v>
      </c>
      <c r="R22" s="14">
        <v>9</v>
      </c>
      <c r="S22" s="14">
        <v>0</v>
      </c>
      <c r="T22" s="14">
        <v>0</v>
      </c>
      <c r="U22" s="14">
        <v>143</v>
      </c>
      <c r="V22" s="14">
        <v>1175500</v>
      </c>
      <c r="W22" s="14">
        <v>20420</v>
      </c>
      <c r="X22" s="14">
        <v>49328</v>
      </c>
      <c r="Y22" s="14">
        <v>10724000</v>
      </c>
      <c r="Z22" s="14">
        <v>55</v>
      </c>
      <c r="AA22" s="14">
        <v>441700</v>
      </c>
    </row>
    <row r="23" spans="1:27" ht="15" customHeight="1" x14ac:dyDescent="0.2">
      <c r="A23" s="15" t="s">
        <v>42</v>
      </c>
      <c r="B23" s="13">
        <v>752</v>
      </c>
      <c r="C23" s="14">
        <v>8302080</v>
      </c>
      <c r="D23" s="14">
        <v>8314</v>
      </c>
      <c r="E23" s="14">
        <v>52860412</v>
      </c>
      <c r="F23" s="14">
        <v>25815</v>
      </c>
      <c r="G23" s="14">
        <v>72333630</v>
      </c>
      <c r="H23" s="14">
        <v>10526</v>
      </c>
      <c r="I23" s="14">
        <v>66924308</v>
      </c>
      <c r="J23" s="14">
        <v>31</v>
      </c>
      <c r="K23" s="14">
        <v>0</v>
      </c>
      <c r="L23" s="14">
        <v>145</v>
      </c>
      <c r="M23" s="14">
        <v>34</v>
      </c>
      <c r="N23" s="14">
        <v>111</v>
      </c>
      <c r="O23" s="14">
        <v>3781480</v>
      </c>
      <c r="P23" s="14">
        <v>69</v>
      </c>
      <c r="Q23" s="14">
        <v>0</v>
      </c>
      <c r="R23" s="14">
        <v>69</v>
      </c>
      <c r="S23" s="14">
        <v>0</v>
      </c>
      <c r="T23" s="14">
        <v>0</v>
      </c>
      <c r="U23" s="14">
        <v>22</v>
      </c>
      <c r="V23" s="14">
        <v>440000</v>
      </c>
      <c r="W23" s="14">
        <v>0</v>
      </c>
      <c r="X23" s="14">
        <v>0</v>
      </c>
      <c r="Y23" s="14">
        <v>0</v>
      </c>
      <c r="Z23" s="14">
        <v>437</v>
      </c>
      <c r="AA23" s="14">
        <v>2023850</v>
      </c>
    </row>
    <row r="24" spans="1:27" ht="15" customHeight="1" x14ac:dyDescent="0.2">
      <c r="A24" s="15" t="s">
        <v>43</v>
      </c>
      <c r="B24" s="13">
        <v>26</v>
      </c>
      <c r="C24" s="14">
        <v>287040</v>
      </c>
      <c r="D24" s="14">
        <v>2700</v>
      </c>
      <c r="E24" s="14">
        <v>17147526</v>
      </c>
      <c r="F24" s="14">
        <v>34477</v>
      </c>
      <c r="G24" s="14">
        <v>96590027</v>
      </c>
      <c r="H24" s="14">
        <v>15022</v>
      </c>
      <c r="I24" s="14">
        <v>95283453</v>
      </c>
      <c r="J24" s="14">
        <v>6</v>
      </c>
      <c r="K24" s="14">
        <v>1</v>
      </c>
      <c r="L24" s="14">
        <v>79</v>
      </c>
      <c r="M24" s="14">
        <v>11</v>
      </c>
      <c r="N24" s="14">
        <v>68</v>
      </c>
      <c r="O24" s="14">
        <v>1621674</v>
      </c>
      <c r="P24" s="14">
        <v>51</v>
      </c>
      <c r="Q24" s="14">
        <v>0</v>
      </c>
      <c r="R24" s="14">
        <v>51</v>
      </c>
      <c r="S24" s="14">
        <v>0</v>
      </c>
      <c r="T24" s="14">
        <v>0</v>
      </c>
      <c r="U24" s="14">
        <v>141</v>
      </c>
      <c r="V24" s="14">
        <v>2707361</v>
      </c>
      <c r="W24" s="14">
        <v>9827</v>
      </c>
      <c r="X24" s="14">
        <v>9827</v>
      </c>
      <c r="Y24" s="14">
        <v>7862800</v>
      </c>
      <c r="Z24" s="14">
        <v>237</v>
      </c>
      <c r="AA24" s="14">
        <v>1055430</v>
      </c>
    </row>
    <row r="25" spans="1:27" ht="15" customHeight="1" x14ac:dyDescent="0.2">
      <c r="A25" s="15" t="s">
        <v>44</v>
      </c>
      <c r="B25" s="13">
        <v>564</v>
      </c>
      <c r="C25" s="14">
        <v>6226560</v>
      </c>
      <c r="D25" s="14">
        <v>3558</v>
      </c>
      <c r="E25" s="14">
        <v>22621764</v>
      </c>
      <c r="F25" s="14">
        <v>3177</v>
      </c>
      <c r="G25" s="14">
        <v>8901954</v>
      </c>
      <c r="H25" s="14">
        <v>2357</v>
      </c>
      <c r="I25" s="14">
        <v>14985806</v>
      </c>
      <c r="J25" s="14">
        <v>26</v>
      </c>
      <c r="K25" s="14">
        <v>0</v>
      </c>
      <c r="L25" s="14">
        <v>66</v>
      </c>
      <c r="M25" s="14">
        <v>25</v>
      </c>
      <c r="N25" s="14">
        <v>41</v>
      </c>
      <c r="O25" s="14">
        <v>422650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9</v>
      </c>
      <c r="AA25" s="14">
        <v>190000</v>
      </c>
    </row>
    <row r="26" spans="1:27" ht="15" customHeight="1" x14ac:dyDescent="0.2">
      <c r="A26" s="15" t="s">
        <v>45</v>
      </c>
      <c r="B26" s="13">
        <v>48</v>
      </c>
      <c r="C26" s="14">
        <v>529920</v>
      </c>
      <c r="D26" s="14">
        <v>7916</v>
      </c>
      <c r="E26" s="14">
        <v>50329928</v>
      </c>
      <c r="F26" s="14">
        <v>13300</v>
      </c>
      <c r="G26" s="14">
        <v>37266600</v>
      </c>
      <c r="H26" s="14">
        <v>9360</v>
      </c>
      <c r="I26" s="14">
        <v>59510880</v>
      </c>
      <c r="J26" s="14">
        <v>28</v>
      </c>
      <c r="K26" s="14">
        <v>2</v>
      </c>
      <c r="L26" s="14">
        <v>435</v>
      </c>
      <c r="M26" s="14">
        <v>25</v>
      </c>
      <c r="N26" s="14">
        <v>410</v>
      </c>
      <c r="O26" s="14">
        <v>11765430</v>
      </c>
      <c r="P26" s="14">
        <v>0</v>
      </c>
      <c r="Q26" s="14">
        <v>0</v>
      </c>
      <c r="R26" s="14">
        <v>0</v>
      </c>
      <c r="S26" s="14">
        <v>1653</v>
      </c>
      <c r="T26" s="14">
        <v>3906200</v>
      </c>
      <c r="U26" s="14">
        <v>106</v>
      </c>
      <c r="V26" s="14">
        <v>2639320</v>
      </c>
      <c r="W26" s="14">
        <v>8469</v>
      </c>
      <c r="X26" s="14">
        <v>12666</v>
      </c>
      <c r="Y26" s="14">
        <v>23295000</v>
      </c>
      <c r="Z26" s="14">
        <v>8</v>
      </c>
      <c r="AA26" s="14">
        <v>69000</v>
      </c>
    </row>
    <row r="27" spans="1:27" ht="15" customHeight="1" x14ac:dyDescent="0.2">
      <c r="A27" s="15" t="s">
        <v>46</v>
      </c>
      <c r="B27" s="13">
        <v>141</v>
      </c>
      <c r="C27" s="14">
        <v>1556640</v>
      </c>
      <c r="D27" s="14">
        <v>5686</v>
      </c>
      <c r="E27" s="14">
        <v>36151588</v>
      </c>
      <c r="F27" s="14">
        <v>11728</v>
      </c>
      <c r="G27" s="14">
        <v>32861856</v>
      </c>
      <c r="H27" s="14">
        <v>7137</v>
      </c>
      <c r="I27" s="14">
        <v>45377046</v>
      </c>
      <c r="J27" s="14">
        <v>20</v>
      </c>
      <c r="K27" s="14">
        <v>6</v>
      </c>
      <c r="L27" s="14">
        <v>72</v>
      </c>
      <c r="M27" s="14">
        <v>24</v>
      </c>
      <c r="N27" s="14">
        <v>48</v>
      </c>
      <c r="O27" s="14">
        <v>1785334</v>
      </c>
      <c r="P27" s="14">
        <v>0</v>
      </c>
      <c r="Q27" s="14">
        <v>0</v>
      </c>
      <c r="R27" s="14">
        <v>0</v>
      </c>
      <c r="S27" s="14">
        <v>2577</v>
      </c>
      <c r="T27" s="14">
        <v>27082000</v>
      </c>
      <c r="U27" s="14">
        <v>67</v>
      </c>
      <c r="V27" s="14">
        <v>1955800</v>
      </c>
      <c r="W27" s="14">
        <v>3424</v>
      </c>
      <c r="X27" s="14">
        <v>8733</v>
      </c>
      <c r="Y27" s="14">
        <v>1238300</v>
      </c>
      <c r="Z27" s="14">
        <v>436</v>
      </c>
      <c r="AA27" s="14">
        <v>1610200</v>
      </c>
    </row>
    <row r="28" spans="1:27" ht="15" customHeight="1" x14ac:dyDescent="0.2">
      <c r="A28" s="15" t="s">
        <v>47</v>
      </c>
      <c r="B28" s="13">
        <v>160</v>
      </c>
      <c r="C28" s="14">
        <v>1766400</v>
      </c>
      <c r="D28" s="14">
        <v>3719</v>
      </c>
      <c r="E28" s="14">
        <v>23645402</v>
      </c>
      <c r="F28" s="14">
        <v>7050</v>
      </c>
      <c r="G28" s="14">
        <v>19754100</v>
      </c>
      <c r="H28" s="14">
        <v>5579</v>
      </c>
      <c r="I28" s="14">
        <v>35471282</v>
      </c>
      <c r="J28" s="14">
        <v>28</v>
      </c>
      <c r="K28" s="14">
        <v>0</v>
      </c>
      <c r="L28" s="14">
        <v>24</v>
      </c>
      <c r="M28" s="14">
        <v>12</v>
      </c>
      <c r="N28" s="14">
        <v>12</v>
      </c>
      <c r="O28" s="14">
        <v>347961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56</v>
      </c>
      <c r="V28" s="14">
        <v>407000</v>
      </c>
      <c r="W28" s="14">
        <v>3829</v>
      </c>
      <c r="X28" s="14">
        <v>7710</v>
      </c>
      <c r="Y28" s="14">
        <v>10568970</v>
      </c>
      <c r="Z28" s="14">
        <v>27</v>
      </c>
      <c r="AA28" s="14">
        <v>192000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914</v>
      </c>
      <c r="E29" s="14">
        <v>5811212</v>
      </c>
      <c r="F29" s="14">
        <v>1003</v>
      </c>
      <c r="G29" s="14">
        <v>2161465</v>
      </c>
      <c r="H29" s="14">
        <v>1108</v>
      </c>
      <c r="I29" s="14">
        <v>7044664</v>
      </c>
      <c r="J29" s="14">
        <v>0</v>
      </c>
      <c r="K29" s="14">
        <v>0</v>
      </c>
      <c r="L29" s="14">
        <v>192</v>
      </c>
      <c r="M29" s="14">
        <v>36</v>
      </c>
      <c r="N29" s="14">
        <v>156</v>
      </c>
      <c r="O29" s="14">
        <v>3716875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535</v>
      </c>
      <c r="X29" s="14">
        <v>535</v>
      </c>
      <c r="Y29" s="14">
        <v>1625000</v>
      </c>
      <c r="Z29" s="14">
        <v>0</v>
      </c>
      <c r="AA29" s="14">
        <v>0</v>
      </c>
    </row>
    <row r="30" spans="1:27" ht="15" customHeight="1" x14ac:dyDescent="0.2">
      <c r="A30" s="16" t="s">
        <v>49</v>
      </c>
      <c r="B30" s="17">
        <v>71</v>
      </c>
      <c r="C30" s="18">
        <v>581490</v>
      </c>
      <c r="D30" s="18">
        <v>150</v>
      </c>
      <c r="E30" s="18">
        <v>953700</v>
      </c>
      <c r="F30" s="18">
        <v>301</v>
      </c>
      <c r="G30" s="18">
        <v>648655</v>
      </c>
      <c r="H30" s="18">
        <v>84</v>
      </c>
      <c r="I30" s="18">
        <v>534072</v>
      </c>
      <c r="J30" s="18">
        <v>0</v>
      </c>
      <c r="K30" s="18">
        <v>0</v>
      </c>
      <c r="L30" s="18">
        <v>69</v>
      </c>
      <c r="M30" s="18">
        <v>21</v>
      </c>
      <c r="N30" s="18">
        <v>48</v>
      </c>
      <c r="O30" s="18">
        <v>1298624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202</v>
      </c>
      <c r="X30" s="18">
        <v>202</v>
      </c>
      <c r="Y30" s="18">
        <v>552000</v>
      </c>
      <c r="Z30" s="18">
        <v>15</v>
      </c>
      <c r="AA30" s="18">
        <v>28530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AA33" si="0">B14-SUM(B15:B28)</f>
        <v>-1768</v>
      </c>
      <c r="C33" s="9">
        <f t="shared" si="0"/>
        <v>-18148169</v>
      </c>
      <c r="D33" s="9">
        <f t="shared" si="0"/>
        <v>-20528</v>
      </c>
      <c r="E33" s="9">
        <f t="shared" si="0"/>
        <v>-130390984</v>
      </c>
      <c r="F33" s="9">
        <f t="shared" si="0"/>
        <v>-183210</v>
      </c>
      <c r="G33" s="9">
        <f t="shared" si="0"/>
        <v>-513261151</v>
      </c>
      <c r="H33" s="9">
        <f t="shared" si="0"/>
        <v>-102364</v>
      </c>
      <c r="I33" s="9">
        <f t="shared" si="0"/>
        <v>-650404885</v>
      </c>
      <c r="J33" s="9">
        <f t="shared" si="0"/>
        <v>-169</v>
      </c>
      <c r="K33" s="9">
        <f t="shared" si="0"/>
        <v>-34</v>
      </c>
      <c r="L33" s="9">
        <f t="shared" si="0"/>
        <v>-2070</v>
      </c>
      <c r="M33" s="9">
        <f t="shared" si="0"/>
        <v>-358</v>
      </c>
      <c r="N33" s="9">
        <f t="shared" si="0"/>
        <v>-1712</v>
      </c>
      <c r="O33" s="9">
        <f t="shared" si="0"/>
        <v>-49352428</v>
      </c>
      <c r="P33" s="9">
        <f t="shared" si="0"/>
        <v>-205</v>
      </c>
      <c r="Q33" s="9">
        <f t="shared" si="0"/>
        <v>0</v>
      </c>
      <c r="R33" s="9">
        <f t="shared" si="0"/>
        <v>-205</v>
      </c>
      <c r="S33" s="9">
        <f t="shared" si="0"/>
        <v>-4201</v>
      </c>
      <c r="T33" s="9">
        <f t="shared" si="0"/>
        <v>-30658215</v>
      </c>
      <c r="U33" s="9">
        <f t="shared" si="0"/>
        <v>-1202</v>
      </c>
      <c r="V33" s="9">
        <f t="shared" si="0"/>
        <v>-21040381</v>
      </c>
      <c r="W33" s="9">
        <f t="shared" si="0"/>
        <v>-75398</v>
      </c>
      <c r="X33" s="9">
        <f t="shared" si="0"/>
        <v>-143113</v>
      </c>
      <c r="Y33" s="9">
        <f t="shared" si="0"/>
        <v>-65016540</v>
      </c>
      <c r="Z33" s="9">
        <f t="shared" si="0"/>
        <v>95887</v>
      </c>
      <c r="AA33" s="9">
        <f t="shared" si="0"/>
        <v>2047333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">
      <c r="B37" s="9"/>
      <c r="C37" s="9"/>
      <c r="D37" s="9"/>
      <c r="E37" s="9"/>
      <c r="F37" s="9"/>
      <c r="G37" s="9"/>
      <c r="H37" s="9"/>
      <c r="I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 x14ac:dyDescent="0.2">
      <c r="B38" s="23"/>
      <c r="C38" s="23"/>
      <c r="D38" s="9"/>
      <c r="E38" s="9"/>
      <c r="F38" s="9"/>
      <c r="G38" s="9"/>
      <c r="H38" s="9"/>
      <c r="I38" s="9"/>
      <c r="O38" s="9"/>
      <c r="V38" s="9"/>
      <c r="W38" s="9"/>
      <c r="X38" s="9"/>
      <c r="Y38" s="9"/>
      <c r="Z38" s="9"/>
      <c r="AA38" s="9"/>
    </row>
    <row r="39" spans="1:27" x14ac:dyDescent="0.2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 x14ac:dyDescent="0.2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 x14ac:dyDescent="0.2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 x14ac:dyDescent="0.2">
      <c r="B42" s="9"/>
      <c r="C42" s="9"/>
      <c r="D42" s="9"/>
      <c r="E42" s="9"/>
      <c r="F42" s="9"/>
      <c r="G42" s="9"/>
      <c r="H42" s="9"/>
      <c r="I42" s="9"/>
      <c r="O42" s="9"/>
      <c r="V42" s="9"/>
      <c r="W42" s="9"/>
      <c r="X42" s="9"/>
      <c r="Y42" s="9"/>
      <c r="Z42" s="9"/>
      <c r="AA42" s="9"/>
    </row>
    <row r="43" spans="1:27" x14ac:dyDescent="0.2"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 x14ac:dyDescent="0.2">
      <c r="C44" s="9"/>
      <c r="D44" s="9"/>
      <c r="E44" s="9"/>
      <c r="F44" s="9"/>
      <c r="G44" s="9"/>
      <c r="H44" s="9"/>
      <c r="I44" s="9"/>
      <c r="O44" s="9"/>
      <c r="V44" s="9"/>
      <c r="W44" s="9"/>
      <c r="X44" s="9"/>
      <c r="Y44" s="9"/>
      <c r="AA44" s="9"/>
    </row>
    <row r="45" spans="1:27" x14ac:dyDescent="0.2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 x14ac:dyDescent="0.2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AA46" s="9"/>
    </row>
    <row r="47" spans="1:27" x14ac:dyDescent="0.2">
      <c r="C47" s="9"/>
      <c r="D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 x14ac:dyDescent="0.2">
      <c r="C48" s="9"/>
      <c r="D48" s="9"/>
      <c r="E48" s="9"/>
      <c r="F48" s="9"/>
      <c r="G48" s="9"/>
      <c r="H48" s="9"/>
      <c r="I48" s="9"/>
      <c r="O48" s="9"/>
      <c r="T48" s="9"/>
      <c r="V48" s="9"/>
      <c r="W48" s="9"/>
      <c r="X48" s="9"/>
      <c r="Y48" s="9"/>
      <c r="AA48" s="9"/>
    </row>
    <row r="49" spans="3:27" x14ac:dyDescent="0.2">
      <c r="D49" s="9"/>
      <c r="E49" s="9"/>
      <c r="F49" s="9"/>
      <c r="G49" s="9"/>
      <c r="H49" s="9"/>
      <c r="I49" s="9"/>
      <c r="O49" s="9"/>
      <c r="V49" s="9"/>
      <c r="W49" s="9"/>
      <c r="X49" s="9"/>
      <c r="Y49" s="9"/>
      <c r="AA49" s="9"/>
    </row>
    <row r="50" spans="3:27" x14ac:dyDescent="0.2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3:27" x14ac:dyDescent="0.2">
      <c r="C51" s="9"/>
      <c r="D51" s="9"/>
      <c r="E51" s="9"/>
      <c r="F51" s="9"/>
      <c r="G51" s="9"/>
      <c r="H51" s="9"/>
      <c r="I51" s="9"/>
      <c r="O51" s="9"/>
      <c r="V51" s="9"/>
      <c r="W51" s="9"/>
      <c r="X51" s="9"/>
      <c r="Y51" s="9"/>
      <c r="AA51" s="9"/>
    </row>
    <row r="52" spans="3:27" x14ac:dyDescent="0.2"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3:27" x14ac:dyDescent="0.2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3:27" x14ac:dyDescent="0.2">
      <c r="C54" s="9"/>
      <c r="D54" s="9"/>
      <c r="E54" s="9"/>
      <c r="F54" s="9"/>
      <c r="G54" s="9"/>
      <c r="H54" s="9"/>
      <c r="I54" s="9"/>
      <c r="O54" s="9"/>
      <c r="AA54" s="9"/>
    </row>
    <row r="55" spans="3:27" x14ac:dyDescent="0.2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3:27" x14ac:dyDescent="0.2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3:27" x14ac:dyDescent="0.2">
      <c r="C57" s="9"/>
      <c r="D57" s="9"/>
      <c r="E57" s="9"/>
      <c r="F57" s="9"/>
      <c r="G57" s="9"/>
      <c r="H57" s="9"/>
      <c r="I57" s="9"/>
      <c r="O57" s="9"/>
      <c r="V57" s="9"/>
      <c r="W57" s="9"/>
      <c r="X57" s="9"/>
      <c r="Y57" s="9"/>
      <c r="AA57" s="9"/>
    </row>
    <row r="58" spans="3:27" x14ac:dyDescent="0.2">
      <c r="E58" s="9"/>
      <c r="F58" s="9"/>
      <c r="G58" s="9"/>
      <c r="H58" s="9"/>
      <c r="I58" s="9"/>
      <c r="O58" s="9"/>
      <c r="Y58" s="9"/>
    </row>
    <row r="59" spans="3:27" x14ac:dyDescent="0.2">
      <c r="C59" s="9"/>
      <c r="E59" s="9"/>
      <c r="G59" s="9"/>
      <c r="I59" s="9"/>
      <c r="O59" s="9"/>
      <c r="Y59" s="9"/>
      <c r="AA59" s="9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C46CA-DCAD-4EB0-ADDB-C0DB2BE7FF67}">
  <dimension ref="A1:AC36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2.33203125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63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1" t="s">
        <v>64</v>
      </c>
      <c r="M6" s="31"/>
      <c r="N6" s="31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39777</v>
      </c>
      <c r="C8" s="8">
        <v>531268072</v>
      </c>
      <c r="D8" s="8">
        <v>350600</v>
      </c>
      <c r="E8" s="8">
        <v>2186033221</v>
      </c>
      <c r="F8" s="8">
        <v>896974</v>
      </c>
      <c r="G8" s="8">
        <v>2811199798</v>
      </c>
      <c r="H8" s="8">
        <v>521076</v>
      </c>
      <c r="I8" s="8">
        <v>3180432745</v>
      </c>
      <c r="J8" s="8">
        <v>1424</v>
      </c>
      <c r="K8" s="8">
        <v>27</v>
      </c>
      <c r="L8" s="8">
        <v>21293</v>
      </c>
      <c r="M8" s="8">
        <v>5889</v>
      </c>
      <c r="N8" s="8">
        <v>15404</v>
      </c>
      <c r="O8" s="8">
        <v>366781764</v>
      </c>
      <c r="P8" s="8">
        <v>1053</v>
      </c>
      <c r="Q8" s="8">
        <v>171</v>
      </c>
      <c r="R8" s="8">
        <v>882</v>
      </c>
      <c r="S8" s="8">
        <v>4307</v>
      </c>
      <c r="T8" s="8">
        <v>31388650</v>
      </c>
      <c r="U8" s="8">
        <v>3180</v>
      </c>
      <c r="V8" s="8">
        <v>69917422</v>
      </c>
      <c r="W8" s="8">
        <v>451123</v>
      </c>
      <c r="X8" s="8">
        <v>711789</v>
      </c>
      <c r="Y8" s="8">
        <v>595989464</v>
      </c>
      <c r="Z8" s="8">
        <v>200071</v>
      </c>
      <c r="AA8" s="8">
        <v>201973394</v>
      </c>
      <c r="AB8" s="14"/>
      <c r="AC8" s="14"/>
    </row>
    <row r="9" spans="1:29" s="11" customFormat="1" ht="15" customHeight="1" x14ac:dyDescent="0.2">
      <c r="A9" s="12" t="s">
        <v>28</v>
      </c>
      <c r="B9" s="13">
        <v>846</v>
      </c>
      <c r="C9" s="14">
        <v>9863775</v>
      </c>
      <c r="D9" s="14">
        <v>14637</v>
      </c>
      <c r="E9" s="14">
        <v>89437287</v>
      </c>
      <c r="F9" s="14">
        <v>110534</v>
      </c>
      <c r="G9" s="14">
        <v>296326001</v>
      </c>
      <c r="H9" s="14">
        <v>71244</v>
      </c>
      <c r="I9" s="14">
        <v>429962882</v>
      </c>
      <c r="J9" s="14">
        <v>390</v>
      </c>
      <c r="K9" s="14">
        <v>0</v>
      </c>
      <c r="L9" s="14">
        <v>770</v>
      </c>
      <c r="M9" s="14">
        <v>108</v>
      </c>
      <c r="N9" s="14">
        <v>662</v>
      </c>
      <c r="O9" s="14">
        <v>13815506</v>
      </c>
      <c r="P9" s="14">
        <v>7</v>
      </c>
      <c r="Q9" s="14">
        <v>0</v>
      </c>
      <c r="R9" s="14">
        <v>7</v>
      </c>
      <c r="S9" s="14">
        <v>0</v>
      </c>
      <c r="T9" s="14">
        <v>0</v>
      </c>
      <c r="U9" s="14">
        <v>185</v>
      </c>
      <c r="V9" s="14">
        <v>5249660</v>
      </c>
      <c r="W9" s="14">
        <v>49849</v>
      </c>
      <c r="X9" s="14">
        <v>108847</v>
      </c>
      <c r="Y9" s="14">
        <v>38850501</v>
      </c>
      <c r="Z9" s="14">
        <v>49</v>
      </c>
      <c r="AA9" s="14">
        <v>999600</v>
      </c>
      <c r="AB9" s="14"/>
      <c r="AC9" s="14"/>
    </row>
    <row r="10" spans="1:29" s="11" customFormat="1" ht="15" customHeight="1" x14ac:dyDescent="0.2">
      <c r="A10" s="12" t="s">
        <v>29</v>
      </c>
      <c r="B10" s="13">
        <v>28322</v>
      </c>
      <c r="C10" s="14">
        <v>407349447</v>
      </c>
      <c r="D10" s="14">
        <v>45569</v>
      </c>
      <c r="E10" s="14">
        <v>320730688</v>
      </c>
      <c r="F10" s="14">
        <v>141737</v>
      </c>
      <c r="G10" s="14">
        <v>777866422</v>
      </c>
      <c r="H10" s="14">
        <v>41874</v>
      </c>
      <c r="I10" s="14">
        <v>255939860</v>
      </c>
      <c r="J10" s="14">
        <v>89</v>
      </c>
      <c r="K10" s="14">
        <v>0</v>
      </c>
      <c r="L10" s="14">
        <v>15111</v>
      </c>
      <c r="M10" s="14">
        <v>4717</v>
      </c>
      <c r="N10" s="14">
        <v>10394</v>
      </c>
      <c r="O10" s="14">
        <v>227226800</v>
      </c>
      <c r="P10" s="14">
        <v>395</v>
      </c>
      <c r="Q10" s="14">
        <v>87</v>
      </c>
      <c r="R10" s="14">
        <v>308</v>
      </c>
      <c r="S10" s="14">
        <v>0</v>
      </c>
      <c r="T10" s="14">
        <v>0</v>
      </c>
      <c r="U10" s="14">
        <v>620</v>
      </c>
      <c r="V10" s="14">
        <v>13596000</v>
      </c>
      <c r="W10" s="14">
        <v>60351</v>
      </c>
      <c r="X10" s="14">
        <v>60351</v>
      </c>
      <c r="Y10" s="14">
        <v>134614500</v>
      </c>
      <c r="Z10" s="14">
        <v>15654</v>
      </c>
      <c r="AA10" s="14">
        <v>20511116</v>
      </c>
      <c r="AB10" s="14"/>
      <c r="AC10" s="14"/>
    </row>
    <row r="11" spans="1:29" s="11" customFormat="1" ht="15" customHeight="1" x14ac:dyDescent="0.2">
      <c r="A11" s="12" t="s">
        <v>30</v>
      </c>
      <c r="B11" s="13">
        <v>546</v>
      </c>
      <c r="C11" s="14">
        <v>5797428</v>
      </c>
      <c r="D11" s="14">
        <v>12946</v>
      </c>
      <c r="E11" s="14">
        <v>79164790</v>
      </c>
      <c r="F11" s="14">
        <v>89184</v>
      </c>
      <c r="G11" s="14">
        <v>240350880</v>
      </c>
      <c r="H11" s="14">
        <v>43290</v>
      </c>
      <c r="I11" s="14">
        <v>264718350</v>
      </c>
      <c r="J11" s="14">
        <v>185</v>
      </c>
      <c r="K11" s="14">
        <v>1</v>
      </c>
      <c r="L11" s="14">
        <v>1605</v>
      </c>
      <c r="M11" s="14">
        <v>317</v>
      </c>
      <c r="N11" s="14">
        <v>1288</v>
      </c>
      <c r="O11" s="14">
        <v>39062388</v>
      </c>
      <c r="P11" s="14">
        <v>442</v>
      </c>
      <c r="Q11" s="14">
        <v>72</v>
      </c>
      <c r="R11" s="14">
        <v>370</v>
      </c>
      <c r="S11" s="14">
        <v>0</v>
      </c>
      <c r="T11" s="14">
        <v>0</v>
      </c>
      <c r="U11" s="14">
        <v>0</v>
      </c>
      <c r="V11" s="14">
        <v>0</v>
      </c>
      <c r="W11" s="14">
        <v>27920</v>
      </c>
      <c r="X11" s="14">
        <v>27920</v>
      </c>
      <c r="Y11" s="14">
        <v>60299000</v>
      </c>
      <c r="Z11" s="14">
        <v>132</v>
      </c>
      <c r="AA11" s="14">
        <v>1314630</v>
      </c>
      <c r="AB11" s="14"/>
      <c r="AC11" s="14"/>
    </row>
    <row r="12" spans="1:29" s="11" customFormat="1" ht="15" customHeight="1" x14ac:dyDescent="0.2">
      <c r="A12" s="12" t="s">
        <v>31</v>
      </c>
      <c r="B12" s="13">
        <v>3581</v>
      </c>
      <c r="C12" s="14">
        <v>38241499</v>
      </c>
      <c r="D12" s="14">
        <v>64662</v>
      </c>
      <c r="E12" s="14">
        <v>395408130</v>
      </c>
      <c r="F12" s="14">
        <v>140462</v>
      </c>
      <c r="G12" s="14">
        <v>378545090</v>
      </c>
      <c r="H12" s="14">
        <v>82243</v>
      </c>
      <c r="I12" s="14">
        <v>502915945</v>
      </c>
      <c r="J12" s="14">
        <v>133</v>
      </c>
      <c r="K12" s="14">
        <v>3</v>
      </c>
      <c r="L12" s="14">
        <v>687</v>
      </c>
      <c r="M12" s="14">
        <v>127</v>
      </c>
      <c r="N12" s="14">
        <v>560</v>
      </c>
      <c r="O12" s="14">
        <v>18064665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626</v>
      </c>
      <c r="V12" s="14">
        <v>18590457</v>
      </c>
      <c r="W12" s="14">
        <v>55736</v>
      </c>
      <c r="X12" s="14">
        <v>55736</v>
      </c>
      <c r="Y12" s="14">
        <v>101805000</v>
      </c>
      <c r="Z12" s="14">
        <v>45402</v>
      </c>
      <c r="AA12" s="14">
        <v>144063400</v>
      </c>
      <c r="AB12" s="14"/>
      <c r="AC12" s="14"/>
    </row>
    <row r="13" spans="1:29" s="11" customFormat="1" ht="15" customHeight="1" x14ac:dyDescent="0.2">
      <c r="A13" s="12" t="s">
        <v>32</v>
      </c>
      <c r="B13" s="13">
        <v>2711</v>
      </c>
      <c r="C13" s="14">
        <v>28785398</v>
      </c>
      <c r="D13" s="14">
        <v>29962</v>
      </c>
      <c r="E13" s="14">
        <v>183217630</v>
      </c>
      <c r="F13" s="14">
        <v>44462</v>
      </c>
      <c r="G13" s="14">
        <v>119825090</v>
      </c>
      <c r="H13" s="14">
        <v>36255</v>
      </c>
      <c r="I13" s="14">
        <v>221699325</v>
      </c>
      <c r="J13" s="14">
        <v>103</v>
      </c>
      <c r="K13" s="14">
        <v>0</v>
      </c>
      <c r="L13" s="14">
        <v>233</v>
      </c>
      <c r="M13" s="14">
        <v>66</v>
      </c>
      <c r="N13" s="14">
        <v>167</v>
      </c>
      <c r="O13" s="14">
        <v>4137215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135</v>
      </c>
      <c r="V13" s="14">
        <v>2680000</v>
      </c>
      <c r="W13" s="14">
        <v>141281</v>
      </c>
      <c r="X13" s="14">
        <v>286525</v>
      </c>
      <c r="Y13" s="14">
        <v>97678065</v>
      </c>
      <c r="Z13" s="14">
        <v>5634</v>
      </c>
      <c r="AA13" s="14">
        <v>8098744</v>
      </c>
      <c r="AB13" s="27"/>
      <c r="AC13" s="27"/>
    </row>
    <row r="14" spans="1:29" s="11" customFormat="1" ht="15" customHeight="1" x14ac:dyDescent="0.2">
      <c r="A14" s="12" t="s">
        <v>33</v>
      </c>
      <c r="B14" s="13">
        <v>824</v>
      </c>
      <c r="C14" s="14">
        <v>10154976</v>
      </c>
      <c r="D14" s="14">
        <v>82069</v>
      </c>
      <c r="E14" s="14">
        <v>501851935</v>
      </c>
      <c r="F14" s="14">
        <v>94835</v>
      </c>
      <c r="G14" s="14">
        <v>255580325</v>
      </c>
      <c r="H14" s="14">
        <v>69997</v>
      </c>
      <c r="I14" s="14">
        <v>428031655</v>
      </c>
      <c r="J14" s="14">
        <v>107</v>
      </c>
      <c r="K14" s="14">
        <v>2</v>
      </c>
      <c r="L14" s="14">
        <v>150</v>
      </c>
      <c r="M14" s="14">
        <v>61</v>
      </c>
      <c r="N14" s="14">
        <v>89</v>
      </c>
      <c r="O14" s="14">
        <v>3691200</v>
      </c>
      <c r="P14" s="14">
        <v>0</v>
      </c>
      <c r="Q14" s="14">
        <v>0</v>
      </c>
      <c r="R14" s="14">
        <v>0</v>
      </c>
      <c r="S14" s="14">
        <v>30</v>
      </c>
      <c r="T14" s="14">
        <v>338250</v>
      </c>
      <c r="U14" s="14">
        <v>207</v>
      </c>
      <c r="V14" s="14">
        <v>4140000</v>
      </c>
      <c r="W14" s="14">
        <v>15177</v>
      </c>
      <c r="X14" s="14">
        <v>0</v>
      </c>
      <c r="Y14" s="14">
        <v>38329000</v>
      </c>
      <c r="Z14" s="14">
        <v>130324</v>
      </c>
      <c r="AA14" s="14">
        <v>14020346</v>
      </c>
      <c r="AB14" s="14"/>
      <c r="AC14" s="14"/>
    </row>
    <row r="15" spans="1:29" ht="15" customHeight="1" x14ac:dyDescent="0.2">
      <c r="A15" s="15" t="s">
        <v>34</v>
      </c>
      <c r="B15" s="13">
        <v>143</v>
      </c>
      <c r="C15" s="14">
        <v>1500029</v>
      </c>
      <c r="D15" s="14">
        <v>3376</v>
      </c>
      <c r="E15" s="14">
        <v>20644240</v>
      </c>
      <c r="F15" s="14">
        <v>13834</v>
      </c>
      <c r="G15" s="14">
        <v>37208339</v>
      </c>
      <c r="H15" s="14">
        <v>8568</v>
      </c>
      <c r="I15" s="14">
        <v>52249243</v>
      </c>
      <c r="J15" s="14">
        <v>20</v>
      </c>
      <c r="K15" s="14">
        <v>0</v>
      </c>
      <c r="L15" s="14">
        <v>391</v>
      </c>
      <c r="M15" s="14">
        <v>98</v>
      </c>
      <c r="N15" s="14">
        <v>293</v>
      </c>
      <c r="O15" s="14">
        <v>8972029</v>
      </c>
      <c r="P15" s="14">
        <v>62</v>
      </c>
      <c r="Q15" s="14">
        <v>12</v>
      </c>
      <c r="R15" s="14">
        <v>50</v>
      </c>
      <c r="S15" s="14">
        <v>0</v>
      </c>
      <c r="T15" s="14">
        <v>0</v>
      </c>
      <c r="U15" s="14">
        <v>98</v>
      </c>
      <c r="V15" s="14">
        <v>1252000</v>
      </c>
      <c r="W15" s="14">
        <v>1934</v>
      </c>
      <c r="X15" s="14">
        <v>1934</v>
      </c>
      <c r="Y15" s="14">
        <v>1934000</v>
      </c>
      <c r="Z15" s="14">
        <v>165</v>
      </c>
      <c r="AA15" s="14">
        <v>948855</v>
      </c>
      <c r="AB15" s="14"/>
      <c r="AC15" s="14"/>
    </row>
    <row r="16" spans="1:29" ht="15" customHeight="1" x14ac:dyDescent="0.2">
      <c r="A16" s="15" t="s">
        <v>35</v>
      </c>
      <c r="B16" s="13">
        <v>134</v>
      </c>
      <c r="C16" s="14">
        <v>1422812</v>
      </c>
      <c r="D16" s="14">
        <v>3630</v>
      </c>
      <c r="E16" s="14">
        <v>22197450</v>
      </c>
      <c r="F16" s="14">
        <v>15117</v>
      </c>
      <c r="G16" s="14">
        <v>40740315</v>
      </c>
      <c r="H16" s="14">
        <v>7631</v>
      </c>
      <c r="I16" s="14">
        <v>46663565</v>
      </c>
      <c r="J16" s="14">
        <v>7</v>
      </c>
      <c r="K16" s="14">
        <v>4</v>
      </c>
      <c r="L16" s="14">
        <v>55</v>
      </c>
      <c r="M16" s="14">
        <v>9</v>
      </c>
      <c r="N16" s="14">
        <v>46</v>
      </c>
      <c r="O16" s="14">
        <v>1368490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67</v>
      </c>
      <c r="V16" s="14">
        <v>1366400</v>
      </c>
      <c r="W16" s="14">
        <v>4614</v>
      </c>
      <c r="X16" s="14">
        <v>4614</v>
      </c>
      <c r="Y16" s="14">
        <v>6114000</v>
      </c>
      <c r="Z16" s="14">
        <v>98</v>
      </c>
      <c r="AA16" s="14">
        <v>680000</v>
      </c>
      <c r="AB16" s="14"/>
      <c r="AC16" s="14"/>
    </row>
    <row r="17" spans="1:29" ht="15" customHeight="1" x14ac:dyDescent="0.2">
      <c r="A17" s="15" t="s">
        <v>36</v>
      </c>
      <c r="B17" s="13">
        <v>53</v>
      </c>
      <c r="C17" s="14">
        <v>562754</v>
      </c>
      <c r="D17" s="14">
        <v>15135</v>
      </c>
      <c r="E17" s="14">
        <v>92550525</v>
      </c>
      <c r="F17" s="14">
        <v>15877</v>
      </c>
      <c r="G17" s="14">
        <v>42788515</v>
      </c>
      <c r="H17" s="14">
        <v>9619</v>
      </c>
      <c r="I17" s="14">
        <v>58820185</v>
      </c>
      <c r="J17" s="14">
        <v>36</v>
      </c>
      <c r="K17" s="14">
        <v>0</v>
      </c>
      <c r="L17" s="14">
        <v>324</v>
      </c>
      <c r="M17" s="14">
        <v>0</v>
      </c>
      <c r="N17" s="14">
        <v>324</v>
      </c>
      <c r="O17" s="14">
        <v>8196133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148</v>
      </c>
      <c r="V17" s="14">
        <v>3050000</v>
      </c>
      <c r="W17" s="14">
        <v>5507</v>
      </c>
      <c r="X17" s="14">
        <v>9947</v>
      </c>
      <c r="Y17" s="14">
        <v>6679312</v>
      </c>
      <c r="Z17" s="14">
        <v>17</v>
      </c>
      <c r="AA17" s="14">
        <v>87000</v>
      </c>
      <c r="AB17" s="14"/>
      <c r="AC17" s="14"/>
    </row>
    <row r="18" spans="1:29" ht="15" customHeight="1" x14ac:dyDescent="0.2">
      <c r="A18" s="15" t="s">
        <v>37</v>
      </c>
      <c r="B18" s="13">
        <v>21</v>
      </c>
      <c r="C18" s="14">
        <v>222978</v>
      </c>
      <c r="D18" s="14">
        <v>963</v>
      </c>
      <c r="E18" s="14">
        <v>5888745</v>
      </c>
      <c r="F18" s="14">
        <v>25114</v>
      </c>
      <c r="G18" s="14">
        <v>67682230</v>
      </c>
      <c r="H18" s="14">
        <v>26314</v>
      </c>
      <c r="I18" s="14">
        <v>160910110</v>
      </c>
      <c r="J18" s="14">
        <v>24</v>
      </c>
      <c r="K18" s="14">
        <v>0</v>
      </c>
      <c r="L18" s="14">
        <v>66</v>
      </c>
      <c r="M18" s="14">
        <v>36</v>
      </c>
      <c r="N18" s="14">
        <v>30</v>
      </c>
      <c r="O18" s="14">
        <v>1514029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161</v>
      </c>
      <c r="V18" s="14">
        <v>3220000</v>
      </c>
      <c r="W18" s="14">
        <v>16391</v>
      </c>
      <c r="X18" s="14">
        <v>16391</v>
      </c>
      <c r="Y18" s="14">
        <v>16391000</v>
      </c>
      <c r="Z18">
        <v>371</v>
      </c>
      <c r="AA18" s="9">
        <v>1060415</v>
      </c>
      <c r="AB18" s="28"/>
      <c r="AC18" s="25"/>
    </row>
    <row r="19" spans="1:29" ht="15" customHeight="1" x14ac:dyDescent="0.2">
      <c r="A19" s="15" t="s">
        <v>38</v>
      </c>
      <c r="B19" s="13">
        <v>109</v>
      </c>
      <c r="C19" s="14">
        <v>1157362</v>
      </c>
      <c r="D19" s="14">
        <v>2795</v>
      </c>
      <c r="E19" s="14">
        <v>17091425</v>
      </c>
      <c r="F19" s="14">
        <v>13471</v>
      </c>
      <c r="G19" s="14">
        <v>36304345</v>
      </c>
      <c r="H19" s="14">
        <v>7954</v>
      </c>
      <c r="I19" s="14">
        <v>48612000</v>
      </c>
      <c r="J19" s="14">
        <v>7</v>
      </c>
      <c r="K19" s="14">
        <v>0</v>
      </c>
      <c r="L19" s="14">
        <v>433</v>
      </c>
      <c r="M19" s="14">
        <v>56</v>
      </c>
      <c r="N19" s="14">
        <v>377</v>
      </c>
      <c r="O19" s="14">
        <v>9482000</v>
      </c>
      <c r="P19" s="14">
        <v>12</v>
      </c>
      <c r="Q19" s="14">
        <v>0</v>
      </c>
      <c r="R19" s="14">
        <v>12</v>
      </c>
      <c r="S19" s="14">
        <v>0</v>
      </c>
      <c r="T19" s="14">
        <v>0</v>
      </c>
      <c r="U19" s="14">
        <v>157</v>
      </c>
      <c r="V19" s="14">
        <v>4664550</v>
      </c>
      <c r="W19" s="14">
        <v>4689</v>
      </c>
      <c r="X19" s="14">
        <v>4689</v>
      </c>
      <c r="Y19" s="14">
        <v>3052400</v>
      </c>
      <c r="Z19" s="14">
        <v>426</v>
      </c>
      <c r="AA19" s="14">
        <v>1847825</v>
      </c>
      <c r="AB19" s="14"/>
      <c r="AC19" s="14"/>
    </row>
    <row r="20" spans="1:29" ht="15" customHeight="1" x14ac:dyDescent="0.2">
      <c r="A20" s="15" t="s">
        <v>39</v>
      </c>
      <c r="B20" s="13">
        <v>0</v>
      </c>
      <c r="C20" s="14">
        <v>0</v>
      </c>
      <c r="D20" s="14">
        <v>31085</v>
      </c>
      <c r="E20" s="14">
        <v>190190711</v>
      </c>
      <c r="F20" s="14">
        <v>30732</v>
      </c>
      <c r="G20" s="14">
        <v>83443681</v>
      </c>
      <c r="H20" s="14">
        <v>23533</v>
      </c>
      <c r="I20" s="14">
        <v>143941915</v>
      </c>
      <c r="J20" s="14">
        <v>2</v>
      </c>
      <c r="K20" s="14">
        <v>15</v>
      </c>
      <c r="L20" s="14">
        <v>198</v>
      </c>
      <c r="M20" s="14">
        <v>70</v>
      </c>
      <c r="N20" s="14">
        <v>128</v>
      </c>
      <c r="O20" s="14">
        <v>5636879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130</v>
      </c>
      <c r="V20" s="14">
        <v>1630000</v>
      </c>
      <c r="W20" s="14">
        <v>11887</v>
      </c>
      <c r="X20" s="14">
        <v>23716</v>
      </c>
      <c r="Y20" s="14">
        <v>14500736</v>
      </c>
      <c r="Z20" s="14">
        <v>86</v>
      </c>
      <c r="AA20" s="14">
        <v>1460263</v>
      </c>
      <c r="AB20" s="14"/>
      <c r="AC20" s="14"/>
    </row>
    <row r="21" spans="1:29" ht="15" customHeight="1" x14ac:dyDescent="0.2">
      <c r="A21" s="15" t="s">
        <v>40</v>
      </c>
      <c r="B21" s="13">
        <v>41</v>
      </c>
      <c r="C21" s="14">
        <v>435338</v>
      </c>
      <c r="D21" s="14">
        <v>2243</v>
      </c>
      <c r="E21" s="14">
        <v>13715945</v>
      </c>
      <c r="F21" s="14">
        <v>9346</v>
      </c>
      <c r="G21" s="14">
        <v>25187470</v>
      </c>
      <c r="H21" s="14">
        <v>7972</v>
      </c>
      <c r="I21" s="14">
        <v>48748780</v>
      </c>
      <c r="J21" s="14">
        <v>16</v>
      </c>
      <c r="K21" s="14">
        <v>0</v>
      </c>
      <c r="L21" s="14">
        <v>46</v>
      </c>
      <c r="M21" s="14">
        <v>0</v>
      </c>
      <c r="N21" s="14">
        <v>46</v>
      </c>
      <c r="O21" s="14">
        <v>777351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121</v>
      </c>
      <c r="V21" s="14">
        <v>1272000</v>
      </c>
      <c r="W21" s="14">
        <v>1682</v>
      </c>
      <c r="X21" s="14">
        <v>1682</v>
      </c>
      <c r="Y21" s="14">
        <v>1682000</v>
      </c>
      <c r="Z21" s="14">
        <v>15</v>
      </c>
      <c r="AA21" s="14">
        <v>90000</v>
      </c>
      <c r="AB21" s="14"/>
      <c r="AC21" s="14"/>
    </row>
    <row r="22" spans="1:29" ht="15" customHeight="1" x14ac:dyDescent="0.2">
      <c r="A22" s="15" t="s">
        <v>41</v>
      </c>
      <c r="B22" s="13">
        <v>460</v>
      </c>
      <c r="C22" s="14">
        <v>4884280</v>
      </c>
      <c r="D22" s="14">
        <v>9428</v>
      </c>
      <c r="E22" s="14">
        <v>57652220</v>
      </c>
      <c r="F22" s="14">
        <v>50779</v>
      </c>
      <c r="G22" s="14">
        <v>136849405</v>
      </c>
      <c r="H22" s="14">
        <v>30338</v>
      </c>
      <c r="I22" s="14">
        <v>185516870</v>
      </c>
      <c r="J22" s="14">
        <v>19</v>
      </c>
      <c r="K22" s="14">
        <v>0</v>
      </c>
      <c r="L22" s="14">
        <v>49</v>
      </c>
      <c r="M22" s="14">
        <v>0</v>
      </c>
      <c r="N22" s="14">
        <v>49</v>
      </c>
      <c r="O22" s="14">
        <v>975960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148</v>
      </c>
      <c r="V22" s="14">
        <v>1233000</v>
      </c>
      <c r="W22" s="14">
        <v>21695</v>
      </c>
      <c r="X22" s="14">
        <v>50777</v>
      </c>
      <c r="Y22" s="14">
        <v>13345760</v>
      </c>
      <c r="Z22" s="14">
        <v>78</v>
      </c>
      <c r="AA22" s="14">
        <v>559000</v>
      </c>
      <c r="AB22" s="14"/>
      <c r="AC22" s="14"/>
    </row>
    <row r="23" spans="1:29" ht="15" customHeight="1" x14ac:dyDescent="0.2">
      <c r="A23" s="15" t="s">
        <v>42</v>
      </c>
      <c r="B23" s="13">
        <v>810</v>
      </c>
      <c r="C23" s="14">
        <v>8600580</v>
      </c>
      <c r="D23" s="14">
        <v>8352</v>
      </c>
      <c r="E23" s="14">
        <v>51072480</v>
      </c>
      <c r="F23" s="14">
        <v>28650</v>
      </c>
      <c r="G23" s="14">
        <v>77211750</v>
      </c>
      <c r="H23" s="14">
        <v>11048</v>
      </c>
      <c r="I23" s="14">
        <v>67558520</v>
      </c>
      <c r="J23" s="14">
        <v>165</v>
      </c>
      <c r="K23" s="14">
        <v>0</v>
      </c>
      <c r="L23" s="14">
        <v>141</v>
      </c>
      <c r="M23" s="14">
        <v>63</v>
      </c>
      <c r="N23" s="14">
        <v>78</v>
      </c>
      <c r="O23" s="14">
        <v>1028400</v>
      </c>
      <c r="P23" s="14">
        <v>66</v>
      </c>
      <c r="Q23" s="14">
        <v>0</v>
      </c>
      <c r="R23" s="14">
        <v>66</v>
      </c>
      <c r="S23" s="14">
        <v>0</v>
      </c>
      <c r="T23" s="14">
        <v>0</v>
      </c>
      <c r="U23" s="14">
        <v>26</v>
      </c>
      <c r="V23" s="14">
        <v>545000</v>
      </c>
      <c r="W23" s="14">
        <v>0</v>
      </c>
      <c r="X23" s="14">
        <v>0</v>
      </c>
      <c r="Y23" s="14">
        <v>0</v>
      </c>
      <c r="Z23" s="14">
        <v>584</v>
      </c>
      <c r="AA23" s="14">
        <v>2676000</v>
      </c>
      <c r="AB23" s="14"/>
      <c r="AC23" s="14"/>
    </row>
    <row r="24" spans="1:29" ht="15" customHeight="1" x14ac:dyDescent="0.2">
      <c r="A24" s="15" t="s">
        <v>43</v>
      </c>
      <c r="B24" s="13">
        <v>24</v>
      </c>
      <c r="C24" s="14">
        <v>254832</v>
      </c>
      <c r="D24" s="14">
        <v>3000</v>
      </c>
      <c r="E24" s="14">
        <v>18345000</v>
      </c>
      <c r="F24" s="14">
        <v>33183</v>
      </c>
      <c r="G24" s="14">
        <v>89428185</v>
      </c>
      <c r="H24" s="14">
        <v>15212</v>
      </c>
      <c r="I24" s="14">
        <v>93021380</v>
      </c>
      <c r="J24" s="14">
        <v>52</v>
      </c>
      <c r="K24" s="14">
        <v>0</v>
      </c>
      <c r="L24" s="14">
        <v>94</v>
      </c>
      <c r="M24" s="14">
        <v>10</v>
      </c>
      <c r="N24" s="14">
        <v>84</v>
      </c>
      <c r="O24" s="14">
        <v>1828566</v>
      </c>
      <c r="P24" s="14">
        <v>57</v>
      </c>
      <c r="Q24" s="14">
        <v>0</v>
      </c>
      <c r="R24" s="14">
        <v>57</v>
      </c>
      <c r="S24" s="14">
        <v>0</v>
      </c>
      <c r="T24" s="14">
        <v>0</v>
      </c>
      <c r="U24" s="14">
        <v>150</v>
      </c>
      <c r="V24" s="14">
        <v>2973663</v>
      </c>
      <c r="W24" s="14">
        <v>9647</v>
      </c>
      <c r="X24" s="14">
        <v>9647</v>
      </c>
      <c r="Y24" s="14">
        <v>7718800</v>
      </c>
      <c r="Z24" s="14">
        <v>371</v>
      </c>
      <c r="AA24" s="14">
        <v>910800</v>
      </c>
      <c r="AB24" s="14"/>
      <c r="AC24" s="14"/>
    </row>
    <row r="25" spans="1:29" ht="15" customHeight="1" x14ac:dyDescent="0.2">
      <c r="A25" s="15" t="s">
        <v>44</v>
      </c>
      <c r="B25" s="13">
        <v>663</v>
      </c>
      <c r="C25" s="14">
        <v>7039734</v>
      </c>
      <c r="D25" s="14">
        <v>3607</v>
      </c>
      <c r="E25" s="14">
        <v>22056805</v>
      </c>
      <c r="F25" s="14">
        <v>3725</v>
      </c>
      <c r="G25" s="14">
        <v>10038875</v>
      </c>
      <c r="H25" s="14">
        <v>2853</v>
      </c>
      <c r="I25" s="14">
        <v>17446095</v>
      </c>
      <c r="J25" s="14">
        <v>12</v>
      </c>
      <c r="K25" s="14">
        <v>0</v>
      </c>
      <c r="L25" s="14">
        <v>128</v>
      </c>
      <c r="M25" s="14">
        <v>52</v>
      </c>
      <c r="N25" s="14">
        <v>76</v>
      </c>
      <c r="O25" s="14">
        <v>1778550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13</v>
      </c>
      <c r="AA25" s="14">
        <v>287500</v>
      </c>
      <c r="AB25" s="14"/>
      <c r="AC25" s="14"/>
    </row>
    <row r="26" spans="1:29" ht="15" customHeight="1" x14ac:dyDescent="0.2">
      <c r="A26" s="15" t="s">
        <v>45</v>
      </c>
      <c r="B26" s="13">
        <v>53</v>
      </c>
      <c r="C26" s="14">
        <v>562754</v>
      </c>
      <c r="D26" s="14">
        <v>7272</v>
      </c>
      <c r="E26" s="14">
        <v>44468280</v>
      </c>
      <c r="F26" s="14">
        <v>15459</v>
      </c>
      <c r="G26" s="14">
        <v>41662005</v>
      </c>
      <c r="H26" s="14">
        <v>10886</v>
      </c>
      <c r="I26" s="14">
        <v>66567890</v>
      </c>
      <c r="J26" s="14">
        <v>25</v>
      </c>
      <c r="K26" s="14">
        <v>0</v>
      </c>
      <c r="L26" s="14">
        <v>458</v>
      </c>
      <c r="M26" s="14">
        <v>21</v>
      </c>
      <c r="N26" s="14">
        <v>437</v>
      </c>
      <c r="O26" s="14">
        <v>12329185</v>
      </c>
      <c r="P26" s="14">
        <v>0</v>
      </c>
      <c r="Q26" s="14">
        <v>0</v>
      </c>
      <c r="R26" s="14">
        <v>0</v>
      </c>
      <c r="S26" s="14">
        <v>1708</v>
      </c>
      <c r="T26" s="14">
        <v>4032400</v>
      </c>
      <c r="U26" s="14">
        <v>101</v>
      </c>
      <c r="V26" s="14">
        <v>2525000</v>
      </c>
      <c r="W26" s="14">
        <v>11054</v>
      </c>
      <c r="X26" s="14">
        <v>11496</v>
      </c>
      <c r="Y26" s="14">
        <v>27081600</v>
      </c>
      <c r="Z26" s="14">
        <v>16</v>
      </c>
      <c r="AA26" s="14">
        <v>144400</v>
      </c>
      <c r="AB26" s="14"/>
      <c r="AC26" s="14"/>
    </row>
    <row r="27" spans="1:29" ht="15" customHeight="1" x14ac:dyDescent="0.2">
      <c r="A27" s="15" t="s">
        <v>46</v>
      </c>
      <c r="B27" s="13">
        <v>197</v>
      </c>
      <c r="C27" s="14">
        <v>2091746</v>
      </c>
      <c r="D27" s="14">
        <v>5272</v>
      </c>
      <c r="E27" s="14">
        <v>32238280</v>
      </c>
      <c r="F27" s="14">
        <v>11612</v>
      </c>
      <c r="G27" s="14">
        <v>31294340</v>
      </c>
      <c r="H27" s="14">
        <v>7185</v>
      </c>
      <c r="I27" s="14">
        <v>43936275</v>
      </c>
      <c r="J27" s="14">
        <v>6</v>
      </c>
      <c r="K27" s="14">
        <v>2</v>
      </c>
      <c r="L27" s="14">
        <v>72</v>
      </c>
      <c r="M27" s="14">
        <v>24</v>
      </c>
      <c r="N27" s="14">
        <v>48</v>
      </c>
      <c r="O27" s="14">
        <v>1743530</v>
      </c>
      <c r="P27" s="14">
        <v>0</v>
      </c>
      <c r="Q27" s="14">
        <v>0</v>
      </c>
      <c r="R27" s="14">
        <v>0</v>
      </c>
      <c r="S27" s="14">
        <v>2569</v>
      </c>
      <c r="T27" s="14">
        <v>27018000</v>
      </c>
      <c r="U27" s="14">
        <v>54</v>
      </c>
      <c r="V27" s="14">
        <v>1584692</v>
      </c>
      <c r="W27" s="14">
        <v>3719</v>
      </c>
      <c r="X27" s="14">
        <v>20507</v>
      </c>
      <c r="Y27" s="14">
        <v>2148800</v>
      </c>
      <c r="Z27" s="14">
        <v>538</v>
      </c>
      <c r="AA27" s="14">
        <v>1886500</v>
      </c>
      <c r="AB27" s="14"/>
      <c r="AC27" s="14"/>
    </row>
    <row r="28" spans="1:29" ht="15" customHeight="1" x14ac:dyDescent="0.2">
      <c r="A28" s="15" t="s">
        <v>47</v>
      </c>
      <c r="B28" s="13">
        <v>167</v>
      </c>
      <c r="C28" s="14">
        <v>1773206</v>
      </c>
      <c r="D28" s="14">
        <v>3573</v>
      </c>
      <c r="E28" s="14">
        <v>21848895</v>
      </c>
      <c r="F28" s="14">
        <v>7231</v>
      </c>
      <c r="G28" s="14">
        <v>19487545</v>
      </c>
      <c r="H28" s="14">
        <v>5709</v>
      </c>
      <c r="I28" s="14">
        <v>34910535</v>
      </c>
      <c r="J28" s="14">
        <v>24</v>
      </c>
      <c r="K28" s="14">
        <v>0</v>
      </c>
      <c r="L28" s="14">
        <v>6</v>
      </c>
      <c r="M28" s="14">
        <v>6</v>
      </c>
      <c r="N28" s="14">
        <v>0</v>
      </c>
      <c r="O28" s="14">
        <v>77388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46</v>
      </c>
      <c r="V28" s="14">
        <v>345000</v>
      </c>
      <c r="W28" s="14">
        <v>7268</v>
      </c>
      <c r="X28" s="14">
        <v>16288</v>
      </c>
      <c r="Y28" s="14">
        <v>21596490</v>
      </c>
      <c r="Z28" s="14">
        <v>83</v>
      </c>
      <c r="AA28" s="14">
        <v>297000</v>
      </c>
      <c r="AB28" s="14"/>
      <c r="AC28" s="14"/>
    </row>
    <row r="29" spans="1:29" ht="15" customHeight="1" x14ac:dyDescent="0.2">
      <c r="A29" s="15" t="s">
        <v>48</v>
      </c>
      <c r="B29" s="13">
        <v>0</v>
      </c>
      <c r="C29" s="14">
        <v>0</v>
      </c>
      <c r="D29" s="14">
        <v>879</v>
      </c>
      <c r="E29" s="14">
        <v>5375085</v>
      </c>
      <c r="F29" s="14">
        <v>1318</v>
      </c>
      <c r="G29" s="14">
        <v>2732214</v>
      </c>
      <c r="H29" s="14">
        <v>1214</v>
      </c>
      <c r="I29" s="14">
        <v>7423610</v>
      </c>
      <c r="J29" s="14">
        <v>0</v>
      </c>
      <c r="K29" s="14">
        <v>0</v>
      </c>
      <c r="L29" s="14">
        <v>221</v>
      </c>
      <c r="M29" s="14">
        <v>36</v>
      </c>
      <c r="N29" s="14">
        <v>185</v>
      </c>
      <c r="O29" s="14">
        <v>3942500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519</v>
      </c>
      <c r="X29" s="14">
        <v>519</v>
      </c>
      <c r="Y29" s="14">
        <v>1617000</v>
      </c>
      <c r="Z29" s="14">
        <v>0</v>
      </c>
      <c r="AA29" s="14">
        <v>0</v>
      </c>
      <c r="AB29" s="14"/>
      <c r="AC29" s="14"/>
    </row>
    <row r="30" spans="1:29" ht="15" customHeight="1" x14ac:dyDescent="0.2">
      <c r="A30" s="16" t="s">
        <v>49</v>
      </c>
      <c r="B30" s="17">
        <v>72</v>
      </c>
      <c r="C30" s="18">
        <v>567144</v>
      </c>
      <c r="D30" s="18">
        <v>145</v>
      </c>
      <c r="E30" s="18">
        <v>886675</v>
      </c>
      <c r="F30" s="18">
        <v>312</v>
      </c>
      <c r="G30" s="18">
        <v>646776</v>
      </c>
      <c r="H30" s="18">
        <v>137</v>
      </c>
      <c r="I30" s="18">
        <v>837755</v>
      </c>
      <c r="J30" s="18">
        <v>2</v>
      </c>
      <c r="K30" s="18">
        <v>0</v>
      </c>
      <c r="L30" s="18">
        <v>55</v>
      </c>
      <c r="M30" s="18">
        <v>12</v>
      </c>
      <c r="N30" s="18">
        <v>43</v>
      </c>
      <c r="O30" s="18">
        <v>1133000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203</v>
      </c>
      <c r="X30" s="18">
        <v>203</v>
      </c>
      <c r="Y30" s="18">
        <v>551500</v>
      </c>
      <c r="Z30" s="18">
        <v>15</v>
      </c>
      <c r="AA30" s="18">
        <v>30000</v>
      </c>
      <c r="AB30" s="14"/>
      <c r="AC30" s="14"/>
    </row>
    <row r="31" spans="1:29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  <c r="AB31" s="23"/>
      <c r="AC31" s="23"/>
    </row>
    <row r="32" spans="1:29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AA33" si="0">B14-SUM(B15:B28)</f>
        <v>-2051</v>
      </c>
      <c r="C33" s="9">
        <f t="shared" si="0"/>
        <v>-20353429</v>
      </c>
      <c r="D33" s="9">
        <f t="shared" si="0"/>
        <v>-17662</v>
      </c>
      <c r="E33" s="9">
        <f t="shared" si="0"/>
        <v>-108109066</v>
      </c>
      <c r="F33" s="9">
        <f t="shared" si="0"/>
        <v>-179295</v>
      </c>
      <c r="G33" s="9">
        <f t="shared" si="0"/>
        <v>-483746675</v>
      </c>
      <c r="H33" s="9">
        <f t="shared" si="0"/>
        <v>-104825</v>
      </c>
      <c r="I33" s="9">
        <f t="shared" si="0"/>
        <v>-640871708</v>
      </c>
      <c r="J33" s="9">
        <f t="shared" si="0"/>
        <v>-308</v>
      </c>
      <c r="K33" s="9">
        <f t="shared" si="0"/>
        <v>-19</v>
      </c>
      <c r="L33" s="9">
        <f t="shared" si="0"/>
        <v>-2311</v>
      </c>
      <c r="M33" s="9">
        <f t="shared" si="0"/>
        <v>-384</v>
      </c>
      <c r="N33" s="9">
        <f t="shared" si="0"/>
        <v>-1927</v>
      </c>
      <c r="O33" s="9">
        <f t="shared" si="0"/>
        <v>-52017290</v>
      </c>
      <c r="P33" s="9">
        <f t="shared" si="0"/>
        <v>-197</v>
      </c>
      <c r="Q33" s="9">
        <f t="shared" si="0"/>
        <v>-12</v>
      </c>
      <c r="R33" s="9">
        <f t="shared" si="0"/>
        <v>-185</v>
      </c>
      <c r="S33" s="9">
        <f t="shared" si="0"/>
        <v>-4247</v>
      </c>
      <c r="T33" s="9">
        <f t="shared" si="0"/>
        <v>-30712150</v>
      </c>
      <c r="U33" s="9">
        <f t="shared" si="0"/>
        <v>-1200</v>
      </c>
      <c r="V33" s="9">
        <f t="shared" si="0"/>
        <v>-21521305</v>
      </c>
      <c r="W33" s="9">
        <f t="shared" si="0"/>
        <v>-84910</v>
      </c>
      <c r="X33" s="9">
        <f t="shared" si="0"/>
        <v>-171688</v>
      </c>
      <c r="Y33" s="9">
        <f t="shared" si="0"/>
        <v>-83915898</v>
      </c>
      <c r="Z33" s="9">
        <f t="shared" si="0"/>
        <v>127463</v>
      </c>
      <c r="AA33" s="9">
        <f t="shared" si="0"/>
        <v>1084788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FEA47-2681-496A-B89C-403080DED236}">
  <dimension ref="A1:AC36"/>
  <sheetViews>
    <sheetView workbookViewId="0"/>
  </sheetViews>
  <sheetFormatPr defaultRowHeight="12" x14ac:dyDescent="0.2"/>
  <cols>
    <col min="1" max="1" width="14.1640625" customWidth="1"/>
    <col min="2" max="2" width="13.6640625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65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1" t="s">
        <v>64</v>
      </c>
      <c r="M6" s="31"/>
      <c r="N6" s="31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40744</v>
      </c>
      <c r="C8" s="8">
        <v>526375545</v>
      </c>
      <c r="D8" s="8">
        <v>345855</v>
      </c>
      <c r="E8" s="8">
        <v>2145721634</v>
      </c>
      <c r="F8" s="8">
        <v>960402</v>
      </c>
      <c r="G8" s="8">
        <v>3007666175</v>
      </c>
      <c r="H8" s="8">
        <v>545154</v>
      </c>
      <c r="I8" s="8">
        <v>3323595516</v>
      </c>
      <c r="J8" s="8">
        <v>1989</v>
      </c>
      <c r="K8" s="8">
        <v>120</v>
      </c>
      <c r="L8" s="8">
        <v>20876</v>
      </c>
      <c r="M8" s="8">
        <v>5615</v>
      </c>
      <c r="N8" s="8">
        <v>15261</v>
      </c>
      <c r="O8" s="8">
        <v>345480541</v>
      </c>
      <c r="P8" s="8">
        <v>1140</v>
      </c>
      <c r="Q8" s="8">
        <v>190</v>
      </c>
      <c r="R8" s="8">
        <v>950</v>
      </c>
      <c r="S8" s="8">
        <v>8685</v>
      </c>
      <c r="T8" s="8">
        <v>41594500</v>
      </c>
      <c r="U8" s="8">
        <v>2866</v>
      </c>
      <c r="V8" s="8">
        <v>61535859</v>
      </c>
      <c r="W8" s="8">
        <v>438730</v>
      </c>
      <c r="X8" s="8">
        <v>754817</v>
      </c>
      <c r="Y8" s="8">
        <v>597105780</v>
      </c>
      <c r="Z8" s="9">
        <v>891501</v>
      </c>
      <c r="AA8" s="9">
        <v>710672697</v>
      </c>
      <c r="AB8" s="10"/>
      <c r="AC8" s="10"/>
    </row>
    <row r="9" spans="1:29" s="11" customFormat="1" ht="15" customHeight="1" x14ac:dyDescent="0.2">
      <c r="A9" s="12" t="s">
        <v>28</v>
      </c>
      <c r="B9" s="13">
        <v>764</v>
      </c>
      <c r="C9" s="14">
        <v>8954085</v>
      </c>
      <c r="D9" s="14">
        <v>14318</v>
      </c>
      <c r="E9" s="14">
        <v>87554570</v>
      </c>
      <c r="F9" s="14">
        <v>121775</v>
      </c>
      <c r="G9" s="14">
        <v>326675095</v>
      </c>
      <c r="H9" s="14">
        <v>75952</v>
      </c>
      <c r="I9" s="14">
        <v>458434510</v>
      </c>
      <c r="J9" s="14">
        <v>448</v>
      </c>
      <c r="K9" s="14">
        <v>0</v>
      </c>
      <c r="L9" s="14">
        <v>671</v>
      </c>
      <c r="M9" s="14">
        <v>91</v>
      </c>
      <c r="N9" s="14">
        <v>580</v>
      </c>
      <c r="O9" s="14">
        <v>14549900</v>
      </c>
      <c r="P9" s="14">
        <v>5</v>
      </c>
      <c r="Q9" s="14">
        <v>0</v>
      </c>
      <c r="R9" s="14">
        <v>5</v>
      </c>
      <c r="S9" s="14">
        <v>0</v>
      </c>
      <c r="T9" s="14">
        <v>0</v>
      </c>
      <c r="U9" s="14">
        <v>195</v>
      </c>
      <c r="V9" s="14">
        <v>5441100</v>
      </c>
      <c r="W9" s="14">
        <v>61750</v>
      </c>
      <c r="X9" s="14">
        <v>146717</v>
      </c>
      <c r="Y9" s="14">
        <v>73273971</v>
      </c>
      <c r="Z9" s="14">
        <v>71</v>
      </c>
      <c r="AA9" s="14">
        <v>1448400</v>
      </c>
    </row>
    <row r="10" spans="1:29" s="11" customFormat="1" ht="15" customHeight="1" x14ac:dyDescent="0.2">
      <c r="A10" s="12" t="s">
        <v>29</v>
      </c>
      <c r="B10" s="13">
        <v>28468</v>
      </c>
      <c r="C10" s="14">
        <v>393642306</v>
      </c>
      <c r="D10" s="14">
        <v>44193</v>
      </c>
      <c r="E10" s="14">
        <v>310568172</v>
      </c>
      <c r="F10" s="14">
        <v>149748</v>
      </c>
      <c r="G10" s="14">
        <v>825967115</v>
      </c>
      <c r="H10" s="14">
        <v>37107</v>
      </c>
      <c r="I10" s="14">
        <v>226909305</v>
      </c>
      <c r="J10" s="14">
        <v>277</v>
      </c>
      <c r="K10" s="14">
        <v>0</v>
      </c>
      <c r="L10" s="14">
        <v>14391</v>
      </c>
      <c r="M10" s="14">
        <v>4414</v>
      </c>
      <c r="N10" s="14">
        <v>9977</v>
      </c>
      <c r="O10" s="14">
        <v>205759120</v>
      </c>
      <c r="P10" s="14">
        <v>399</v>
      </c>
      <c r="Q10" s="14">
        <v>93</v>
      </c>
      <c r="R10" s="14">
        <v>306</v>
      </c>
      <c r="S10" s="14">
        <v>0</v>
      </c>
      <c r="T10" s="14">
        <v>0</v>
      </c>
      <c r="U10" s="14">
        <v>561</v>
      </c>
      <c r="V10" s="14">
        <v>12431000</v>
      </c>
      <c r="W10" s="14">
        <v>59512</v>
      </c>
      <c r="X10" s="14">
        <v>59512</v>
      </c>
      <c r="Y10" s="14">
        <v>134014500</v>
      </c>
      <c r="Z10" s="14">
        <v>14672</v>
      </c>
      <c r="AA10" s="14">
        <v>18472085</v>
      </c>
    </row>
    <row r="11" spans="1:29" s="11" customFormat="1" ht="15" customHeight="1" x14ac:dyDescent="0.2">
      <c r="A11" s="12" t="s">
        <v>30</v>
      </c>
      <c r="B11" s="13">
        <v>499</v>
      </c>
      <c r="C11" s="14">
        <v>5298382</v>
      </c>
      <c r="D11" s="14">
        <v>12683</v>
      </c>
      <c r="E11" s="14">
        <v>77556545</v>
      </c>
      <c r="F11" s="14">
        <v>81785</v>
      </c>
      <c r="G11" s="14">
        <v>220410575</v>
      </c>
      <c r="H11" s="14">
        <v>40289</v>
      </c>
      <c r="I11" s="14">
        <v>246367235</v>
      </c>
      <c r="J11" s="14">
        <v>244</v>
      </c>
      <c r="K11" s="14">
        <v>1</v>
      </c>
      <c r="L11" s="14">
        <v>1619</v>
      </c>
      <c r="M11" s="14">
        <v>307</v>
      </c>
      <c r="N11" s="14">
        <v>1312</v>
      </c>
      <c r="O11" s="14">
        <v>34866870</v>
      </c>
      <c r="P11" s="14">
        <v>458</v>
      </c>
      <c r="Q11" s="14">
        <v>86</v>
      </c>
      <c r="R11" s="14">
        <v>372</v>
      </c>
      <c r="S11" s="14">
        <v>0</v>
      </c>
      <c r="T11" s="14">
        <v>0</v>
      </c>
      <c r="U11" s="14">
        <v>0</v>
      </c>
      <c r="V11" s="14">
        <v>0</v>
      </c>
      <c r="W11" s="14">
        <v>24621</v>
      </c>
      <c r="X11" s="14">
        <v>62282</v>
      </c>
      <c r="Y11" s="14">
        <v>53194000</v>
      </c>
      <c r="Z11" s="14">
        <v>97</v>
      </c>
      <c r="AA11" s="14">
        <v>970000</v>
      </c>
    </row>
    <row r="12" spans="1:29" s="11" customFormat="1" ht="15" customHeight="1" x14ac:dyDescent="0.2">
      <c r="A12" s="12" t="s">
        <v>31</v>
      </c>
      <c r="B12" s="13">
        <v>3906</v>
      </c>
      <c r="C12" s="14">
        <v>41712174</v>
      </c>
      <c r="D12" s="14">
        <v>59993</v>
      </c>
      <c r="E12" s="14">
        <v>366857195</v>
      </c>
      <c r="F12" s="14">
        <v>147435</v>
      </c>
      <c r="G12" s="14">
        <v>397337325</v>
      </c>
      <c r="H12" s="14">
        <v>86799</v>
      </c>
      <c r="I12" s="14">
        <v>530775885</v>
      </c>
      <c r="J12" s="14">
        <v>143</v>
      </c>
      <c r="K12" s="14">
        <v>1</v>
      </c>
      <c r="L12" s="14">
        <v>661</v>
      </c>
      <c r="M12" s="14">
        <v>121</v>
      </c>
      <c r="N12" s="14">
        <v>540</v>
      </c>
      <c r="O12" s="14">
        <v>15762206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530</v>
      </c>
      <c r="V12" s="14">
        <v>15606259</v>
      </c>
      <c r="W12" s="14">
        <v>54635</v>
      </c>
      <c r="X12" s="14">
        <v>54635</v>
      </c>
      <c r="Y12" s="14">
        <v>99806500</v>
      </c>
      <c r="Z12" s="14">
        <v>49416</v>
      </c>
      <c r="AA12" s="14">
        <v>155117200</v>
      </c>
    </row>
    <row r="13" spans="1:29" s="11" customFormat="1" ht="15" customHeight="1" x14ac:dyDescent="0.2">
      <c r="A13" s="12" t="s">
        <v>32</v>
      </c>
      <c r="B13" s="13">
        <v>2908</v>
      </c>
      <c r="C13" s="14">
        <v>30877144</v>
      </c>
      <c r="D13" s="14">
        <v>30312</v>
      </c>
      <c r="E13" s="14">
        <v>185357880</v>
      </c>
      <c r="F13" s="14">
        <v>51114</v>
      </c>
      <c r="G13" s="14">
        <v>137752230</v>
      </c>
      <c r="H13" s="14">
        <v>41162</v>
      </c>
      <c r="I13" s="14">
        <v>251705630</v>
      </c>
      <c r="J13" s="14">
        <v>62</v>
      </c>
      <c r="K13" s="14">
        <v>0</v>
      </c>
      <c r="L13" s="14">
        <v>270</v>
      </c>
      <c r="M13" s="14">
        <v>72</v>
      </c>
      <c r="N13" s="14">
        <v>198</v>
      </c>
      <c r="O13" s="14">
        <v>5083439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99</v>
      </c>
      <c r="V13" s="14">
        <v>1980000</v>
      </c>
      <c r="W13" s="14">
        <v>127981</v>
      </c>
      <c r="X13" s="14">
        <v>267598</v>
      </c>
      <c r="Y13" s="14">
        <v>84969767</v>
      </c>
      <c r="Z13" s="14">
        <v>232988</v>
      </c>
      <c r="AA13" s="14">
        <v>115063098</v>
      </c>
    </row>
    <row r="14" spans="1:29" s="11" customFormat="1" ht="15" customHeight="1" x14ac:dyDescent="0.2">
      <c r="A14" s="12" t="s">
        <v>33</v>
      </c>
      <c r="B14" s="13">
        <v>909</v>
      </c>
      <c r="C14" s="14">
        <v>11169131</v>
      </c>
      <c r="D14" s="14">
        <v>83359</v>
      </c>
      <c r="E14" s="14">
        <v>500150122</v>
      </c>
      <c r="F14" s="14">
        <v>108920</v>
      </c>
      <c r="G14" s="14">
        <v>293304774</v>
      </c>
      <c r="H14" s="14">
        <v>78846</v>
      </c>
      <c r="I14" s="14">
        <v>482080310</v>
      </c>
      <c r="J14" s="14">
        <v>114</v>
      </c>
      <c r="K14" s="14">
        <v>1</v>
      </c>
      <c r="L14" s="14">
        <v>173</v>
      </c>
      <c r="M14" s="14">
        <v>31</v>
      </c>
      <c r="N14" s="14">
        <v>142</v>
      </c>
      <c r="O14" s="14">
        <v>3455556</v>
      </c>
      <c r="P14" s="14">
        <v>0</v>
      </c>
      <c r="Q14" s="14">
        <v>0</v>
      </c>
      <c r="R14" s="14">
        <v>0</v>
      </c>
      <c r="S14" s="14">
        <v>27</v>
      </c>
      <c r="T14" s="14">
        <v>262900</v>
      </c>
      <c r="U14" s="14">
        <v>220</v>
      </c>
      <c r="V14" s="14">
        <v>2200000</v>
      </c>
      <c r="W14" s="14">
        <v>16194</v>
      </c>
      <c r="X14" s="14">
        <v>1</v>
      </c>
      <c r="Y14" s="14">
        <v>41344000</v>
      </c>
      <c r="Z14" s="14">
        <v>570043</v>
      </c>
      <c r="AA14" s="14">
        <v>386805384</v>
      </c>
    </row>
    <row r="15" spans="1:29" ht="15" customHeight="1" x14ac:dyDescent="0.2">
      <c r="A15" s="15" t="s">
        <v>34</v>
      </c>
      <c r="B15" s="13">
        <v>178</v>
      </c>
      <c r="C15" s="14">
        <v>1883889</v>
      </c>
      <c r="D15" s="14">
        <v>3200</v>
      </c>
      <c r="E15" s="14">
        <v>19651495</v>
      </c>
      <c r="F15" s="14">
        <v>15133</v>
      </c>
      <c r="G15" s="14">
        <v>40757677</v>
      </c>
      <c r="H15" s="14">
        <v>9078</v>
      </c>
      <c r="I15" s="14">
        <v>55395718</v>
      </c>
      <c r="J15" s="14">
        <v>82</v>
      </c>
      <c r="K15" s="14">
        <v>0</v>
      </c>
      <c r="L15" s="14">
        <v>414</v>
      </c>
      <c r="M15" s="14">
        <v>91</v>
      </c>
      <c r="N15" s="14">
        <v>323</v>
      </c>
      <c r="O15" s="14">
        <v>8984536</v>
      </c>
      <c r="P15" s="14">
        <v>53</v>
      </c>
      <c r="Q15" s="14">
        <v>11</v>
      </c>
      <c r="R15" s="14">
        <v>42</v>
      </c>
      <c r="S15" s="14">
        <v>0</v>
      </c>
      <c r="T15" s="14">
        <v>0</v>
      </c>
      <c r="U15" s="14">
        <v>86</v>
      </c>
      <c r="V15" s="14">
        <v>1371000</v>
      </c>
      <c r="W15" s="14">
        <v>1979</v>
      </c>
      <c r="X15" s="14">
        <v>1979</v>
      </c>
      <c r="Y15" s="14">
        <v>1979000</v>
      </c>
      <c r="Z15" s="14">
        <v>218</v>
      </c>
      <c r="AA15" s="14">
        <v>2088206</v>
      </c>
    </row>
    <row r="16" spans="1:29" ht="15" customHeight="1" x14ac:dyDescent="0.2">
      <c r="A16" s="15" t="s">
        <v>35</v>
      </c>
      <c r="B16" s="13">
        <v>163</v>
      </c>
      <c r="C16" s="14">
        <v>1730734</v>
      </c>
      <c r="D16" s="14">
        <v>2681</v>
      </c>
      <c r="E16" s="14">
        <v>16394315</v>
      </c>
      <c r="F16" s="14">
        <v>16266</v>
      </c>
      <c r="G16" s="14">
        <v>43836870</v>
      </c>
      <c r="H16" s="14">
        <v>7110</v>
      </c>
      <c r="I16" s="14">
        <v>43477650</v>
      </c>
      <c r="J16" s="14">
        <v>4</v>
      </c>
      <c r="K16" s="14">
        <v>3</v>
      </c>
      <c r="L16" s="14">
        <v>35</v>
      </c>
      <c r="M16" s="14">
        <v>4</v>
      </c>
      <c r="N16" s="14">
        <v>31</v>
      </c>
      <c r="O16" s="14">
        <v>824410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70</v>
      </c>
      <c r="V16" s="14">
        <v>1438500</v>
      </c>
      <c r="W16" s="14">
        <v>4381</v>
      </c>
      <c r="X16" s="14">
        <v>4381</v>
      </c>
      <c r="Y16" s="14">
        <v>7283000</v>
      </c>
      <c r="Z16" s="14">
        <v>97</v>
      </c>
      <c r="AA16" s="14">
        <v>697500</v>
      </c>
    </row>
    <row r="17" spans="1:27" ht="15" customHeight="1" x14ac:dyDescent="0.2">
      <c r="A17" s="15" t="s">
        <v>36</v>
      </c>
      <c r="B17" s="13">
        <v>33</v>
      </c>
      <c r="C17" s="14">
        <v>350394</v>
      </c>
      <c r="D17" s="14">
        <v>14950</v>
      </c>
      <c r="E17" s="14">
        <v>91419250</v>
      </c>
      <c r="F17" s="14">
        <v>16759</v>
      </c>
      <c r="G17" s="14">
        <v>45165505</v>
      </c>
      <c r="H17" s="14">
        <v>10083</v>
      </c>
      <c r="I17" s="14">
        <v>61657545</v>
      </c>
      <c r="J17" s="14">
        <v>23</v>
      </c>
      <c r="K17" s="14">
        <v>0</v>
      </c>
      <c r="L17" s="14">
        <v>326</v>
      </c>
      <c r="M17" s="14">
        <v>36</v>
      </c>
      <c r="N17" s="14">
        <v>290</v>
      </c>
      <c r="O17" s="14">
        <v>8032258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115</v>
      </c>
      <c r="V17" s="14">
        <v>2345000</v>
      </c>
      <c r="W17" s="14">
        <v>7571</v>
      </c>
      <c r="X17" s="14">
        <v>13862</v>
      </c>
      <c r="Y17" s="14">
        <v>9189405</v>
      </c>
      <c r="Z17" s="14">
        <v>9</v>
      </c>
      <c r="AA17" s="14">
        <v>47000</v>
      </c>
    </row>
    <row r="18" spans="1:27" ht="15" customHeight="1" x14ac:dyDescent="0.2">
      <c r="A18" s="29" t="s">
        <v>66</v>
      </c>
      <c r="B18" s="13">
        <v>24</v>
      </c>
      <c r="C18" s="14">
        <v>254832</v>
      </c>
      <c r="D18" s="14">
        <v>899</v>
      </c>
      <c r="E18" s="14">
        <v>5497385</v>
      </c>
      <c r="F18" s="14">
        <v>25871</v>
      </c>
      <c r="G18" s="14">
        <v>69722345</v>
      </c>
      <c r="H18" s="14">
        <v>26147</v>
      </c>
      <c r="I18" s="14">
        <v>159888905</v>
      </c>
      <c r="J18" s="14">
        <v>16</v>
      </c>
      <c r="K18" s="14">
        <v>1</v>
      </c>
      <c r="L18" s="14">
        <v>71</v>
      </c>
      <c r="M18" s="14">
        <v>40</v>
      </c>
      <c r="N18" s="14">
        <v>31</v>
      </c>
      <c r="O18" s="14">
        <v>1696164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154</v>
      </c>
      <c r="V18" s="14">
        <v>2252000</v>
      </c>
      <c r="W18" s="14">
        <v>15980</v>
      </c>
      <c r="X18" s="14">
        <v>15980</v>
      </c>
      <c r="Y18" s="14">
        <v>15980000</v>
      </c>
      <c r="Z18">
        <v>263</v>
      </c>
      <c r="AA18" s="9">
        <v>1015052</v>
      </c>
    </row>
    <row r="19" spans="1:27" ht="15" customHeight="1" x14ac:dyDescent="0.2">
      <c r="A19" s="30" t="s">
        <v>67</v>
      </c>
      <c r="B19" s="13">
        <v>130</v>
      </c>
      <c r="C19" s="14">
        <v>1380340</v>
      </c>
      <c r="D19" s="14">
        <v>3490</v>
      </c>
      <c r="E19" s="14">
        <v>21341350</v>
      </c>
      <c r="F19" s="14">
        <v>15088</v>
      </c>
      <c r="G19" s="14">
        <v>40598537</v>
      </c>
      <c r="H19" s="14">
        <v>9475</v>
      </c>
      <c r="I19" s="14">
        <v>57582545</v>
      </c>
      <c r="J19" s="14">
        <v>2</v>
      </c>
      <c r="K19" s="14">
        <v>0</v>
      </c>
      <c r="L19" s="14">
        <v>543</v>
      </c>
      <c r="M19" s="14">
        <v>83</v>
      </c>
      <c r="N19" s="14">
        <v>460</v>
      </c>
      <c r="O19" s="14">
        <v>10465239</v>
      </c>
      <c r="P19" s="14">
        <v>38</v>
      </c>
      <c r="Q19" s="14">
        <v>0</v>
      </c>
      <c r="R19" s="14">
        <v>38</v>
      </c>
      <c r="S19" s="14">
        <v>0</v>
      </c>
      <c r="T19" s="14">
        <v>0</v>
      </c>
      <c r="U19" s="14">
        <v>161</v>
      </c>
      <c r="V19" s="14">
        <v>4830000</v>
      </c>
      <c r="W19" s="14">
        <v>4540</v>
      </c>
      <c r="X19" s="14">
        <v>4540</v>
      </c>
      <c r="Y19" s="14">
        <v>3004200</v>
      </c>
      <c r="Z19" s="14">
        <v>18671</v>
      </c>
      <c r="AA19" s="14">
        <v>12344882</v>
      </c>
    </row>
    <row r="20" spans="1:27" ht="15" customHeight="1" x14ac:dyDescent="0.2">
      <c r="A20" s="15" t="s">
        <v>39</v>
      </c>
      <c r="B20" s="13">
        <v>0</v>
      </c>
      <c r="C20" s="14">
        <v>0</v>
      </c>
      <c r="D20" s="14">
        <v>31151</v>
      </c>
      <c r="E20" s="14">
        <v>190488365</v>
      </c>
      <c r="F20" s="14">
        <v>33946</v>
      </c>
      <c r="G20" s="14">
        <v>90972910</v>
      </c>
      <c r="H20" s="14">
        <v>25553</v>
      </c>
      <c r="I20" s="14">
        <v>156256595</v>
      </c>
      <c r="J20" s="14">
        <v>34</v>
      </c>
      <c r="K20" s="14">
        <v>25</v>
      </c>
      <c r="L20" s="14">
        <v>177</v>
      </c>
      <c r="M20" s="14">
        <v>72</v>
      </c>
      <c r="N20" s="14">
        <v>105</v>
      </c>
      <c r="O20" s="14">
        <v>4582226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7612</v>
      </c>
      <c r="X20" s="14">
        <v>15489</v>
      </c>
      <c r="Y20" s="14">
        <v>12454357</v>
      </c>
      <c r="Z20" s="14">
        <v>118</v>
      </c>
      <c r="AA20" s="14">
        <v>4965450</v>
      </c>
    </row>
    <row r="21" spans="1:27" ht="15" customHeight="1" x14ac:dyDescent="0.2">
      <c r="A21" s="30" t="s">
        <v>68</v>
      </c>
      <c r="B21" s="13">
        <v>56</v>
      </c>
      <c r="C21" s="14">
        <v>594608</v>
      </c>
      <c r="D21" s="14">
        <v>2343</v>
      </c>
      <c r="E21" s="14">
        <v>14327445</v>
      </c>
      <c r="F21" s="14">
        <v>10010</v>
      </c>
      <c r="G21" s="14">
        <v>26976950</v>
      </c>
      <c r="H21" s="14">
        <v>7851</v>
      </c>
      <c r="I21" s="14">
        <v>44565600</v>
      </c>
      <c r="J21" s="14">
        <v>3</v>
      </c>
      <c r="K21" s="14">
        <v>0</v>
      </c>
      <c r="L21" s="14">
        <v>57</v>
      </c>
      <c r="M21" s="14">
        <v>0</v>
      </c>
      <c r="N21" s="14">
        <v>57</v>
      </c>
      <c r="O21" s="14">
        <v>1188333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126</v>
      </c>
      <c r="V21" s="14">
        <v>1415000</v>
      </c>
      <c r="W21" s="14">
        <v>1710</v>
      </c>
      <c r="X21" s="14">
        <v>0</v>
      </c>
      <c r="Y21" s="14">
        <v>1710000</v>
      </c>
      <c r="Z21" s="14">
        <v>4</v>
      </c>
      <c r="AA21" s="14">
        <v>24000</v>
      </c>
    </row>
    <row r="22" spans="1:27" ht="15" customHeight="1" x14ac:dyDescent="0.2">
      <c r="A22" s="15" t="s">
        <v>41</v>
      </c>
      <c r="B22" s="13">
        <v>473</v>
      </c>
      <c r="C22" s="14">
        <v>5032314</v>
      </c>
      <c r="D22" s="14">
        <v>9561</v>
      </c>
      <c r="E22" s="14">
        <v>58465515</v>
      </c>
      <c r="F22" s="14">
        <v>53468</v>
      </c>
      <c r="G22" s="14">
        <v>144096260</v>
      </c>
      <c r="H22" s="14">
        <v>31355</v>
      </c>
      <c r="I22" s="14">
        <v>191735825</v>
      </c>
      <c r="J22" s="14">
        <v>31</v>
      </c>
      <c r="K22" s="14">
        <v>2</v>
      </c>
      <c r="L22" s="14">
        <v>60</v>
      </c>
      <c r="M22" s="14">
        <v>0</v>
      </c>
      <c r="N22" s="14">
        <v>60</v>
      </c>
      <c r="O22" s="14">
        <v>1380679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140</v>
      </c>
      <c r="V22" s="14">
        <v>1171000</v>
      </c>
      <c r="W22" s="14">
        <v>22046</v>
      </c>
      <c r="X22" s="14">
        <v>52321</v>
      </c>
      <c r="Y22" s="14">
        <v>12733390</v>
      </c>
      <c r="Z22" s="14">
        <v>89</v>
      </c>
      <c r="AA22" s="14">
        <v>670000</v>
      </c>
    </row>
    <row r="23" spans="1:27" ht="15" customHeight="1" x14ac:dyDescent="0.2">
      <c r="A23" s="15" t="s">
        <v>42</v>
      </c>
      <c r="B23" s="13">
        <v>932</v>
      </c>
      <c r="C23" s="14">
        <v>9895976</v>
      </c>
      <c r="D23" s="14">
        <v>9376</v>
      </c>
      <c r="E23" s="14">
        <v>57334240</v>
      </c>
      <c r="F23" s="14">
        <v>34828</v>
      </c>
      <c r="G23" s="14">
        <v>93861460</v>
      </c>
      <c r="H23" s="14">
        <v>14104</v>
      </c>
      <c r="I23" s="14">
        <v>86245960</v>
      </c>
      <c r="J23" s="14">
        <v>239</v>
      </c>
      <c r="K23" s="14">
        <v>0</v>
      </c>
      <c r="L23" s="14">
        <v>167</v>
      </c>
      <c r="M23" s="14">
        <v>18</v>
      </c>
      <c r="N23" s="14">
        <v>149</v>
      </c>
      <c r="O23" s="14">
        <v>2937602</v>
      </c>
      <c r="P23" s="14">
        <v>125</v>
      </c>
      <c r="Q23" s="14">
        <v>0</v>
      </c>
      <c r="R23" s="14">
        <v>125</v>
      </c>
      <c r="S23" s="14">
        <v>0</v>
      </c>
      <c r="T23" s="14">
        <v>0</v>
      </c>
      <c r="U23" s="14">
        <v>31</v>
      </c>
      <c r="V23" s="14">
        <v>733000</v>
      </c>
      <c r="W23" s="14">
        <v>0</v>
      </c>
      <c r="X23" s="14">
        <v>0</v>
      </c>
      <c r="Y23" s="14">
        <v>0</v>
      </c>
      <c r="Z23" s="14">
        <v>622</v>
      </c>
      <c r="AA23" s="14">
        <v>3002900</v>
      </c>
    </row>
    <row r="24" spans="1:27" ht="15" customHeight="1" x14ac:dyDescent="0.2">
      <c r="A24" s="15" t="s">
        <v>43</v>
      </c>
      <c r="B24" s="13">
        <v>24</v>
      </c>
      <c r="C24" s="14">
        <v>254832</v>
      </c>
      <c r="D24" s="14">
        <v>3332</v>
      </c>
      <c r="E24" s="14">
        <v>20375180</v>
      </c>
      <c r="F24" s="14">
        <v>35363</v>
      </c>
      <c r="G24" s="14">
        <v>95303285</v>
      </c>
      <c r="H24" s="14">
        <v>15382</v>
      </c>
      <c r="I24" s="14">
        <v>94060930</v>
      </c>
      <c r="J24" s="14">
        <v>32</v>
      </c>
      <c r="K24" s="14">
        <v>0</v>
      </c>
      <c r="L24" s="14">
        <v>87</v>
      </c>
      <c r="M24" s="14">
        <v>0</v>
      </c>
      <c r="N24" s="14">
        <v>87</v>
      </c>
      <c r="O24" s="14">
        <v>1640537</v>
      </c>
      <c r="P24" s="14">
        <v>51</v>
      </c>
      <c r="Q24" s="14">
        <v>0</v>
      </c>
      <c r="R24" s="14">
        <v>51</v>
      </c>
      <c r="S24" s="14">
        <v>0</v>
      </c>
      <c r="T24" s="14">
        <v>0</v>
      </c>
      <c r="U24" s="14">
        <v>147</v>
      </c>
      <c r="V24" s="14">
        <v>2940000</v>
      </c>
      <c r="W24" s="14">
        <v>9444</v>
      </c>
      <c r="X24" s="14">
        <v>9444</v>
      </c>
      <c r="Y24" s="14">
        <v>7556400</v>
      </c>
      <c r="Z24" s="14">
        <v>443</v>
      </c>
      <c r="AA24" s="14">
        <v>2455487</v>
      </c>
    </row>
    <row r="25" spans="1:27" ht="15" customHeight="1" x14ac:dyDescent="0.2">
      <c r="A25" s="15" t="s">
        <v>44</v>
      </c>
      <c r="B25" s="13">
        <v>715</v>
      </c>
      <c r="C25" s="14">
        <v>7591870</v>
      </c>
      <c r="D25" s="14">
        <v>3788</v>
      </c>
      <c r="E25" s="14">
        <v>23163620</v>
      </c>
      <c r="F25" s="14">
        <v>4516</v>
      </c>
      <c r="G25" s="14">
        <v>12170620</v>
      </c>
      <c r="H25" s="14">
        <v>3092</v>
      </c>
      <c r="I25" s="14">
        <v>18907580</v>
      </c>
      <c r="J25" s="14">
        <v>0</v>
      </c>
      <c r="K25" s="14">
        <v>0</v>
      </c>
      <c r="L25" s="14">
        <v>139</v>
      </c>
      <c r="M25" s="14">
        <v>61</v>
      </c>
      <c r="N25" s="14">
        <v>78</v>
      </c>
      <c r="O25" s="14">
        <v>607960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6</v>
      </c>
      <c r="AA25" s="14">
        <v>343000</v>
      </c>
    </row>
    <row r="26" spans="1:27" ht="15" customHeight="1" x14ac:dyDescent="0.2">
      <c r="A26" s="15" t="s">
        <v>45</v>
      </c>
      <c r="B26" s="13">
        <v>48</v>
      </c>
      <c r="C26" s="14">
        <v>509664</v>
      </c>
      <c r="D26" s="14">
        <v>6720</v>
      </c>
      <c r="E26" s="14">
        <v>41092800</v>
      </c>
      <c r="F26" s="14">
        <v>18276</v>
      </c>
      <c r="G26" s="14">
        <v>49253820</v>
      </c>
      <c r="H26" s="14">
        <v>12104</v>
      </c>
      <c r="I26" s="14">
        <v>74015960</v>
      </c>
      <c r="J26" s="14">
        <v>35</v>
      </c>
      <c r="K26" s="14">
        <v>2</v>
      </c>
      <c r="L26" s="14">
        <v>533</v>
      </c>
      <c r="M26" s="14">
        <v>33</v>
      </c>
      <c r="N26" s="14">
        <v>500</v>
      </c>
      <c r="O26" s="14">
        <v>15099562</v>
      </c>
      <c r="P26" s="14">
        <v>0</v>
      </c>
      <c r="Q26" s="14">
        <v>0</v>
      </c>
      <c r="R26" s="14">
        <v>0</v>
      </c>
      <c r="S26" s="14">
        <v>6106</v>
      </c>
      <c r="T26" s="14">
        <v>14549600</v>
      </c>
      <c r="U26" s="14">
        <v>83</v>
      </c>
      <c r="V26" s="14">
        <v>2075000</v>
      </c>
      <c r="W26" s="14">
        <v>9127</v>
      </c>
      <c r="X26" s="14">
        <v>15477</v>
      </c>
      <c r="Y26" s="14">
        <v>25609800</v>
      </c>
      <c r="Z26" s="14">
        <v>39</v>
      </c>
      <c r="AA26" s="14">
        <v>323700</v>
      </c>
    </row>
    <row r="27" spans="1:27" ht="15" customHeight="1" x14ac:dyDescent="0.2">
      <c r="A27" s="15" t="s">
        <v>46</v>
      </c>
      <c r="B27" s="13">
        <v>230</v>
      </c>
      <c r="C27" s="14">
        <v>2435674</v>
      </c>
      <c r="D27" s="14">
        <v>4956</v>
      </c>
      <c r="E27" s="14">
        <v>30302940</v>
      </c>
      <c r="F27" s="14">
        <v>11716</v>
      </c>
      <c r="G27" s="14">
        <v>31556481</v>
      </c>
      <c r="H27" s="14">
        <v>7055</v>
      </c>
      <c r="I27" s="14">
        <v>43095510</v>
      </c>
      <c r="J27" s="14">
        <v>168</v>
      </c>
      <c r="K27" s="14">
        <v>84</v>
      </c>
      <c r="L27" s="14">
        <v>114</v>
      </c>
      <c r="M27" s="14">
        <v>42</v>
      </c>
      <c r="N27" s="14">
        <v>72</v>
      </c>
      <c r="O27" s="14">
        <v>1998272</v>
      </c>
      <c r="P27" s="14">
        <v>0</v>
      </c>
      <c r="Q27" s="14">
        <v>0</v>
      </c>
      <c r="R27" s="14">
        <v>0</v>
      </c>
      <c r="S27" s="14">
        <v>2552</v>
      </c>
      <c r="T27" s="14">
        <v>26782000</v>
      </c>
      <c r="U27" s="14">
        <v>98</v>
      </c>
      <c r="V27" s="14">
        <v>2940000</v>
      </c>
      <c r="W27" s="14">
        <v>3366</v>
      </c>
      <c r="X27" s="14">
        <v>19743</v>
      </c>
      <c r="Y27" s="14">
        <v>1616350</v>
      </c>
      <c r="Z27" s="14">
        <v>448</v>
      </c>
      <c r="AA27" s="14">
        <v>1618735</v>
      </c>
    </row>
    <row r="28" spans="1:27" ht="15" customHeight="1" x14ac:dyDescent="0.2">
      <c r="A28" s="15" t="s">
        <v>47</v>
      </c>
      <c r="B28" s="13">
        <v>208</v>
      </c>
      <c r="C28" s="14">
        <v>2208544</v>
      </c>
      <c r="D28" s="14">
        <v>3418</v>
      </c>
      <c r="E28" s="14">
        <v>20901070</v>
      </c>
      <c r="F28" s="14">
        <v>7338</v>
      </c>
      <c r="G28" s="14">
        <v>19775910</v>
      </c>
      <c r="H28" s="14">
        <v>5771</v>
      </c>
      <c r="I28" s="14">
        <v>35289665</v>
      </c>
      <c r="J28" s="14">
        <v>32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50</v>
      </c>
      <c r="V28" s="14">
        <v>367000</v>
      </c>
      <c r="W28" s="14">
        <v>5570</v>
      </c>
      <c r="X28" s="14">
        <v>10479</v>
      </c>
      <c r="Y28" s="14">
        <v>9250640</v>
      </c>
      <c r="Z28" s="14">
        <v>301</v>
      </c>
      <c r="AA28" s="14">
        <v>1582257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969</v>
      </c>
      <c r="E29" s="14">
        <v>5925435</v>
      </c>
      <c r="F29" s="14">
        <v>752</v>
      </c>
      <c r="G29" s="14">
        <v>1558896</v>
      </c>
      <c r="H29" s="14">
        <v>709</v>
      </c>
      <c r="I29" s="14">
        <v>4351703</v>
      </c>
      <c r="J29" s="14">
        <v>0</v>
      </c>
      <c r="K29" s="14">
        <v>0</v>
      </c>
      <c r="L29" s="14">
        <v>312</v>
      </c>
      <c r="M29" s="14">
        <v>84</v>
      </c>
      <c r="N29" s="14">
        <v>228</v>
      </c>
      <c r="O29" s="14">
        <v>5430200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506</v>
      </c>
      <c r="X29" s="14">
        <v>173</v>
      </c>
      <c r="Y29" s="14">
        <v>1578000</v>
      </c>
      <c r="Z29" s="14">
        <v>2850</v>
      </c>
      <c r="AA29" s="14">
        <v>1546361</v>
      </c>
    </row>
    <row r="30" spans="1:27" ht="15" customHeight="1" x14ac:dyDescent="0.2">
      <c r="A30" s="16" t="s">
        <v>49</v>
      </c>
      <c r="B30" s="17">
        <v>76</v>
      </c>
      <c r="C30" s="18">
        <v>598652</v>
      </c>
      <c r="D30" s="18">
        <v>163</v>
      </c>
      <c r="E30" s="18">
        <v>996745</v>
      </c>
      <c r="F30" s="18">
        <v>295</v>
      </c>
      <c r="G30" s="18">
        <v>611535</v>
      </c>
      <c r="H30" s="18">
        <v>130</v>
      </c>
      <c r="I30" s="18">
        <v>794950</v>
      </c>
      <c r="J30" s="18">
        <v>0</v>
      </c>
      <c r="K30" s="18">
        <v>0</v>
      </c>
      <c r="L30" s="18">
        <v>56</v>
      </c>
      <c r="M30" s="18">
        <v>15</v>
      </c>
      <c r="N30" s="18">
        <v>41</v>
      </c>
      <c r="O30" s="18">
        <v>1135472</v>
      </c>
      <c r="P30" s="18">
        <v>11</v>
      </c>
      <c r="Q30" s="18">
        <v>0</v>
      </c>
      <c r="R30" s="18">
        <v>11</v>
      </c>
      <c r="S30" s="18">
        <v>0</v>
      </c>
      <c r="T30" s="18">
        <v>0</v>
      </c>
      <c r="U30" s="18">
        <v>0</v>
      </c>
      <c r="V30" s="18">
        <v>0</v>
      </c>
      <c r="W30" s="18">
        <v>205</v>
      </c>
      <c r="X30" s="18">
        <v>204</v>
      </c>
      <c r="Y30" s="18">
        <v>558500</v>
      </c>
      <c r="Z30" s="18">
        <v>36</v>
      </c>
      <c r="AA30" s="18">
        <v>72000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AA33" si="0">B14-SUM(B15:B28)</f>
        <v>-2305</v>
      </c>
      <c r="C33" s="9">
        <f t="shared" si="0"/>
        <v>-22954540</v>
      </c>
      <c r="D33" s="9">
        <f t="shared" si="0"/>
        <v>-16506</v>
      </c>
      <c r="E33" s="9">
        <f t="shared" si="0"/>
        <v>-110604848</v>
      </c>
      <c r="F33" s="9">
        <f t="shared" si="0"/>
        <v>-189658</v>
      </c>
      <c r="G33" s="9">
        <f t="shared" si="0"/>
        <v>-510743856</v>
      </c>
      <c r="H33" s="9">
        <f t="shared" si="0"/>
        <v>-105314</v>
      </c>
      <c r="I33" s="9">
        <f t="shared" si="0"/>
        <v>-640095678</v>
      </c>
      <c r="J33" s="9">
        <f t="shared" si="0"/>
        <v>-587</v>
      </c>
      <c r="K33" s="9">
        <f t="shared" si="0"/>
        <v>-116</v>
      </c>
      <c r="L33" s="9">
        <f t="shared" si="0"/>
        <v>-2550</v>
      </c>
      <c r="M33" s="9">
        <f t="shared" si="0"/>
        <v>-449</v>
      </c>
      <c r="N33" s="9">
        <f t="shared" si="0"/>
        <v>-2101</v>
      </c>
      <c r="O33" s="9">
        <f t="shared" si="0"/>
        <v>-55982222</v>
      </c>
      <c r="P33" s="9">
        <f t="shared" si="0"/>
        <v>-267</v>
      </c>
      <c r="Q33" s="9">
        <f t="shared" si="0"/>
        <v>-11</v>
      </c>
      <c r="R33" s="9">
        <f t="shared" si="0"/>
        <v>-256</v>
      </c>
      <c r="S33" s="9">
        <f t="shared" si="0"/>
        <v>-8631</v>
      </c>
      <c r="T33" s="9">
        <f t="shared" si="0"/>
        <v>-41068700</v>
      </c>
      <c r="U33" s="9">
        <f t="shared" si="0"/>
        <v>-1041</v>
      </c>
      <c r="V33" s="9">
        <f t="shared" si="0"/>
        <v>-21677500</v>
      </c>
      <c r="W33" s="9">
        <f t="shared" si="0"/>
        <v>-77132</v>
      </c>
      <c r="X33" s="9">
        <f t="shared" si="0"/>
        <v>-163694</v>
      </c>
      <c r="Y33" s="9">
        <f t="shared" si="0"/>
        <v>-67022542</v>
      </c>
      <c r="Z33" s="9">
        <f t="shared" si="0"/>
        <v>548715</v>
      </c>
      <c r="AA33" s="9">
        <f t="shared" si="0"/>
        <v>355627215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9147-8CB2-4DC3-83ED-09E096ED538D}">
  <dimension ref="A1:AC36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5.6640625" customWidth="1"/>
    <col min="10" max="11" width="10.1640625" customWidth="1"/>
    <col min="12" max="14" width="8.83203125" customWidth="1"/>
    <col min="15" max="15" width="11.6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13.5" customWidth="1"/>
    <col min="29" max="29" width="14.83203125" customWidth="1"/>
    <col min="30" max="30" width="9.33203125" customWidth="1"/>
  </cols>
  <sheetData>
    <row r="1" spans="1:29" s="1" customFormat="1" ht="24.75" customHeight="1" x14ac:dyDescent="0.3">
      <c r="A1" s="1" t="s">
        <v>0</v>
      </c>
    </row>
    <row r="2" spans="1:29" s="2" customFormat="1" ht="16.5" customHeight="1" x14ac:dyDescent="0.3">
      <c r="A2" t="s">
        <v>69</v>
      </c>
    </row>
    <row r="3" spans="1:29" ht="12" customHeight="1" x14ac:dyDescent="0.2"/>
    <row r="4" spans="1:29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9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9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1" t="s">
        <v>64</v>
      </c>
      <c r="M6" s="31"/>
      <c r="N6" s="31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9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9" s="11" customFormat="1" ht="15" customHeight="1" x14ac:dyDescent="0.2">
      <c r="A8" s="6" t="s">
        <v>27</v>
      </c>
      <c r="B8" s="7">
        <v>40421</v>
      </c>
      <c r="C8" s="8">
        <v>505922236</v>
      </c>
      <c r="D8" s="8">
        <v>345382</v>
      </c>
      <c r="E8" s="8">
        <v>2120956045</v>
      </c>
      <c r="F8" s="8">
        <v>1014585</v>
      </c>
      <c r="G8" s="8">
        <v>3180840081</v>
      </c>
      <c r="H8" s="8">
        <v>577471</v>
      </c>
      <c r="I8" s="8">
        <v>3524905082</v>
      </c>
      <c r="J8" s="8">
        <v>2702</v>
      </c>
      <c r="K8" s="8">
        <v>62</v>
      </c>
      <c r="L8" s="8">
        <v>21038</v>
      </c>
      <c r="M8" s="8">
        <v>5575</v>
      </c>
      <c r="N8" s="8">
        <v>15463</v>
      </c>
      <c r="O8" s="8">
        <v>347142242</v>
      </c>
      <c r="P8" s="8">
        <v>1078</v>
      </c>
      <c r="Q8" s="8">
        <v>192</v>
      </c>
      <c r="R8" s="8">
        <v>886</v>
      </c>
      <c r="S8" s="8">
        <v>15743</v>
      </c>
      <c r="T8" s="8">
        <v>48346843</v>
      </c>
      <c r="U8" s="8">
        <v>2799</v>
      </c>
      <c r="V8" s="8">
        <v>57427630</v>
      </c>
      <c r="W8" s="8">
        <v>411849</v>
      </c>
      <c r="X8" s="8">
        <v>709854</v>
      </c>
      <c r="Y8" s="8">
        <v>559790095</v>
      </c>
      <c r="Z8" s="9">
        <v>621247</v>
      </c>
      <c r="AA8" s="9">
        <v>344269613</v>
      </c>
      <c r="AB8" s="10"/>
      <c r="AC8" s="10"/>
    </row>
    <row r="9" spans="1:29" s="11" customFormat="1" ht="15" customHeight="1" x14ac:dyDescent="0.2">
      <c r="A9" s="12" t="s">
        <v>28</v>
      </c>
      <c r="B9" s="13">
        <v>773</v>
      </c>
      <c r="C9" s="14">
        <v>9116118</v>
      </c>
      <c r="D9" s="14">
        <v>14378</v>
      </c>
      <c r="E9" s="14">
        <v>87913385</v>
      </c>
      <c r="F9" s="14">
        <v>133946</v>
      </c>
      <c r="G9" s="14">
        <v>359580419</v>
      </c>
      <c r="H9" s="14">
        <v>82675</v>
      </c>
      <c r="I9" s="14">
        <v>499402207</v>
      </c>
      <c r="J9" s="14">
        <v>425</v>
      </c>
      <c r="K9" s="14">
        <v>0</v>
      </c>
      <c r="L9" s="14">
        <v>1276</v>
      </c>
      <c r="M9" s="14">
        <v>260</v>
      </c>
      <c r="N9" s="14">
        <v>1016</v>
      </c>
      <c r="O9" s="14">
        <v>26808527</v>
      </c>
      <c r="P9" s="14">
        <v>30</v>
      </c>
      <c r="Q9" s="14">
        <v>0</v>
      </c>
      <c r="R9" s="14">
        <v>30</v>
      </c>
      <c r="S9" s="14">
        <v>0</v>
      </c>
      <c r="T9" s="14">
        <v>0</v>
      </c>
      <c r="U9" s="14">
        <v>183</v>
      </c>
      <c r="V9" s="14">
        <v>5196800</v>
      </c>
      <c r="W9" s="14">
        <v>57355</v>
      </c>
      <c r="X9" s="14">
        <v>150021</v>
      </c>
      <c r="Y9" s="14">
        <v>37383786</v>
      </c>
      <c r="Z9" s="14">
        <v>50</v>
      </c>
      <c r="AA9" s="14">
        <v>1020000</v>
      </c>
    </row>
    <row r="10" spans="1:29" s="11" customFormat="1" ht="15" customHeight="1" x14ac:dyDescent="0.2">
      <c r="A10" s="12" t="s">
        <v>29</v>
      </c>
      <c r="B10" s="13">
        <v>26893</v>
      </c>
      <c r="C10" s="14">
        <v>360404654</v>
      </c>
      <c r="D10" s="14">
        <v>42302</v>
      </c>
      <c r="E10" s="14">
        <v>299783244</v>
      </c>
      <c r="F10" s="14">
        <v>157998</v>
      </c>
      <c r="G10" s="14">
        <v>875423753</v>
      </c>
      <c r="H10" s="14">
        <v>40132</v>
      </c>
      <c r="I10" s="14">
        <v>245553940</v>
      </c>
      <c r="J10" s="14">
        <v>744</v>
      </c>
      <c r="K10" s="14">
        <v>0</v>
      </c>
      <c r="L10" s="14">
        <v>13686</v>
      </c>
      <c r="M10" s="14">
        <v>4164</v>
      </c>
      <c r="N10" s="14">
        <v>9522</v>
      </c>
      <c r="O10" s="14">
        <v>193606499</v>
      </c>
      <c r="P10" s="14">
        <v>306</v>
      </c>
      <c r="Q10" s="14">
        <v>85</v>
      </c>
      <c r="R10" s="14">
        <v>221</v>
      </c>
      <c r="S10" s="14">
        <v>0</v>
      </c>
      <c r="T10" s="14">
        <v>0</v>
      </c>
      <c r="U10" s="14">
        <v>561</v>
      </c>
      <c r="V10" s="14">
        <v>12383000</v>
      </c>
      <c r="W10" s="14">
        <v>59716</v>
      </c>
      <c r="X10" s="14">
        <v>59716</v>
      </c>
      <c r="Y10" s="14">
        <v>135696000</v>
      </c>
      <c r="Z10" s="14">
        <v>16652</v>
      </c>
      <c r="AA10" s="14">
        <v>19369277</v>
      </c>
    </row>
    <row r="11" spans="1:29" s="11" customFormat="1" ht="15" customHeight="1" x14ac:dyDescent="0.2">
      <c r="A11" s="12" t="s">
        <v>30</v>
      </c>
      <c r="B11" s="13">
        <v>472</v>
      </c>
      <c r="C11" s="14">
        <v>5011696</v>
      </c>
      <c r="D11" s="14">
        <v>12905</v>
      </c>
      <c r="E11" s="14">
        <v>78914075</v>
      </c>
      <c r="F11" s="14">
        <v>79242</v>
      </c>
      <c r="G11" s="14">
        <v>213557190</v>
      </c>
      <c r="H11" s="14">
        <v>40692</v>
      </c>
      <c r="I11" s="14">
        <v>248831580</v>
      </c>
      <c r="J11" s="14">
        <v>399</v>
      </c>
      <c r="K11" s="14">
        <v>4</v>
      </c>
      <c r="L11" s="14">
        <v>1667</v>
      </c>
      <c r="M11" s="14">
        <v>327</v>
      </c>
      <c r="N11" s="14">
        <v>1340</v>
      </c>
      <c r="O11" s="14">
        <v>37773703</v>
      </c>
      <c r="P11" s="14">
        <v>525</v>
      </c>
      <c r="Q11" s="14">
        <v>104</v>
      </c>
      <c r="R11" s="14">
        <v>421</v>
      </c>
      <c r="S11" s="14">
        <v>0</v>
      </c>
      <c r="T11" s="14">
        <v>0</v>
      </c>
      <c r="U11" s="14">
        <v>0</v>
      </c>
      <c r="V11" s="14">
        <v>0</v>
      </c>
      <c r="W11" s="14">
        <v>23247</v>
      </c>
      <c r="X11" s="14">
        <v>60150</v>
      </c>
      <c r="Y11" s="14">
        <v>46494000</v>
      </c>
      <c r="Z11" s="14">
        <v>75</v>
      </c>
      <c r="AA11" s="14">
        <v>740000</v>
      </c>
    </row>
    <row r="12" spans="1:29" s="11" customFormat="1" ht="15" customHeight="1" x14ac:dyDescent="0.2">
      <c r="A12" s="12" t="s">
        <v>31</v>
      </c>
      <c r="B12" s="13">
        <v>4120</v>
      </c>
      <c r="C12" s="14">
        <v>43997480</v>
      </c>
      <c r="D12" s="14">
        <v>55549</v>
      </c>
      <c r="E12" s="14">
        <v>339682135</v>
      </c>
      <c r="F12" s="14">
        <v>148998</v>
      </c>
      <c r="G12" s="14">
        <v>401549610</v>
      </c>
      <c r="H12" s="14">
        <v>86841</v>
      </c>
      <c r="I12" s="14">
        <v>531032715</v>
      </c>
      <c r="J12" s="14">
        <v>80</v>
      </c>
      <c r="K12" s="14">
        <v>0</v>
      </c>
      <c r="L12" s="14">
        <v>744</v>
      </c>
      <c r="M12" s="14">
        <v>104</v>
      </c>
      <c r="N12" s="14">
        <v>640</v>
      </c>
      <c r="O12" s="14">
        <v>16996620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512</v>
      </c>
      <c r="V12" s="14">
        <v>15109735</v>
      </c>
      <c r="W12" s="14">
        <v>52199</v>
      </c>
      <c r="X12" s="14">
        <v>52199</v>
      </c>
      <c r="Y12" s="14">
        <v>95227500</v>
      </c>
      <c r="Z12" s="14">
        <v>51297</v>
      </c>
      <c r="AA12" s="14">
        <v>161313100</v>
      </c>
    </row>
    <row r="13" spans="1:29" s="11" customFormat="1" ht="15" customHeight="1" x14ac:dyDescent="0.2">
      <c r="A13" s="12" t="s">
        <v>32</v>
      </c>
      <c r="B13" s="13">
        <v>3217</v>
      </c>
      <c r="C13" s="14">
        <v>34158106</v>
      </c>
      <c r="D13" s="14">
        <v>29854</v>
      </c>
      <c r="E13" s="14">
        <v>182557210</v>
      </c>
      <c r="F13" s="14">
        <v>55588</v>
      </c>
      <c r="G13" s="14">
        <v>149809660</v>
      </c>
      <c r="H13" s="14">
        <v>44628</v>
      </c>
      <c r="I13" s="14">
        <v>272900220</v>
      </c>
      <c r="J13" s="14">
        <v>43</v>
      </c>
      <c r="K13" s="14">
        <v>0</v>
      </c>
      <c r="L13" s="14">
        <v>369</v>
      </c>
      <c r="M13" s="14">
        <v>90</v>
      </c>
      <c r="N13" s="14">
        <v>279</v>
      </c>
      <c r="O13" s="14">
        <v>6422312</v>
      </c>
      <c r="P13" s="14">
        <v>0</v>
      </c>
      <c r="Q13" s="14">
        <v>0</v>
      </c>
      <c r="R13" s="14">
        <v>0</v>
      </c>
      <c r="S13" s="14">
        <v>6486</v>
      </c>
      <c r="T13" s="14">
        <v>5008549</v>
      </c>
      <c r="U13" s="14">
        <v>14</v>
      </c>
      <c r="V13" s="14">
        <v>280000</v>
      </c>
      <c r="W13" s="14">
        <v>110654</v>
      </c>
      <c r="X13" s="14">
        <v>234611</v>
      </c>
      <c r="Y13" s="14">
        <v>88222143</v>
      </c>
      <c r="Z13" s="14">
        <v>6304</v>
      </c>
      <c r="AA13" s="14">
        <v>33351654</v>
      </c>
    </row>
    <row r="14" spans="1:29" s="11" customFormat="1" ht="15" customHeight="1" x14ac:dyDescent="0.2">
      <c r="A14" s="12" t="s">
        <v>33</v>
      </c>
      <c r="B14" s="13">
        <v>1016</v>
      </c>
      <c r="C14" s="14">
        <v>11695955</v>
      </c>
      <c r="D14" s="14">
        <v>89083</v>
      </c>
      <c r="E14" s="14">
        <v>512623806</v>
      </c>
      <c r="F14" s="14">
        <v>130114</v>
      </c>
      <c r="G14" s="14">
        <v>350027620</v>
      </c>
      <c r="H14" s="14">
        <v>90875</v>
      </c>
      <c r="I14" s="14">
        <v>555516035</v>
      </c>
      <c r="J14" s="14">
        <v>424</v>
      </c>
      <c r="K14" s="14">
        <v>0</v>
      </c>
      <c r="L14" s="14">
        <v>183</v>
      </c>
      <c r="M14" s="14">
        <v>36</v>
      </c>
      <c r="N14" s="14">
        <v>147</v>
      </c>
      <c r="O14" s="14">
        <v>3834750</v>
      </c>
      <c r="P14" s="14">
        <v>0</v>
      </c>
      <c r="Q14" s="14">
        <v>0</v>
      </c>
      <c r="R14" s="14">
        <v>0</v>
      </c>
      <c r="S14" s="14">
        <v>45</v>
      </c>
      <c r="T14" s="14">
        <v>456094</v>
      </c>
      <c r="U14" s="14">
        <v>306</v>
      </c>
      <c r="V14" s="14">
        <v>3060000</v>
      </c>
      <c r="W14" s="14">
        <v>17577</v>
      </c>
      <c r="X14" s="14">
        <v>0</v>
      </c>
      <c r="Y14" s="14">
        <v>45380000</v>
      </c>
      <c r="Z14" s="14">
        <v>524522</v>
      </c>
      <c r="AA14" s="14">
        <v>105889427</v>
      </c>
    </row>
    <row r="15" spans="1:29" ht="15" customHeight="1" x14ac:dyDescent="0.2">
      <c r="A15" s="15" t="s">
        <v>34</v>
      </c>
      <c r="B15" s="13">
        <v>182</v>
      </c>
      <c r="C15" s="14">
        <v>1932476</v>
      </c>
      <c r="D15" s="14">
        <v>3085</v>
      </c>
      <c r="E15" s="14">
        <v>18830200</v>
      </c>
      <c r="F15" s="14">
        <v>16449</v>
      </c>
      <c r="G15" s="14">
        <v>44310686</v>
      </c>
      <c r="H15" s="14">
        <v>9297</v>
      </c>
      <c r="I15" s="14">
        <v>56720185</v>
      </c>
      <c r="J15" s="14">
        <v>32</v>
      </c>
      <c r="K15" s="14">
        <v>0</v>
      </c>
      <c r="L15" s="14">
        <v>413</v>
      </c>
      <c r="M15" s="14">
        <v>80</v>
      </c>
      <c r="N15" s="14">
        <v>333</v>
      </c>
      <c r="O15" s="14">
        <v>8363085</v>
      </c>
      <c r="P15" s="14">
        <v>58</v>
      </c>
      <c r="Q15" s="14">
        <v>0</v>
      </c>
      <c r="R15" s="14">
        <v>58</v>
      </c>
      <c r="S15" s="14">
        <v>0</v>
      </c>
      <c r="T15" s="14">
        <v>0</v>
      </c>
      <c r="U15" s="14">
        <v>54</v>
      </c>
      <c r="V15" s="14">
        <v>845000</v>
      </c>
      <c r="W15" s="14">
        <v>1998</v>
      </c>
      <c r="X15" s="14">
        <v>1998</v>
      </c>
      <c r="Y15" s="14">
        <v>1998000</v>
      </c>
      <c r="Z15" s="14">
        <v>160</v>
      </c>
      <c r="AA15" s="14">
        <v>969200</v>
      </c>
    </row>
    <row r="16" spans="1:29" ht="15" customHeight="1" x14ac:dyDescent="0.2">
      <c r="A16" s="15" t="s">
        <v>35</v>
      </c>
      <c r="B16" s="13">
        <v>205</v>
      </c>
      <c r="C16" s="14">
        <v>2176690</v>
      </c>
      <c r="D16" s="14">
        <v>2517</v>
      </c>
      <c r="E16" s="14">
        <v>15391455</v>
      </c>
      <c r="F16" s="14">
        <v>17033</v>
      </c>
      <c r="G16" s="14">
        <v>45903935</v>
      </c>
      <c r="H16" s="14">
        <v>7000</v>
      </c>
      <c r="I16" s="14">
        <v>42805000</v>
      </c>
      <c r="J16" s="14">
        <v>0</v>
      </c>
      <c r="K16" s="14">
        <v>0</v>
      </c>
      <c r="L16" s="14">
        <v>25</v>
      </c>
      <c r="M16" s="14">
        <v>12</v>
      </c>
      <c r="N16" s="14">
        <v>13</v>
      </c>
      <c r="O16" s="14">
        <v>562903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51</v>
      </c>
      <c r="V16" s="14">
        <v>1080000</v>
      </c>
      <c r="W16" s="14">
        <v>4148</v>
      </c>
      <c r="X16" s="14">
        <v>4148</v>
      </c>
      <c r="Y16" s="14">
        <v>5413000</v>
      </c>
      <c r="Z16" s="14">
        <v>146</v>
      </c>
      <c r="AA16" s="14">
        <v>999500</v>
      </c>
    </row>
    <row r="17" spans="1:27" ht="15" customHeight="1" x14ac:dyDescent="0.2">
      <c r="A17" s="15" t="s">
        <v>36</v>
      </c>
      <c r="B17" s="13">
        <v>50</v>
      </c>
      <c r="C17" s="14">
        <v>530900</v>
      </c>
      <c r="D17" s="14">
        <v>14892</v>
      </c>
      <c r="E17" s="14">
        <v>91064580</v>
      </c>
      <c r="F17" s="14">
        <v>17561</v>
      </c>
      <c r="G17" s="14">
        <v>47326895</v>
      </c>
      <c r="H17" s="14">
        <v>9768</v>
      </c>
      <c r="I17" s="14">
        <v>59731320</v>
      </c>
      <c r="J17" s="14">
        <v>16</v>
      </c>
      <c r="K17" s="14">
        <v>0</v>
      </c>
      <c r="L17" s="14">
        <v>324</v>
      </c>
      <c r="M17" s="14">
        <v>48</v>
      </c>
      <c r="N17" s="14">
        <v>276</v>
      </c>
      <c r="O17" s="14">
        <v>7020577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105</v>
      </c>
      <c r="V17" s="14">
        <v>2122800</v>
      </c>
      <c r="W17" s="14">
        <v>9025</v>
      </c>
      <c r="X17" s="14">
        <v>17106</v>
      </c>
      <c r="Y17" s="14">
        <v>9482737</v>
      </c>
      <c r="Z17" s="14">
        <v>7</v>
      </c>
      <c r="AA17" s="14">
        <v>35000</v>
      </c>
    </row>
    <row r="18" spans="1:27" ht="15" customHeight="1" x14ac:dyDescent="0.2">
      <c r="A18" s="15" t="s">
        <v>37</v>
      </c>
      <c r="B18" s="13">
        <v>24</v>
      </c>
      <c r="C18" s="14">
        <v>254832</v>
      </c>
      <c r="D18" s="14">
        <v>774</v>
      </c>
      <c r="E18" s="14">
        <v>4733010</v>
      </c>
      <c r="F18" s="14">
        <v>25960</v>
      </c>
      <c r="G18" s="14">
        <v>69962200</v>
      </c>
      <c r="H18" s="14">
        <v>26234</v>
      </c>
      <c r="I18" s="14">
        <v>160420910</v>
      </c>
      <c r="J18" s="14">
        <v>16</v>
      </c>
      <c r="K18" s="14">
        <v>0</v>
      </c>
      <c r="L18" s="14">
        <v>95</v>
      </c>
      <c r="M18" s="14">
        <v>36</v>
      </c>
      <c r="N18" s="14">
        <v>59</v>
      </c>
      <c r="O18" s="14">
        <v>2287045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172</v>
      </c>
      <c r="V18" s="14">
        <v>3440000</v>
      </c>
      <c r="W18" s="14">
        <v>15047</v>
      </c>
      <c r="X18" s="14">
        <v>15047</v>
      </c>
      <c r="Y18" s="14">
        <v>15047000</v>
      </c>
      <c r="Z18">
        <v>231</v>
      </c>
      <c r="AA18" s="9">
        <v>940375</v>
      </c>
    </row>
    <row r="19" spans="1:27" ht="15" customHeight="1" x14ac:dyDescent="0.2">
      <c r="A19" s="15" t="s">
        <v>38</v>
      </c>
      <c r="B19" s="13">
        <v>193</v>
      </c>
      <c r="C19" s="14">
        <v>2091746</v>
      </c>
      <c r="D19" s="14">
        <v>4061</v>
      </c>
      <c r="E19" s="14">
        <v>24833015</v>
      </c>
      <c r="F19" s="14">
        <v>16300</v>
      </c>
      <c r="G19" s="14">
        <v>43928500</v>
      </c>
      <c r="H19" s="14">
        <v>10441</v>
      </c>
      <c r="I19" s="14">
        <v>63846715</v>
      </c>
      <c r="J19" s="14">
        <v>11</v>
      </c>
      <c r="K19" s="14">
        <v>0</v>
      </c>
      <c r="L19" s="14">
        <v>543</v>
      </c>
      <c r="M19" s="14">
        <v>108</v>
      </c>
      <c r="N19" s="14">
        <v>435</v>
      </c>
      <c r="O19" s="14">
        <v>10465239</v>
      </c>
      <c r="P19" s="14">
        <v>42</v>
      </c>
      <c r="Q19" s="14">
        <v>0</v>
      </c>
      <c r="R19" s="14">
        <v>42</v>
      </c>
      <c r="S19" s="14">
        <v>0</v>
      </c>
      <c r="T19" s="14">
        <v>0</v>
      </c>
      <c r="U19" s="14">
        <v>121</v>
      </c>
      <c r="V19" s="14">
        <v>3602200</v>
      </c>
      <c r="W19" s="14">
        <v>7294</v>
      </c>
      <c r="X19" s="14">
        <v>7294</v>
      </c>
      <c r="Y19" s="14">
        <v>5595450</v>
      </c>
      <c r="Z19" s="14">
        <v>17649</v>
      </c>
      <c r="AA19" s="14">
        <v>8011324</v>
      </c>
    </row>
    <row r="20" spans="1:27" ht="15" customHeight="1" x14ac:dyDescent="0.2">
      <c r="A20" s="15" t="s">
        <v>39</v>
      </c>
      <c r="B20" s="13">
        <v>0</v>
      </c>
      <c r="C20" s="14">
        <v>0</v>
      </c>
      <c r="D20" s="14">
        <v>29546</v>
      </c>
      <c r="E20" s="14">
        <v>180673790</v>
      </c>
      <c r="F20" s="14">
        <v>34611</v>
      </c>
      <c r="G20" s="14">
        <v>93276645</v>
      </c>
      <c r="H20" s="14">
        <v>24866</v>
      </c>
      <c r="I20" s="14">
        <v>152055590</v>
      </c>
      <c r="J20" s="14">
        <v>123</v>
      </c>
      <c r="K20" s="14">
        <v>27</v>
      </c>
      <c r="L20" s="14">
        <v>173</v>
      </c>
      <c r="M20" s="14">
        <v>75</v>
      </c>
      <c r="N20" s="14">
        <v>98</v>
      </c>
      <c r="O20" s="14">
        <v>4154758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5456</v>
      </c>
      <c r="X20" s="14">
        <v>12105</v>
      </c>
      <c r="Y20" s="14">
        <v>5429154</v>
      </c>
      <c r="Z20" s="14">
        <v>57</v>
      </c>
      <c r="AA20" s="14">
        <v>1245040</v>
      </c>
    </row>
    <row r="21" spans="1:27" ht="15" customHeight="1" x14ac:dyDescent="0.2">
      <c r="A21" s="15" t="s">
        <v>40</v>
      </c>
      <c r="B21" s="13">
        <v>63</v>
      </c>
      <c r="C21" s="14">
        <v>668934</v>
      </c>
      <c r="D21" s="14">
        <v>2476</v>
      </c>
      <c r="E21" s="14">
        <v>15140740</v>
      </c>
      <c r="F21" s="14">
        <v>10416</v>
      </c>
      <c r="G21" s="14">
        <v>28071120</v>
      </c>
      <c r="H21" s="14">
        <v>8703</v>
      </c>
      <c r="I21" s="14">
        <v>53218845</v>
      </c>
      <c r="J21" s="14">
        <v>11</v>
      </c>
      <c r="K21" s="14">
        <v>0</v>
      </c>
      <c r="L21" s="14">
        <v>49</v>
      </c>
      <c r="M21" s="14">
        <v>0</v>
      </c>
      <c r="N21" s="14">
        <v>49</v>
      </c>
      <c r="O21" s="14">
        <v>755734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112</v>
      </c>
      <c r="V21" s="14">
        <v>1160000</v>
      </c>
      <c r="W21" s="14">
        <v>1652</v>
      </c>
      <c r="X21" s="14">
        <v>1652</v>
      </c>
      <c r="Y21" s="14">
        <v>1652000</v>
      </c>
      <c r="Z21" s="14">
        <v>4</v>
      </c>
      <c r="AA21" s="14">
        <v>24000</v>
      </c>
    </row>
    <row r="22" spans="1:27" ht="15" customHeight="1" x14ac:dyDescent="0.2">
      <c r="A22" s="15" t="s">
        <v>41</v>
      </c>
      <c r="B22" s="13">
        <v>505</v>
      </c>
      <c r="C22" s="14">
        <v>5362090</v>
      </c>
      <c r="D22" s="14">
        <v>10064</v>
      </c>
      <c r="E22" s="14">
        <v>61541360</v>
      </c>
      <c r="F22" s="14">
        <v>54663</v>
      </c>
      <c r="G22" s="14">
        <v>147314801</v>
      </c>
      <c r="H22" s="14">
        <v>33984</v>
      </c>
      <c r="I22" s="14">
        <v>207806295</v>
      </c>
      <c r="J22" s="14">
        <v>37</v>
      </c>
      <c r="K22" s="14">
        <v>0</v>
      </c>
      <c r="L22" s="14">
        <v>49</v>
      </c>
      <c r="M22" s="14">
        <v>0</v>
      </c>
      <c r="N22" s="14">
        <v>49</v>
      </c>
      <c r="O22" s="14">
        <v>954567</v>
      </c>
      <c r="P22" s="14">
        <v>9</v>
      </c>
      <c r="Q22" s="14">
        <v>0</v>
      </c>
      <c r="R22" s="14">
        <v>9</v>
      </c>
      <c r="S22" s="14">
        <v>0</v>
      </c>
      <c r="T22" s="14">
        <v>0</v>
      </c>
      <c r="U22" s="14">
        <v>231</v>
      </c>
      <c r="V22" s="14">
        <v>1924000</v>
      </c>
      <c r="W22" s="14">
        <v>21118</v>
      </c>
      <c r="X22" s="14">
        <v>51513</v>
      </c>
      <c r="Y22" s="14">
        <v>12091340</v>
      </c>
      <c r="Z22" s="14">
        <v>97</v>
      </c>
      <c r="AA22" s="14">
        <v>756000</v>
      </c>
    </row>
    <row r="23" spans="1:27" ht="15" customHeight="1" x14ac:dyDescent="0.2">
      <c r="A23" s="15" t="s">
        <v>42</v>
      </c>
      <c r="B23" s="13">
        <v>1182</v>
      </c>
      <c r="C23" s="14">
        <v>12550476</v>
      </c>
      <c r="D23" s="14">
        <v>10660</v>
      </c>
      <c r="E23" s="14">
        <v>65185900</v>
      </c>
      <c r="F23" s="14">
        <v>36839</v>
      </c>
      <c r="G23" s="14">
        <v>99281105</v>
      </c>
      <c r="H23" s="14">
        <v>16162</v>
      </c>
      <c r="I23" s="14">
        <v>98830630</v>
      </c>
      <c r="J23" s="14">
        <v>103</v>
      </c>
      <c r="K23" s="14">
        <v>0</v>
      </c>
      <c r="L23" s="14">
        <v>67</v>
      </c>
      <c r="M23" s="14">
        <v>0</v>
      </c>
      <c r="N23" s="14">
        <v>67</v>
      </c>
      <c r="O23" s="14">
        <v>1210731</v>
      </c>
      <c r="P23" s="14">
        <v>53</v>
      </c>
      <c r="Q23" s="14">
        <v>0</v>
      </c>
      <c r="R23" s="14">
        <v>53</v>
      </c>
      <c r="S23" s="14">
        <v>0</v>
      </c>
      <c r="T23" s="14">
        <v>0</v>
      </c>
      <c r="U23" s="14">
        <v>59</v>
      </c>
      <c r="V23" s="14">
        <v>678000</v>
      </c>
      <c r="W23" s="14">
        <v>0</v>
      </c>
      <c r="X23" s="14">
        <v>0</v>
      </c>
      <c r="Y23" s="14">
        <v>0</v>
      </c>
      <c r="Z23" s="14">
        <v>584</v>
      </c>
      <c r="AA23" s="14">
        <v>2823150</v>
      </c>
    </row>
    <row r="24" spans="1:27" ht="15" customHeight="1" x14ac:dyDescent="0.2">
      <c r="A24" s="15" t="s">
        <v>43</v>
      </c>
      <c r="B24" s="13">
        <v>24</v>
      </c>
      <c r="C24" s="14">
        <v>254832</v>
      </c>
      <c r="D24" s="14">
        <v>3154</v>
      </c>
      <c r="E24" s="14">
        <v>19286710</v>
      </c>
      <c r="F24" s="14">
        <v>32992</v>
      </c>
      <c r="G24" s="14">
        <v>88913440</v>
      </c>
      <c r="H24" s="14">
        <v>15003</v>
      </c>
      <c r="I24" s="14">
        <v>91743345</v>
      </c>
      <c r="J24" s="14">
        <v>63</v>
      </c>
      <c r="K24" s="14">
        <v>0</v>
      </c>
      <c r="L24" s="14">
        <v>94</v>
      </c>
      <c r="M24" s="14">
        <v>3</v>
      </c>
      <c r="N24" s="14">
        <v>91</v>
      </c>
      <c r="O24" s="14">
        <v>1577255</v>
      </c>
      <c r="P24" s="14">
        <v>55</v>
      </c>
      <c r="Q24" s="14">
        <v>3</v>
      </c>
      <c r="R24" s="14">
        <v>52</v>
      </c>
      <c r="S24" s="14">
        <v>0</v>
      </c>
      <c r="T24" s="14">
        <v>0</v>
      </c>
      <c r="U24" s="14">
        <v>130</v>
      </c>
      <c r="V24" s="14">
        <v>2479860</v>
      </c>
      <c r="W24" s="14">
        <v>8690</v>
      </c>
      <c r="X24" s="14">
        <v>8690</v>
      </c>
      <c r="Y24" s="14">
        <v>6953000</v>
      </c>
      <c r="Z24" s="14">
        <v>421</v>
      </c>
      <c r="AA24" s="14">
        <v>2509794</v>
      </c>
    </row>
    <row r="25" spans="1:27" ht="15" customHeight="1" x14ac:dyDescent="0.2">
      <c r="A25" s="15" t="s">
        <v>44</v>
      </c>
      <c r="B25" s="13">
        <v>802</v>
      </c>
      <c r="C25" s="14">
        <v>8515636</v>
      </c>
      <c r="D25" s="14">
        <v>3740</v>
      </c>
      <c r="E25" s="14">
        <v>22870100</v>
      </c>
      <c r="F25" s="14">
        <v>5191</v>
      </c>
      <c r="G25" s="14">
        <v>13989745</v>
      </c>
      <c r="H25" s="14">
        <v>3454</v>
      </c>
      <c r="I25" s="14">
        <v>21121210</v>
      </c>
      <c r="J25" s="14">
        <v>42</v>
      </c>
      <c r="K25" s="14">
        <v>0</v>
      </c>
      <c r="L25" s="14">
        <v>129</v>
      </c>
      <c r="M25" s="14">
        <v>68</v>
      </c>
      <c r="N25" s="14">
        <v>61</v>
      </c>
      <c r="O25" s="14">
        <v>574161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1</v>
      </c>
      <c r="AA25" s="14">
        <v>10000</v>
      </c>
    </row>
    <row r="26" spans="1:27" ht="15" customHeight="1" x14ac:dyDescent="0.2">
      <c r="A26" s="15" t="s">
        <v>45</v>
      </c>
      <c r="B26" s="13">
        <v>105</v>
      </c>
      <c r="C26" s="14">
        <v>1114890</v>
      </c>
      <c r="D26" s="14">
        <v>6183</v>
      </c>
      <c r="E26" s="14">
        <v>37809045</v>
      </c>
      <c r="F26" s="14">
        <v>19649</v>
      </c>
      <c r="G26" s="14">
        <v>52954055</v>
      </c>
      <c r="H26" s="14">
        <v>12941</v>
      </c>
      <c r="I26" s="14">
        <v>79134215</v>
      </c>
      <c r="J26" s="14">
        <v>43</v>
      </c>
      <c r="K26" s="14">
        <v>0</v>
      </c>
      <c r="L26" s="14">
        <v>623</v>
      </c>
      <c r="M26" s="14">
        <v>39</v>
      </c>
      <c r="N26" s="14">
        <v>584</v>
      </c>
      <c r="O26" s="14">
        <v>14411899</v>
      </c>
      <c r="P26" s="14">
        <v>0</v>
      </c>
      <c r="Q26" s="14">
        <v>0</v>
      </c>
      <c r="R26" s="14">
        <v>0</v>
      </c>
      <c r="S26" s="14">
        <v>6583</v>
      </c>
      <c r="T26" s="14">
        <v>15728200</v>
      </c>
      <c r="U26" s="14">
        <v>95</v>
      </c>
      <c r="V26" s="14">
        <v>2375000</v>
      </c>
      <c r="W26" s="14">
        <v>8624</v>
      </c>
      <c r="X26" s="14">
        <v>13936</v>
      </c>
      <c r="Y26" s="14">
        <v>25079800</v>
      </c>
      <c r="Z26" s="14">
        <v>25</v>
      </c>
      <c r="AA26" s="14">
        <v>224700</v>
      </c>
    </row>
    <row r="27" spans="1:27" ht="15" customHeight="1" x14ac:dyDescent="0.2">
      <c r="A27" s="15" t="s">
        <v>46</v>
      </c>
      <c r="B27" s="13">
        <v>283</v>
      </c>
      <c r="C27" s="14">
        <v>3004894</v>
      </c>
      <c r="D27" s="14">
        <v>5436</v>
      </c>
      <c r="E27" s="14">
        <v>33241140</v>
      </c>
      <c r="F27" s="14">
        <v>12422</v>
      </c>
      <c r="G27" s="14">
        <v>33477290</v>
      </c>
      <c r="H27" s="14">
        <v>7030</v>
      </c>
      <c r="I27" s="14">
        <v>42988450</v>
      </c>
      <c r="J27" s="14">
        <v>60</v>
      </c>
      <c r="K27" s="14">
        <v>31</v>
      </c>
      <c r="L27" s="14">
        <v>64</v>
      </c>
      <c r="M27" s="14">
        <v>9</v>
      </c>
      <c r="N27" s="14">
        <v>55</v>
      </c>
      <c r="O27" s="14">
        <v>1294561</v>
      </c>
      <c r="P27" s="14">
        <v>0</v>
      </c>
      <c r="Q27" s="14">
        <v>0</v>
      </c>
      <c r="R27" s="14">
        <v>0</v>
      </c>
      <c r="S27" s="14">
        <v>2629</v>
      </c>
      <c r="T27" s="14">
        <v>27154000</v>
      </c>
      <c r="U27" s="14">
        <v>47</v>
      </c>
      <c r="V27" s="14">
        <v>1353235</v>
      </c>
      <c r="W27" s="14">
        <v>2213</v>
      </c>
      <c r="X27" s="14">
        <v>5600</v>
      </c>
      <c r="Y27" s="14">
        <v>1740000</v>
      </c>
      <c r="Z27" s="14">
        <v>598</v>
      </c>
      <c r="AA27" s="14">
        <v>1858096</v>
      </c>
    </row>
    <row r="28" spans="1:27" ht="15" customHeight="1" x14ac:dyDescent="0.2">
      <c r="A28" s="15" t="s">
        <v>47</v>
      </c>
      <c r="B28" s="13">
        <v>227</v>
      </c>
      <c r="C28" s="14">
        <v>2410286</v>
      </c>
      <c r="D28" s="14">
        <v>3416</v>
      </c>
      <c r="E28" s="14">
        <v>20888840</v>
      </c>
      <c r="F28" s="14">
        <v>7266</v>
      </c>
      <c r="G28" s="14">
        <v>19581870</v>
      </c>
      <c r="H28" s="14">
        <v>5552</v>
      </c>
      <c r="I28" s="14">
        <v>33950480</v>
      </c>
      <c r="J28" s="14">
        <v>30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46</v>
      </c>
      <c r="V28" s="14">
        <v>338000</v>
      </c>
      <c r="W28" s="14">
        <v>5113</v>
      </c>
      <c r="X28" s="14">
        <v>13345</v>
      </c>
      <c r="Y28" s="14">
        <v>18729185</v>
      </c>
      <c r="Z28" s="14">
        <v>468</v>
      </c>
      <c r="AA28" s="14">
        <v>1079690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1172</v>
      </c>
      <c r="E29" s="14">
        <v>7166780</v>
      </c>
      <c r="F29" s="14">
        <v>1069</v>
      </c>
      <c r="G29" s="14">
        <v>2023248</v>
      </c>
      <c r="H29" s="14">
        <v>1057</v>
      </c>
      <c r="I29" s="14">
        <v>6463555</v>
      </c>
      <c r="J29" s="14">
        <v>0</v>
      </c>
      <c r="K29" s="14">
        <v>0</v>
      </c>
      <c r="L29" s="14">
        <v>404</v>
      </c>
      <c r="M29" s="14">
        <v>93</v>
      </c>
      <c r="N29" s="14">
        <v>311</v>
      </c>
      <c r="O29" s="14">
        <v>6845324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511</v>
      </c>
      <c r="X29" s="14">
        <v>511</v>
      </c>
      <c r="Y29" s="14">
        <v>1593000</v>
      </c>
      <c r="Z29" s="14">
        <v>1747</v>
      </c>
      <c r="AA29" s="14">
        <v>796300</v>
      </c>
    </row>
    <row r="30" spans="1:27" ht="15" customHeight="1" x14ac:dyDescent="0.2">
      <c r="A30" s="16" t="s">
        <v>49</v>
      </c>
      <c r="B30" s="17">
        <v>85</v>
      </c>
      <c r="C30" s="18">
        <v>669545</v>
      </c>
      <c r="D30" s="18">
        <v>135</v>
      </c>
      <c r="E30" s="18">
        <v>825525</v>
      </c>
      <c r="F30" s="18">
        <v>278</v>
      </c>
      <c r="G30" s="18">
        <v>576294</v>
      </c>
      <c r="H30" s="18">
        <v>136</v>
      </c>
      <c r="I30" s="18">
        <v>831640</v>
      </c>
      <c r="J30" s="18">
        <v>0</v>
      </c>
      <c r="K30" s="18">
        <v>0</v>
      </c>
      <c r="L30" s="18">
        <v>61</v>
      </c>
      <c r="M30" s="18">
        <v>23</v>
      </c>
      <c r="N30" s="18">
        <v>38</v>
      </c>
      <c r="O30" s="18">
        <v>1221992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212</v>
      </c>
      <c r="X30" s="18">
        <v>212</v>
      </c>
      <c r="Y30" s="18">
        <v>583000</v>
      </c>
      <c r="Z30" s="18">
        <v>152</v>
      </c>
      <c r="AA30" s="18">
        <v>303986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>
        <v>0</v>
      </c>
      <c r="AA32" s="9">
        <v>0</v>
      </c>
    </row>
    <row r="33" spans="1:27" ht="12" hidden="1" customHeight="1" x14ac:dyDescent="0.2">
      <c r="A33" t="s">
        <v>52</v>
      </c>
      <c r="B33" s="9">
        <f t="shared" ref="B33:AA33" si="0">B14-SUM(B15:B28)</f>
        <v>-2829</v>
      </c>
      <c r="C33" s="9">
        <f t="shared" si="0"/>
        <v>-29172727</v>
      </c>
      <c r="D33" s="9">
        <f t="shared" si="0"/>
        <v>-10921</v>
      </c>
      <c r="E33" s="9">
        <f t="shared" si="0"/>
        <v>-98866079</v>
      </c>
      <c r="F33" s="9">
        <f t="shared" si="0"/>
        <v>-177238</v>
      </c>
      <c r="G33" s="9">
        <f t="shared" si="0"/>
        <v>-478264667</v>
      </c>
      <c r="H33" s="9">
        <f t="shared" si="0"/>
        <v>-99560</v>
      </c>
      <c r="I33" s="9">
        <f t="shared" si="0"/>
        <v>-608857155</v>
      </c>
      <c r="J33" s="9">
        <f t="shared" si="0"/>
        <v>-163</v>
      </c>
      <c r="K33" s="9">
        <f t="shared" si="0"/>
        <v>-58</v>
      </c>
      <c r="L33" s="9">
        <f t="shared" si="0"/>
        <v>-2465</v>
      </c>
      <c r="M33" s="9">
        <f t="shared" si="0"/>
        <v>-442</v>
      </c>
      <c r="N33" s="9">
        <f t="shared" si="0"/>
        <v>-2023</v>
      </c>
      <c r="O33" s="9">
        <f t="shared" si="0"/>
        <v>-49797765</v>
      </c>
      <c r="P33" s="9">
        <f t="shared" si="0"/>
        <v>-217</v>
      </c>
      <c r="Q33" s="9">
        <f t="shared" si="0"/>
        <v>-3</v>
      </c>
      <c r="R33" s="9">
        <f t="shared" si="0"/>
        <v>-214</v>
      </c>
      <c r="S33" s="9">
        <f t="shared" si="0"/>
        <v>-9167</v>
      </c>
      <c r="T33" s="9">
        <f t="shared" si="0"/>
        <v>-42426106</v>
      </c>
      <c r="U33" s="9">
        <f t="shared" si="0"/>
        <v>-917</v>
      </c>
      <c r="V33" s="9">
        <f t="shared" si="0"/>
        <v>-18338095</v>
      </c>
      <c r="W33" s="9">
        <f t="shared" si="0"/>
        <v>-72801</v>
      </c>
      <c r="X33" s="9">
        <f t="shared" si="0"/>
        <v>-152434</v>
      </c>
      <c r="Y33" s="9">
        <f t="shared" si="0"/>
        <v>-63830666</v>
      </c>
      <c r="Z33" s="9">
        <f t="shared" si="0"/>
        <v>504074</v>
      </c>
      <c r="AA33" s="9">
        <f t="shared" si="0"/>
        <v>84403558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F9627-7D40-4AE9-83BC-FC290E51EADE}">
  <dimension ref="A1:AA86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7.83203125" bestFit="1" customWidth="1"/>
    <col min="10" max="11" width="10.1640625" customWidth="1"/>
    <col min="12" max="14" width="8.83203125" customWidth="1"/>
    <col min="15" max="15" width="11.1640625" customWidth="1"/>
    <col min="16" max="16" width="9.5" bestFit="1" customWidth="1"/>
    <col min="17" max="17" width="7.6640625" customWidth="1"/>
    <col min="18" max="18" width="8.6640625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9.33203125" customWidth="1"/>
  </cols>
  <sheetData>
    <row r="1" spans="1:27" s="1" customFormat="1" ht="24.75" customHeight="1" x14ac:dyDescent="0.3">
      <c r="A1" s="1" t="s">
        <v>0</v>
      </c>
    </row>
    <row r="2" spans="1:27" s="2" customFormat="1" ht="16.5" customHeight="1" x14ac:dyDescent="0.3">
      <c r="A2" t="s">
        <v>70</v>
      </c>
    </row>
    <row r="3" spans="1:27" ht="12" customHeight="1" x14ac:dyDescent="0.2"/>
    <row r="4" spans="1:27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7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7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1" t="s">
        <v>64</v>
      </c>
      <c r="M6" s="31"/>
      <c r="N6" s="31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7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7" s="11" customFormat="1" ht="15" customHeight="1" x14ac:dyDescent="0.2">
      <c r="A8" s="6" t="s">
        <v>27</v>
      </c>
      <c r="B8" s="7">
        <v>42849</v>
      </c>
      <c r="C8" s="8">
        <v>508556060</v>
      </c>
      <c r="D8" s="8">
        <v>357436</v>
      </c>
      <c r="E8" s="8">
        <v>2175642222</v>
      </c>
      <c r="F8" s="8">
        <v>1134366</v>
      </c>
      <c r="G8" s="8">
        <v>3474756781</v>
      </c>
      <c r="H8" s="8">
        <v>633747</v>
      </c>
      <c r="I8" s="8">
        <v>3813416024</v>
      </c>
      <c r="J8" s="8">
        <v>2588</v>
      </c>
      <c r="K8" s="8">
        <v>41</v>
      </c>
      <c r="L8" s="8">
        <v>21779</v>
      </c>
      <c r="M8" s="8">
        <v>5518</v>
      </c>
      <c r="N8" s="8">
        <v>16261</v>
      </c>
      <c r="O8" s="8">
        <v>347977911</v>
      </c>
      <c r="P8" s="8">
        <v>924</v>
      </c>
      <c r="Q8" s="8">
        <v>152</v>
      </c>
      <c r="R8" s="8">
        <v>772</v>
      </c>
      <c r="S8" s="8">
        <v>7398</v>
      </c>
      <c r="T8" s="8">
        <v>40267887</v>
      </c>
      <c r="U8" s="8">
        <v>2710</v>
      </c>
      <c r="V8" s="8">
        <v>53378079</v>
      </c>
      <c r="W8" s="8">
        <v>461885</v>
      </c>
      <c r="X8" s="8">
        <v>731159</v>
      </c>
      <c r="Y8" s="8">
        <v>594642013</v>
      </c>
      <c r="Z8" s="9">
        <v>818748</v>
      </c>
      <c r="AA8" s="9">
        <v>489090261</v>
      </c>
    </row>
    <row r="9" spans="1:27" s="11" customFormat="1" ht="15" customHeight="1" x14ac:dyDescent="0.2">
      <c r="A9" s="12" t="s">
        <v>28</v>
      </c>
      <c r="B9" s="13">
        <v>959</v>
      </c>
      <c r="C9" s="14">
        <v>9520796</v>
      </c>
      <c r="D9" s="14">
        <v>17743</v>
      </c>
      <c r="E9" s="14">
        <v>93379620</v>
      </c>
      <c r="F9" s="14">
        <v>180151</v>
      </c>
      <c r="G9" s="14">
        <v>417590868</v>
      </c>
      <c r="H9" s="14">
        <v>100430</v>
      </c>
      <c r="I9" s="14">
        <v>556398457</v>
      </c>
      <c r="J9" s="14">
        <v>467</v>
      </c>
      <c r="K9" s="14">
        <v>0</v>
      </c>
      <c r="L9" s="14">
        <v>664</v>
      </c>
      <c r="M9" s="14">
        <v>75</v>
      </c>
      <c r="N9" s="14">
        <v>589</v>
      </c>
      <c r="O9" s="14">
        <v>11809588</v>
      </c>
      <c r="P9" s="14">
        <v>46</v>
      </c>
      <c r="Q9" s="14">
        <v>6</v>
      </c>
      <c r="R9" s="14">
        <v>40</v>
      </c>
      <c r="S9" s="14">
        <v>10</v>
      </c>
      <c r="T9" s="14">
        <v>157618</v>
      </c>
      <c r="U9" s="14">
        <v>217</v>
      </c>
      <c r="V9" s="14">
        <v>5948000</v>
      </c>
      <c r="W9" s="14">
        <v>84571</v>
      </c>
      <c r="X9" s="14">
        <v>127633</v>
      </c>
      <c r="Y9" s="14">
        <v>66355911</v>
      </c>
      <c r="Z9" s="14">
        <v>116</v>
      </c>
      <c r="AA9" s="14">
        <v>2364600</v>
      </c>
    </row>
    <row r="10" spans="1:27" s="11" customFormat="1" ht="15" customHeight="1" x14ac:dyDescent="0.2">
      <c r="A10" s="12" t="s">
        <v>29</v>
      </c>
      <c r="B10" s="13">
        <v>27414</v>
      </c>
      <c r="C10" s="14">
        <v>343985388</v>
      </c>
      <c r="D10" s="14">
        <v>41346</v>
      </c>
      <c r="E10" s="14">
        <v>293169605</v>
      </c>
      <c r="F10" s="14">
        <v>166192</v>
      </c>
      <c r="G10" s="14">
        <v>934859554</v>
      </c>
      <c r="H10" s="14">
        <v>42989</v>
      </c>
      <c r="I10" s="14">
        <v>262874510</v>
      </c>
      <c r="J10" s="14">
        <v>109</v>
      </c>
      <c r="K10" s="14">
        <v>0</v>
      </c>
      <c r="L10" s="14">
        <v>14674</v>
      </c>
      <c r="M10" s="14">
        <v>4186</v>
      </c>
      <c r="N10" s="14">
        <v>10488</v>
      </c>
      <c r="O10" s="14">
        <v>204442812</v>
      </c>
      <c r="P10" s="14">
        <v>351</v>
      </c>
      <c r="Q10" s="14">
        <v>69</v>
      </c>
      <c r="R10" s="14">
        <v>282</v>
      </c>
      <c r="S10" s="14">
        <v>0</v>
      </c>
      <c r="T10" s="14">
        <v>0</v>
      </c>
      <c r="U10" s="14">
        <v>547</v>
      </c>
      <c r="V10" s="14">
        <v>12181000</v>
      </c>
      <c r="W10" s="14">
        <v>59936</v>
      </c>
      <c r="X10" s="14">
        <v>59936</v>
      </c>
      <c r="Y10" s="14">
        <v>137544700</v>
      </c>
      <c r="Z10" s="14">
        <v>17740</v>
      </c>
      <c r="AA10" s="14">
        <v>19899593</v>
      </c>
    </row>
    <row r="11" spans="1:27" s="11" customFormat="1" ht="15" customHeight="1" x14ac:dyDescent="0.2">
      <c r="A11" s="12" t="s">
        <v>30</v>
      </c>
      <c r="B11" s="13">
        <v>513</v>
      </c>
      <c r="C11" s="14">
        <v>5447034</v>
      </c>
      <c r="D11" s="14">
        <v>12046</v>
      </c>
      <c r="E11" s="14">
        <v>73661290</v>
      </c>
      <c r="F11" s="14">
        <v>76214</v>
      </c>
      <c r="G11" s="14">
        <v>205396730</v>
      </c>
      <c r="H11" s="14">
        <v>40294</v>
      </c>
      <c r="I11" s="14">
        <v>246397810</v>
      </c>
      <c r="J11" s="14">
        <v>710</v>
      </c>
      <c r="K11" s="14">
        <v>14</v>
      </c>
      <c r="L11" s="14">
        <v>1831</v>
      </c>
      <c r="M11" s="14">
        <v>409</v>
      </c>
      <c r="N11" s="14">
        <v>1422</v>
      </c>
      <c r="O11" s="14">
        <v>41651634</v>
      </c>
      <c r="P11" s="14">
        <v>240</v>
      </c>
      <c r="Q11" s="14">
        <v>48</v>
      </c>
      <c r="R11" s="14">
        <v>192</v>
      </c>
      <c r="S11" s="14">
        <v>0</v>
      </c>
      <c r="T11" s="14">
        <v>0</v>
      </c>
      <c r="U11" s="14">
        <v>0</v>
      </c>
      <c r="V11" s="14">
        <v>0</v>
      </c>
      <c r="W11" s="14">
        <v>21513</v>
      </c>
      <c r="X11" s="14">
        <v>56791</v>
      </c>
      <c r="Y11" s="14">
        <v>43162000</v>
      </c>
      <c r="Z11" s="14">
        <v>46</v>
      </c>
      <c r="AA11" s="14">
        <v>445000</v>
      </c>
    </row>
    <row r="12" spans="1:27" s="11" customFormat="1" ht="15" customHeight="1" x14ac:dyDescent="0.2">
      <c r="A12" s="12" t="s">
        <v>31</v>
      </c>
      <c r="B12" s="13">
        <v>4972</v>
      </c>
      <c r="C12" s="14">
        <v>53095988</v>
      </c>
      <c r="D12" s="14">
        <v>63403</v>
      </c>
      <c r="E12" s="14">
        <v>387709345</v>
      </c>
      <c r="F12" s="14">
        <v>181667</v>
      </c>
      <c r="G12" s="14">
        <v>489592565</v>
      </c>
      <c r="H12" s="14">
        <v>103256</v>
      </c>
      <c r="I12" s="14">
        <v>631410440</v>
      </c>
      <c r="J12" s="14">
        <v>109</v>
      </c>
      <c r="K12" s="14">
        <v>0</v>
      </c>
      <c r="L12" s="14">
        <v>642</v>
      </c>
      <c r="M12" s="14">
        <v>75</v>
      </c>
      <c r="N12" s="14">
        <v>567</v>
      </c>
      <c r="O12" s="14">
        <v>14534238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513</v>
      </c>
      <c r="V12" s="14">
        <v>15083666</v>
      </c>
      <c r="W12" s="14">
        <v>51868</v>
      </c>
      <c r="X12" s="14">
        <v>51868</v>
      </c>
      <c r="Y12" s="14">
        <v>94591000</v>
      </c>
      <c r="Z12" s="14">
        <v>53224</v>
      </c>
      <c r="AA12" s="14">
        <v>166437200</v>
      </c>
    </row>
    <row r="13" spans="1:27" s="11" customFormat="1" ht="15" customHeight="1" x14ac:dyDescent="0.2">
      <c r="A13" s="12" t="s">
        <v>32</v>
      </c>
      <c r="B13" s="13">
        <v>3501</v>
      </c>
      <c r="C13" s="14">
        <v>37173618</v>
      </c>
      <c r="D13" s="14">
        <v>30992</v>
      </c>
      <c r="E13" s="14">
        <v>189516080</v>
      </c>
      <c r="F13" s="14">
        <v>61461</v>
      </c>
      <c r="G13" s="14">
        <v>165637395</v>
      </c>
      <c r="H13" s="14">
        <v>48922</v>
      </c>
      <c r="I13" s="14">
        <v>299158030</v>
      </c>
      <c r="J13" s="14">
        <v>169</v>
      </c>
      <c r="K13" s="14">
        <v>5</v>
      </c>
      <c r="L13" s="14">
        <v>452</v>
      </c>
      <c r="M13" s="14">
        <v>110</v>
      </c>
      <c r="N13" s="14">
        <v>342</v>
      </c>
      <c r="O13" s="14">
        <v>7955104</v>
      </c>
      <c r="P13" s="14">
        <v>12</v>
      </c>
      <c r="Q13" s="14">
        <v>0</v>
      </c>
      <c r="R13" s="14">
        <v>12</v>
      </c>
      <c r="S13" s="14">
        <v>0</v>
      </c>
      <c r="T13" s="14">
        <v>0</v>
      </c>
      <c r="U13" s="14">
        <v>0</v>
      </c>
      <c r="V13" s="14">
        <v>0</v>
      </c>
      <c r="W13" s="14">
        <v>145357</v>
      </c>
      <c r="X13" s="14">
        <v>318635</v>
      </c>
      <c r="Y13" s="14">
        <v>89942842</v>
      </c>
      <c r="Z13" s="14">
        <v>51</v>
      </c>
      <c r="AA13" s="14">
        <v>3712846</v>
      </c>
    </row>
    <row r="14" spans="1:27" s="11" customFormat="1" ht="15" customHeight="1" x14ac:dyDescent="0.2">
      <c r="A14" s="12" t="s">
        <v>33</v>
      </c>
      <c r="B14" s="13">
        <v>1147</v>
      </c>
      <c r="C14" s="14">
        <v>13151900</v>
      </c>
      <c r="D14" s="14">
        <v>95759</v>
      </c>
      <c r="E14" s="14">
        <v>548513747</v>
      </c>
      <c r="F14" s="14">
        <v>150891</v>
      </c>
      <c r="G14" s="14">
        <v>405800305</v>
      </c>
      <c r="H14" s="14">
        <v>101916</v>
      </c>
      <c r="I14" s="14">
        <v>622797742</v>
      </c>
      <c r="J14" s="14">
        <v>593</v>
      </c>
      <c r="K14" s="14">
        <v>0</v>
      </c>
      <c r="L14" s="14">
        <v>188</v>
      </c>
      <c r="M14" s="14">
        <v>26</v>
      </c>
      <c r="N14" s="14">
        <v>162</v>
      </c>
      <c r="O14" s="14">
        <v>3481122</v>
      </c>
      <c r="P14" s="14">
        <v>0</v>
      </c>
      <c r="Q14" s="14">
        <v>0</v>
      </c>
      <c r="R14" s="14">
        <v>0</v>
      </c>
      <c r="S14" s="14">
        <v>35</v>
      </c>
      <c r="T14" s="14">
        <v>372269</v>
      </c>
      <c r="U14" s="14">
        <v>295</v>
      </c>
      <c r="V14" s="14">
        <v>2950000</v>
      </c>
      <c r="W14" s="14">
        <v>19263</v>
      </c>
      <c r="X14" s="14">
        <v>0</v>
      </c>
      <c r="Y14" s="14">
        <v>50293000</v>
      </c>
      <c r="Z14" s="14">
        <v>631599</v>
      </c>
      <c r="AA14" s="14">
        <v>114027831</v>
      </c>
    </row>
    <row r="15" spans="1:27" ht="15" customHeight="1" x14ac:dyDescent="0.2">
      <c r="A15" s="15" t="s">
        <v>34</v>
      </c>
      <c r="B15" s="13">
        <v>215</v>
      </c>
      <c r="C15" s="14">
        <v>2270640</v>
      </c>
      <c r="D15" s="14">
        <v>3386</v>
      </c>
      <c r="E15" s="14">
        <v>20884661</v>
      </c>
      <c r="F15" s="14">
        <v>18820</v>
      </c>
      <c r="G15" s="14">
        <v>50694827</v>
      </c>
      <c r="H15" s="14">
        <v>10664</v>
      </c>
      <c r="I15" s="14">
        <v>64663760</v>
      </c>
      <c r="J15" s="14">
        <v>29</v>
      </c>
      <c r="K15" s="14">
        <v>0</v>
      </c>
      <c r="L15" s="14">
        <v>500</v>
      </c>
      <c r="M15" s="14">
        <v>94</v>
      </c>
      <c r="N15" s="14">
        <v>406</v>
      </c>
      <c r="O15" s="14">
        <v>9613360</v>
      </c>
      <c r="P15" s="14">
        <v>74</v>
      </c>
      <c r="Q15" s="14">
        <v>7</v>
      </c>
      <c r="R15" s="14">
        <v>67</v>
      </c>
      <c r="S15" s="14">
        <v>0</v>
      </c>
      <c r="T15" s="14">
        <v>0</v>
      </c>
      <c r="U15" s="14">
        <v>0</v>
      </c>
      <c r="V15" s="14">
        <v>0</v>
      </c>
      <c r="W15" s="14">
        <v>2071</v>
      </c>
      <c r="X15" s="14">
        <v>2071</v>
      </c>
      <c r="Y15" s="14">
        <v>2071000</v>
      </c>
      <c r="Z15" s="14">
        <v>180</v>
      </c>
      <c r="AA15" s="14">
        <v>1628700</v>
      </c>
    </row>
    <row r="16" spans="1:27" ht="15" customHeight="1" x14ac:dyDescent="0.2">
      <c r="A16" s="15" t="s">
        <v>35</v>
      </c>
      <c r="B16" s="13">
        <v>223</v>
      </c>
      <c r="C16" s="14">
        <v>2367814</v>
      </c>
      <c r="D16" s="14">
        <v>2770</v>
      </c>
      <c r="E16" s="14">
        <v>16938550</v>
      </c>
      <c r="F16" s="14">
        <v>18058</v>
      </c>
      <c r="G16" s="14">
        <v>48666310</v>
      </c>
      <c r="H16" s="14">
        <v>7312</v>
      </c>
      <c r="I16" s="14">
        <v>44712880</v>
      </c>
      <c r="J16" s="14">
        <v>3</v>
      </c>
      <c r="K16" s="14">
        <v>0</v>
      </c>
      <c r="L16" s="14">
        <v>8</v>
      </c>
      <c r="M16" s="14">
        <v>8</v>
      </c>
      <c r="N16" s="14">
        <v>0</v>
      </c>
      <c r="O16" s="14">
        <v>163067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63</v>
      </c>
      <c r="V16" s="14">
        <v>1254213</v>
      </c>
      <c r="W16" s="14">
        <v>4332</v>
      </c>
      <c r="X16" s="14">
        <v>2849</v>
      </c>
      <c r="Y16" s="14">
        <v>5713000</v>
      </c>
      <c r="Z16" s="14">
        <v>125</v>
      </c>
      <c r="AA16" s="14">
        <v>511349</v>
      </c>
    </row>
    <row r="17" spans="1:27" ht="15" customHeight="1" x14ac:dyDescent="0.2">
      <c r="A17" s="15" t="s">
        <v>36</v>
      </c>
      <c r="B17" s="13">
        <v>56</v>
      </c>
      <c r="C17" s="14">
        <v>594608</v>
      </c>
      <c r="D17" s="14">
        <v>14912</v>
      </c>
      <c r="E17" s="14">
        <v>91186880</v>
      </c>
      <c r="F17" s="14">
        <v>21457</v>
      </c>
      <c r="G17" s="14">
        <v>57826615</v>
      </c>
      <c r="H17" s="14">
        <v>11105</v>
      </c>
      <c r="I17" s="14">
        <v>67907075</v>
      </c>
      <c r="J17" s="14">
        <v>41</v>
      </c>
      <c r="K17" s="14">
        <v>0</v>
      </c>
      <c r="L17" s="14">
        <v>406</v>
      </c>
      <c r="M17" s="14">
        <v>76</v>
      </c>
      <c r="N17" s="14">
        <v>330</v>
      </c>
      <c r="O17" s="14">
        <v>9280890</v>
      </c>
      <c r="P17" s="14">
        <v>12</v>
      </c>
      <c r="Q17" s="14">
        <v>12</v>
      </c>
      <c r="R17" s="14">
        <v>0</v>
      </c>
      <c r="S17" s="14">
        <v>0</v>
      </c>
      <c r="T17" s="14">
        <v>0</v>
      </c>
      <c r="U17" s="14">
        <v>136</v>
      </c>
      <c r="V17" s="14">
        <v>1485000</v>
      </c>
      <c r="W17" s="14">
        <v>7571</v>
      </c>
      <c r="X17" s="14">
        <v>15297</v>
      </c>
      <c r="Y17" s="14">
        <v>9376636</v>
      </c>
      <c r="Z17" s="14">
        <v>3210</v>
      </c>
      <c r="AA17" s="14">
        <v>3879215</v>
      </c>
    </row>
    <row r="18" spans="1:27" ht="15" customHeight="1" x14ac:dyDescent="0.2">
      <c r="A18" s="15" t="s">
        <v>37</v>
      </c>
      <c r="B18" s="13">
        <v>24</v>
      </c>
      <c r="C18" s="14">
        <v>254832</v>
      </c>
      <c r="D18" s="14">
        <v>801</v>
      </c>
      <c r="E18" s="14">
        <v>4898115</v>
      </c>
      <c r="F18" s="14">
        <v>26258</v>
      </c>
      <c r="G18" s="14">
        <v>70900060</v>
      </c>
      <c r="H18" s="14">
        <v>26886</v>
      </c>
      <c r="I18" s="14">
        <v>164407890</v>
      </c>
      <c r="J18" s="14">
        <v>5</v>
      </c>
      <c r="K18" s="14">
        <v>0</v>
      </c>
      <c r="L18" s="14">
        <v>105</v>
      </c>
      <c r="M18" s="14">
        <v>36</v>
      </c>
      <c r="N18" s="14">
        <v>69</v>
      </c>
      <c r="O18" s="14">
        <v>2108525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127</v>
      </c>
      <c r="V18" s="14">
        <v>2410000</v>
      </c>
      <c r="W18" s="14">
        <v>14861</v>
      </c>
      <c r="X18" s="14">
        <v>14861</v>
      </c>
      <c r="Y18" s="14">
        <v>14861000</v>
      </c>
      <c r="Z18">
        <v>144</v>
      </c>
      <c r="AA18" s="9">
        <v>897168</v>
      </c>
    </row>
    <row r="19" spans="1:27" ht="15" customHeight="1" x14ac:dyDescent="0.2">
      <c r="A19" s="15" t="s">
        <v>38</v>
      </c>
      <c r="B19" s="13">
        <v>189</v>
      </c>
      <c r="C19" s="14">
        <v>2006802</v>
      </c>
      <c r="D19" s="14">
        <v>3635</v>
      </c>
      <c r="E19" s="14">
        <v>22262909</v>
      </c>
      <c r="F19" s="14">
        <v>17053</v>
      </c>
      <c r="G19" s="14">
        <v>46276635</v>
      </c>
      <c r="H19" s="14">
        <v>11164</v>
      </c>
      <c r="I19" s="14">
        <v>65170325</v>
      </c>
      <c r="J19" s="14">
        <v>16</v>
      </c>
      <c r="K19" s="14">
        <v>3</v>
      </c>
      <c r="L19" s="14">
        <v>574</v>
      </c>
      <c r="M19" s="14">
        <v>112</v>
      </c>
      <c r="N19" s="14">
        <v>462</v>
      </c>
      <c r="O19" s="14">
        <v>11062702</v>
      </c>
      <c r="P19" s="14">
        <v>52</v>
      </c>
      <c r="Q19" s="14">
        <v>7</v>
      </c>
      <c r="R19" s="14">
        <v>45</v>
      </c>
      <c r="S19" s="14">
        <v>0</v>
      </c>
      <c r="T19" s="14">
        <v>0</v>
      </c>
      <c r="U19" s="14">
        <v>139</v>
      </c>
      <c r="V19" s="14">
        <v>3462700</v>
      </c>
      <c r="W19" s="14">
        <v>4354</v>
      </c>
      <c r="X19" s="14">
        <v>4354</v>
      </c>
      <c r="Y19" s="14">
        <v>2864400</v>
      </c>
      <c r="Z19" s="14">
        <v>25289</v>
      </c>
      <c r="AA19" s="14">
        <v>9036718</v>
      </c>
    </row>
    <row r="20" spans="1:27" ht="15" customHeight="1" x14ac:dyDescent="0.2">
      <c r="A20" s="15" t="s">
        <v>39</v>
      </c>
      <c r="B20" s="13">
        <v>0</v>
      </c>
      <c r="C20" s="14">
        <v>0</v>
      </c>
      <c r="D20" s="14">
        <v>25960</v>
      </c>
      <c r="E20" s="14">
        <v>158745400</v>
      </c>
      <c r="F20" s="14">
        <v>33609</v>
      </c>
      <c r="G20" s="14">
        <v>90576255</v>
      </c>
      <c r="H20" s="14">
        <v>22592</v>
      </c>
      <c r="I20" s="14">
        <v>138150080</v>
      </c>
      <c r="J20" s="14">
        <v>16</v>
      </c>
      <c r="K20" s="14">
        <v>16</v>
      </c>
      <c r="L20" s="14">
        <v>180</v>
      </c>
      <c r="M20" s="14">
        <v>84</v>
      </c>
      <c r="N20" s="14">
        <v>96</v>
      </c>
      <c r="O20" s="14">
        <v>3977211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695</v>
      </c>
      <c r="X20" s="14">
        <v>1518</v>
      </c>
      <c r="Y20" s="14">
        <v>274324</v>
      </c>
      <c r="Z20" s="14">
        <v>54</v>
      </c>
      <c r="AA20" s="14">
        <v>774750</v>
      </c>
    </row>
    <row r="21" spans="1:27" ht="15" customHeight="1" x14ac:dyDescent="0.2">
      <c r="A21" s="15" t="s">
        <v>40</v>
      </c>
      <c r="B21" s="13">
        <v>105</v>
      </c>
      <c r="C21" s="14">
        <v>1114892</v>
      </c>
      <c r="D21" s="14">
        <v>2514</v>
      </c>
      <c r="E21" s="14">
        <v>15372680</v>
      </c>
      <c r="F21" s="14">
        <v>11852</v>
      </c>
      <c r="G21" s="14">
        <v>31962485</v>
      </c>
      <c r="H21" s="14">
        <v>8429</v>
      </c>
      <c r="I21" s="14">
        <v>51534965</v>
      </c>
      <c r="J21" s="14">
        <v>42</v>
      </c>
      <c r="K21" s="14">
        <v>0</v>
      </c>
      <c r="L21" s="14">
        <v>48</v>
      </c>
      <c r="M21" s="14">
        <v>10</v>
      </c>
      <c r="N21" s="14">
        <v>38</v>
      </c>
      <c r="O21" s="14">
        <v>836607</v>
      </c>
      <c r="P21" s="14">
        <v>12</v>
      </c>
      <c r="Q21" s="14">
        <v>0</v>
      </c>
      <c r="R21" s="14">
        <v>12</v>
      </c>
      <c r="S21" s="14">
        <v>0</v>
      </c>
      <c r="T21" s="14">
        <v>0</v>
      </c>
      <c r="U21" s="14">
        <v>105</v>
      </c>
      <c r="V21" s="14">
        <v>1113000</v>
      </c>
      <c r="W21" s="14">
        <v>1610</v>
      </c>
      <c r="X21" s="14">
        <v>1610</v>
      </c>
      <c r="Y21" s="14">
        <v>1610000</v>
      </c>
      <c r="Z21" s="14">
        <v>5</v>
      </c>
      <c r="AA21" s="14">
        <v>48000</v>
      </c>
    </row>
    <row r="22" spans="1:27" ht="15" customHeight="1" x14ac:dyDescent="0.2">
      <c r="A22" s="15" t="s">
        <v>41</v>
      </c>
      <c r="B22" s="13">
        <v>518</v>
      </c>
      <c r="C22" s="14">
        <v>5494009</v>
      </c>
      <c r="D22" s="14">
        <v>10688</v>
      </c>
      <c r="E22" s="14">
        <v>65357120</v>
      </c>
      <c r="F22" s="14">
        <v>56892</v>
      </c>
      <c r="G22" s="14">
        <v>153260021</v>
      </c>
      <c r="H22" s="14">
        <v>36532</v>
      </c>
      <c r="I22" s="14">
        <v>223258430</v>
      </c>
      <c r="J22" s="14">
        <v>34</v>
      </c>
      <c r="K22" s="14">
        <v>0</v>
      </c>
      <c r="L22" s="14">
        <v>106</v>
      </c>
      <c r="M22" s="14">
        <v>22</v>
      </c>
      <c r="N22" s="14">
        <v>84</v>
      </c>
      <c r="O22" s="14">
        <v>1581147</v>
      </c>
      <c r="P22" s="14">
        <v>15</v>
      </c>
      <c r="Q22" s="14">
        <v>3</v>
      </c>
      <c r="R22" s="14">
        <v>12</v>
      </c>
      <c r="S22" s="14">
        <v>106</v>
      </c>
      <c r="T22" s="14">
        <v>410200</v>
      </c>
      <c r="U22" s="14">
        <v>180</v>
      </c>
      <c r="V22" s="14">
        <v>1093000</v>
      </c>
      <c r="W22" s="14">
        <v>15354</v>
      </c>
      <c r="X22" s="14">
        <v>32063</v>
      </c>
      <c r="Y22" s="14">
        <v>17692800</v>
      </c>
      <c r="Z22" s="14">
        <v>84386</v>
      </c>
      <c r="AA22" s="14">
        <v>156673683</v>
      </c>
    </row>
    <row r="23" spans="1:27" ht="15" customHeight="1" x14ac:dyDescent="0.2">
      <c r="A23" s="15" t="s">
        <v>42</v>
      </c>
      <c r="B23" s="13">
        <v>1446</v>
      </c>
      <c r="C23" s="14">
        <v>15353628</v>
      </c>
      <c r="D23" s="14">
        <v>11521</v>
      </c>
      <c r="E23" s="14">
        <v>70450915</v>
      </c>
      <c r="F23" s="14">
        <v>38024</v>
      </c>
      <c r="G23" s="14">
        <v>102474680</v>
      </c>
      <c r="H23" s="14">
        <v>17660</v>
      </c>
      <c r="I23" s="14">
        <v>107990900</v>
      </c>
      <c r="J23" s="14">
        <v>33</v>
      </c>
      <c r="K23" s="14">
        <v>0</v>
      </c>
      <c r="L23" s="14">
        <v>47</v>
      </c>
      <c r="M23" s="14">
        <v>0</v>
      </c>
      <c r="N23" s="14">
        <v>47</v>
      </c>
      <c r="O23" s="14">
        <v>830221</v>
      </c>
      <c r="P23" s="14">
        <v>24</v>
      </c>
      <c r="Q23" s="14">
        <v>0</v>
      </c>
      <c r="R23" s="14">
        <v>24</v>
      </c>
      <c r="S23" s="14">
        <v>0</v>
      </c>
      <c r="T23" s="14">
        <v>0</v>
      </c>
      <c r="U23" s="14">
        <v>69</v>
      </c>
      <c r="V23" s="14">
        <v>345000</v>
      </c>
      <c r="W23" s="14">
        <v>0</v>
      </c>
      <c r="X23" s="14">
        <v>0</v>
      </c>
      <c r="Y23" s="14">
        <v>0</v>
      </c>
      <c r="Z23" s="14">
        <v>504</v>
      </c>
      <c r="AA23" s="14">
        <v>2895550</v>
      </c>
    </row>
    <row r="24" spans="1:27" ht="15" customHeight="1" x14ac:dyDescent="0.2">
      <c r="A24" s="15" t="s">
        <v>43</v>
      </c>
      <c r="B24" s="13">
        <v>30</v>
      </c>
      <c r="C24" s="14">
        <v>318540</v>
      </c>
      <c r="D24" s="14">
        <v>2853</v>
      </c>
      <c r="E24" s="14">
        <v>17446095</v>
      </c>
      <c r="F24" s="14">
        <v>33421</v>
      </c>
      <c r="G24" s="14">
        <v>90069595</v>
      </c>
      <c r="H24" s="14">
        <v>15880</v>
      </c>
      <c r="I24" s="14">
        <v>97106200</v>
      </c>
      <c r="J24" s="14">
        <v>74</v>
      </c>
      <c r="K24" s="14">
        <v>0</v>
      </c>
      <c r="L24" s="14">
        <v>108</v>
      </c>
      <c r="M24" s="14">
        <v>0</v>
      </c>
      <c r="N24" s="14">
        <v>108</v>
      </c>
      <c r="O24" s="14">
        <v>1764361</v>
      </c>
      <c r="P24" s="14">
        <v>74</v>
      </c>
      <c r="Q24" s="14">
        <v>0</v>
      </c>
      <c r="R24" s="14">
        <v>74</v>
      </c>
      <c r="S24" s="14">
        <v>0</v>
      </c>
      <c r="T24" s="14">
        <v>0</v>
      </c>
      <c r="U24" s="14">
        <v>120</v>
      </c>
      <c r="V24" s="14">
        <v>2290000</v>
      </c>
      <c r="W24" s="14">
        <v>8332</v>
      </c>
      <c r="X24" s="14">
        <v>8332</v>
      </c>
      <c r="Y24" s="14">
        <v>6666800</v>
      </c>
      <c r="Z24" s="14">
        <v>334</v>
      </c>
      <c r="AA24" s="14">
        <v>851460</v>
      </c>
    </row>
    <row r="25" spans="1:27" ht="15" customHeight="1" x14ac:dyDescent="0.2">
      <c r="A25" s="15" t="s">
        <v>44</v>
      </c>
      <c r="B25" s="13">
        <v>768</v>
      </c>
      <c r="C25" s="14">
        <v>8451928</v>
      </c>
      <c r="D25" s="14">
        <v>3729</v>
      </c>
      <c r="E25" s="14">
        <v>22802835</v>
      </c>
      <c r="F25" s="14">
        <v>5785</v>
      </c>
      <c r="G25" s="14">
        <v>15590575</v>
      </c>
      <c r="H25" s="14">
        <v>3461</v>
      </c>
      <c r="I25" s="14">
        <v>21164015</v>
      </c>
      <c r="J25" s="14">
        <v>49</v>
      </c>
      <c r="K25" s="14">
        <v>1</v>
      </c>
      <c r="L25" s="14">
        <v>143</v>
      </c>
      <c r="M25" s="14">
        <v>75</v>
      </c>
      <c r="N25" s="14">
        <v>68</v>
      </c>
      <c r="O25" s="14">
        <v>773064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2</v>
      </c>
      <c r="V25" s="14">
        <v>20000</v>
      </c>
      <c r="W25" s="14">
        <v>0</v>
      </c>
      <c r="X25" s="14">
        <v>0</v>
      </c>
      <c r="Y25" s="14">
        <v>0</v>
      </c>
      <c r="Z25" s="14">
        <v>6</v>
      </c>
      <c r="AA25" s="14">
        <v>310000</v>
      </c>
    </row>
    <row r="26" spans="1:27" ht="15" customHeight="1" x14ac:dyDescent="0.2">
      <c r="A26" s="15" t="s">
        <v>45</v>
      </c>
      <c r="B26" s="13">
        <v>101</v>
      </c>
      <c r="C26" s="14">
        <v>1072418</v>
      </c>
      <c r="D26" s="14">
        <v>3239</v>
      </c>
      <c r="E26" s="14">
        <v>19806485</v>
      </c>
      <c r="F26" s="14">
        <v>14914</v>
      </c>
      <c r="G26" s="14">
        <v>40193230</v>
      </c>
      <c r="H26" s="14">
        <v>9630</v>
      </c>
      <c r="I26" s="14">
        <v>58887450</v>
      </c>
      <c r="J26" s="14">
        <v>46</v>
      </c>
      <c r="K26" s="14">
        <v>2</v>
      </c>
      <c r="L26" s="14">
        <v>555</v>
      </c>
      <c r="M26" s="14">
        <v>27</v>
      </c>
      <c r="N26" s="14">
        <v>528</v>
      </c>
      <c r="O26" s="14">
        <v>12193985</v>
      </c>
      <c r="P26" s="14">
        <v>0</v>
      </c>
      <c r="Q26" s="14">
        <v>0</v>
      </c>
      <c r="R26" s="14">
        <v>0</v>
      </c>
      <c r="S26" s="14">
        <v>4471</v>
      </c>
      <c r="T26" s="14">
        <v>10215800</v>
      </c>
      <c r="U26" s="14">
        <v>71</v>
      </c>
      <c r="V26" s="14">
        <v>1775000</v>
      </c>
      <c r="W26" s="14">
        <v>8717</v>
      </c>
      <c r="X26" s="14">
        <v>14243</v>
      </c>
      <c r="Y26" s="14">
        <v>24441200</v>
      </c>
      <c r="Z26" s="14">
        <v>37</v>
      </c>
      <c r="AA26" s="14">
        <v>332190</v>
      </c>
    </row>
    <row r="27" spans="1:27" ht="15" customHeight="1" x14ac:dyDescent="0.2">
      <c r="A27" s="15" t="s">
        <v>46</v>
      </c>
      <c r="B27" s="13">
        <v>331</v>
      </c>
      <c r="C27" s="14">
        <v>3514558</v>
      </c>
      <c r="D27" s="14">
        <v>5720</v>
      </c>
      <c r="E27" s="14">
        <v>34977800</v>
      </c>
      <c r="F27" s="14">
        <v>12724</v>
      </c>
      <c r="G27" s="14">
        <v>34291180</v>
      </c>
      <c r="H27" s="14">
        <v>7505</v>
      </c>
      <c r="I27" s="14">
        <v>45893075</v>
      </c>
      <c r="J27" s="14">
        <v>19</v>
      </c>
      <c r="K27" s="14">
        <v>0</v>
      </c>
      <c r="L27" s="14">
        <v>60</v>
      </c>
      <c r="M27" s="14">
        <v>3</v>
      </c>
      <c r="N27" s="14">
        <v>57</v>
      </c>
      <c r="O27" s="14">
        <v>1367899</v>
      </c>
      <c r="P27" s="14">
        <v>0</v>
      </c>
      <c r="Q27" s="14">
        <v>0</v>
      </c>
      <c r="R27" s="14">
        <v>0</v>
      </c>
      <c r="S27" s="14">
        <v>2776</v>
      </c>
      <c r="T27" s="14">
        <v>29112000</v>
      </c>
      <c r="U27" s="14">
        <v>45</v>
      </c>
      <c r="V27" s="14">
        <v>1346500</v>
      </c>
      <c r="W27" s="14">
        <v>2580</v>
      </c>
      <c r="X27" s="14">
        <v>2390</v>
      </c>
      <c r="Y27" s="14">
        <v>1254000</v>
      </c>
      <c r="Z27" s="14">
        <v>454</v>
      </c>
      <c r="AA27" s="14">
        <v>3466206</v>
      </c>
    </row>
    <row r="28" spans="1:27" ht="15" customHeight="1" x14ac:dyDescent="0.2">
      <c r="A28" s="15" t="s">
        <v>47</v>
      </c>
      <c r="B28" s="13">
        <v>252</v>
      </c>
      <c r="C28" s="14">
        <v>2689245</v>
      </c>
      <c r="D28" s="14">
        <v>3537</v>
      </c>
      <c r="E28" s="14">
        <v>21627680</v>
      </c>
      <c r="F28" s="14">
        <v>7373</v>
      </c>
      <c r="G28" s="14">
        <v>19871308</v>
      </c>
      <c r="H28" s="14">
        <v>5743</v>
      </c>
      <c r="I28" s="14">
        <v>35123865</v>
      </c>
      <c r="J28" s="14">
        <v>24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81</v>
      </c>
      <c r="V28" s="14">
        <v>621000</v>
      </c>
      <c r="W28" s="14">
        <v>8107</v>
      </c>
      <c r="X28" s="14">
        <v>15915</v>
      </c>
      <c r="Y28" s="14">
        <v>23574400</v>
      </c>
      <c r="Z28" s="14">
        <v>15</v>
      </c>
      <c r="AA28" s="14">
        <v>108000</v>
      </c>
    </row>
    <row r="29" spans="1:27" ht="15" customHeight="1" x14ac:dyDescent="0.2">
      <c r="A29" s="15" t="s">
        <v>48</v>
      </c>
      <c r="B29" s="13">
        <v>0</v>
      </c>
      <c r="C29" s="14">
        <v>7877</v>
      </c>
      <c r="D29" s="14">
        <v>742</v>
      </c>
      <c r="E29" s="14">
        <v>6078310</v>
      </c>
      <c r="F29" s="14">
        <v>1261</v>
      </c>
      <c r="G29" s="14">
        <v>2626491</v>
      </c>
      <c r="H29" s="14">
        <v>1141</v>
      </c>
      <c r="I29" s="14">
        <v>6964985</v>
      </c>
      <c r="J29" s="14">
        <v>0</v>
      </c>
      <c r="K29" s="14">
        <v>0</v>
      </c>
      <c r="L29" s="14">
        <v>422</v>
      </c>
      <c r="M29" s="14">
        <v>78</v>
      </c>
      <c r="N29" s="14">
        <v>344</v>
      </c>
      <c r="O29" s="14">
        <v>7199838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563</v>
      </c>
      <c r="X29" s="14">
        <v>563</v>
      </c>
      <c r="Y29" s="14">
        <v>1722000</v>
      </c>
      <c r="Z29" s="14">
        <v>1117</v>
      </c>
      <c r="AA29" s="14">
        <v>568800</v>
      </c>
    </row>
    <row r="30" spans="1:27" ht="15" customHeight="1" x14ac:dyDescent="0.2">
      <c r="A30" s="16" t="s">
        <v>49</v>
      </c>
      <c r="B30" s="17">
        <v>85</v>
      </c>
      <c r="C30" s="18">
        <v>669545</v>
      </c>
      <c r="D30" s="18">
        <v>140</v>
      </c>
      <c r="E30" s="18">
        <v>856100</v>
      </c>
      <c r="F30" s="18">
        <v>289</v>
      </c>
      <c r="G30" s="18">
        <v>599097</v>
      </c>
      <c r="H30" s="18">
        <v>236</v>
      </c>
      <c r="I30" s="18">
        <v>1443140</v>
      </c>
      <c r="J30" s="18">
        <v>0</v>
      </c>
      <c r="K30" s="18">
        <v>0</v>
      </c>
      <c r="L30" s="18">
        <v>66</v>
      </c>
      <c r="M30" s="18">
        <v>12</v>
      </c>
      <c r="N30" s="18">
        <v>54</v>
      </c>
      <c r="O30" s="18">
        <v>1350536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230</v>
      </c>
      <c r="X30" s="18">
        <v>230</v>
      </c>
      <c r="Y30" s="18">
        <v>631000</v>
      </c>
      <c r="Z30" s="18">
        <v>112</v>
      </c>
      <c r="AA30" s="18">
        <v>221402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 t="e">
        <f>Z8-SUM(Z9:Z14)-#REF!</f>
        <v>#REF!</v>
      </c>
      <c r="AA32" s="9" t="e">
        <f>AA8-SUM(AA9:AA14)-#REF!</f>
        <v>#REF!</v>
      </c>
    </row>
    <row r="33" spans="1:27" ht="12" hidden="1" customHeight="1" x14ac:dyDescent="0.2">
      <c r="A33" t="s">
        <v>52</v>
      </c>
      <c r="B33" s="9">
        <f t="shared" ref="B33:AA33" si="0">B14-SUM(B15:B28)</f>
        <v>-3111</v>
      </c>
      <c r="C33" s="9">
        <f t="shared" si="0"/>
        <v>-32352014</v>
      </c>
      <c r="D33" s="9">
        <f t="shared" si="0"/>
        <v>494</v>
      </c>
      <c r="E33" s="9">
        <f t="shared" si="0"/>
        <v>-34244378</v>
      </c>
      <c r="F33" s="9">
        <f t="shared" si="0"/>
        <v>-165349</v>
      </c>
      <c r="G33" s="9">
        <f t="shared" si="0"/>
        <v>-446853471</v>
      </c>
      <c r="H33" s="9">
        <f t="shared" si="0"/>
        <v>-92647</v>
      </c>
      <c r="I33" s="9">
        <f t="shared" si="0"/>
        <v>-563173168</v>
      </c>
      <c r="J33" s="9">
        <f t="shared" si="0"/>
        <v>162</v>
      </c>
      <c r="K33" s="9">
        <f t="shared" si="0"/>
        <v>-22</v>
      </c>
      <c r="L33" s="9">
        <f t="shared" si="0"/>
        <v>-2652</v>
      </c>
      <c r="M33" s="9">
        <f t="shared" si="0"/>
        <v>-521</v>
      </c>
      <c r="N33" s="9">
        <f t="shared" si="0"/>
        <v>-2131</v>
      </c>
      <c r="O33" s="9">
        <f t="shared" si="0"/>
        <v>-52071917</v>
      </c>
      <c r="P33" s="9">
        <f t="shared" si="0"/>
        <v>-263</v>
      </c>
      <c r="Q33" s="9">
        <f t="shared" si="0"/>
        <v>-29</v>
      </c>
      <c r="R33" s="9">
        <f t="shared" si="0"/>
        <v>-234</v>
      </c>
      <c r="S33" s="9">
        <f t="shared" si="0"/>
        <v>-7318</v>
      </c>
      <c r="T33" s="9">
        <f t="shared" si="0"/>
        <v>-39365731</v>
      </c>
      <c r="U33" s="9">
        <f t="shared" si="0"/>
        <v>-843</v>
      </c>
      <c r="V33" s="9">
        <f t="shared" si="0"/>
        <v>-14265413</v>
      </c>
      <c r="W33" s="9">
        <f t="shared" si="0"/>
        <v>-59321</v>
      </c>
      <c r="X33" s="9">
        <f t="shared" si="0"/>
        <v>-115503</v>
      </c>
      <c r="Y33" s="9">
        <f t="shared" si="0"/>
        <v>-60106560</v>
      </c>
      <c r="Z33" s="9">
        <f t="shared" si="0"/>
        <v>516856</v>
      </c>
      <c r="AA33" s="9">
        <f t="shared" si="0"/>
        <v>-67385158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  <row r="37" spans="1:27" x14ac:dyDescent="0.2">
      <c r="B37" s="9"/>
      <c r="C37" s="9"/>
      <c r="D37" s="9"/>
      <c r="E37" s="9"/>
      <c r="F37" s="9"/>
      <c r="G37" s="9"/>
      <c r="H37" s="9"/>
      <c r="I37" s="9"/>
      <c r="J37" s="9"/>
      <c r="L37" s="9"/>
      <c r="M37" s="9"/>
      <c r="N37" s="9"/>
      <c r="O37" s="9"/>
      <c r="S37" s="9"/>
      <c r="T37" s="9"/>
      <c r="U37" s="9"/>
      <c r="V37" s="9"/>
      <c r="W37" s="9"/>
      <c r="X37" s="9"/>
      <c r="Y37" s="9"/>
      <c r="Z37" s="9"/>
      <c r="AA37" s="9"/>
    </row>
    <row r="38" spans="1:27" x14ac:dyDescent="0.2">
      <c r="C38" s="9"/>
      <c r="D38" s="9"/>
      <c r="E38" s="9"/>
      <c r="F38" s="9"/>
      <c r="G38" s="9"/>
      <c r="H38" s="9"/>
      <c r="I38" s="9"/>
      <c r="O38" s="9"/>
      <c r="T38" s="9"/>
      <c r="V38" s="9"/>
      <c r="W38" s="9"/>
      <c r="X38" s="9"/>
      <c r="Y38" s="9"/>
      <c r="AA38" s="9"/>
    </row>
    <row r="39" spans="1:27" x14ac:dyDescent="0.2">
      <c r="B39" s="9"/>
      <c r="C39" s="9"/>
      <c r="D39" s="9"/>
      <c r="E39" s="9"/>
      <c r="F39" s="9"/>
      <c r="G39" s="9"/>
      <c r="H39" s="9"/>
      <c r="I39" s="9"/>
      <c r="L39" s="9"/>
      <c r="M39" s="9"/>
      <c r="N39" s="9"/>
      <c r="O39" s="9"/>
      <c r="V39" s="9"/>
      <c r="W39" s="9"/>
      <c r="X39" s="9"/>
      <c r="Y39" s="9"/>
      <c r="Z39" s="9"/>
      <c r="AA39" s="9"/>
    </row>
    <row r="40" spans="1:27" x14ac:dyDescent="0.2">
      <c r="C40" s="9"/>
      <c r="D40" s="9"/>
      <c r="E40" s="9"/>
      <c r="F40" s="9"/>
      <c r="G40" s="9"/>
      <c r="H40" s="9"/>
      <c r="I40" s="9"/>
      <c r="L40" s="9"/>
      <c r="N40" s="9"/>
      <c r="O40" s="9"/>
      <c r="W40" s="9"/>
      <c r="X40" s="9"/>
      <c r="Y40" s="9"/>
      <c r="AA40" s="9"/>
    </row>
    <row r="41" spans="1:27" x14ac:dyDescent="0.2">
      <c r="B41" s="9"/>
      <c r="C41" s="9"/>
      <c r="D41" s="9"/>
      <c r="E41" s="9"/>
      <c r="F41" s="9"/>
      <c r="G41" s="9"/>
      <c r="H41" s="9"/>
      <c r="I41" s="9"/>
      <c r="O41" s="9"/>
      <c r="V41" s="9"/>
      <c r="W41" s="9"/>
      <c r="X41" s="9"/>
      <c r="Y41" s="9"/>
      <c r="Z41" s="9"/>
      <c r="AA41" s="9"/>
    </row>
    <row r="42" spans="1:27" x14ac:dyDescent="0.2">
      <c r="B42" s="9"/>
      <c r="C42" s="9"/>
      <c r="D42" s="9"/>
      <c r="E42" s="9"/>
      <c r="F42" s="9"/>
      <c r="G42" s="9"/>
      <c r="H42" s="9"/>
      <c r="I42" s="9"/>
      <c r="O42" s="9"/>
      <c r="W42" s="9"/>
      <c r="X42" s="9"/>
      <c r="Y42" s="9"/>
      <c r="AA42" s="9"/>
    </row>
    <row r="43" spans="1:27" x14ac:dyDescent="0.2">
      <c r="B43" s="9"/>
      <c r="C43" s="9"/>
      <c r="D43" s="9"/>
      <c r="E43" s="9"/>
      <c r="F43" s="9"/>
      <c r="G43" s="9"/>
      <c r="H43" s="9"/>
      <c r="I43" s="9"/>
      <c r="O43" s="9"/>
      <c r="T43" s="9"/>
      <c r="V43" s="9"/>
      <c r="W43" s="9"/>
      <c r="Y43" s="9"/>
      <c r="Z43" s="9"/>
      <c r="AA43" s="9"/>
    </row>
    <row r="44" spans="1:27" x14ac:dyDescent="0.2">
      <c r="C44" s="9"/>
      <c r="D44" s="9"/>
      <c r="E44" s="9"/>
      <c r="F44" s="9"/>
      <c r="G44" s="9"/>
      <c r="H44" s="9"/>
      <c r="I44" s="9"/>
      <c r="O44" s="9"/>
      <c r="W44" s="9"/>
      <c r="X44" s="9"/>
      <c r="Y44" s="9"/>
      <c r="AA44" s="9"/>
    </row>
    <row r="45" spans="1:27" x14ac:dyDescent="0.2">
      <c r="C45" s="9"/>
      <c r="D45" s="9"/>
      <c r="E45" s="9"/>
      <c r="F45" s="9"/>
      <c r="G45" s="9"/>
      <c r="H45" s="9"/>
      <c r="I45" s="9"/>
      <c r="O45" s="9"/>
      <c r="V45" s="9"/>
      <c r="W45" s="9"/>
      <c r="X45" s="9"/>
      <c r="Y45" s="9"/>
      <c r="AA45" s="9"/>
    </row>
    <row r="46" spans="1:27" x14ac:dyDescent="0.2">
      <c r="C46" s="9"/>
      <c r="D46" s="9"/>
      <c r="E46" s="9"/>
      <c r="F46" s="9"/>
      <c r="G46" s="9"/>
      <c r="H46" s="9"/>
      <c r="I46" s="9"/>
      <c r="O46" s="9"/>
      <c r="V46" s="9"/>
      <c r="W46" s="9"/>
      <c r="X46" s="9"/>
      <c r="Y46" s="9"/>
      <c r="Z46" s="9"/>
      <c r="AA46" s="9"/>
    </row>
    <row r="47" spans="1:27" x14ac:dyDescent="0.2">
      <c r="C47" s="9"/>
      <c r="E47" s="9"/>
      <c r="F47" s="9"/>
      <c r="G47" s="9"/>
      <c r="H47" s="9"/>
      <c r="I47" s="9"/>
      <c r="O47" s="9"/>
      <c r="V47" s="9"/>
      <c r="W47" s="9"/>
      <c r="X47" s="9"/>
      <c r="Y47" s="9"/>
      <c r="AA47" s="9"/>
    </row>
    <row r="48" spans="1:27" x14ac:dyDescent="0.2">
      <c r="C48" s="9"/>
      <c r="D48" s="9"/>
      <c r="E48" s="9"/>
      <c r="F48" s="9"/>
      <c r="G48" s="9"/>
      <c r="H48" s="9"/>
      <c r="I48" s="9"/>
      <c r="O48" s="9"/>
      <c r="V48" s="9"/>
      <c r="W48" s="9"/>
      <c r="X48" s="9"/>
      <c r="Y48" s="9"/>
      <c r="Z48" s="9"/>
      <c r="AA48" s="9"/>
    </row>
    <row r="49" spans="2:27" x14ac:dyDescent="0.2">
      <c r="D49" s="9"/>
      <c r="E49" s="9"/>
      <c r="F49" s="9"/>
      <c r="G49" s="9"/>
      <c r="H49" s="9"/>
      <c r="I49" s="9"/>
      <c r="O49" s="9"/>
      <c r="X49" s="9"/>
      <c r="Y49" s="9"/>
      <c r="AA49" s="9"/>
    </row>
    <row r="50" spans="2:27" x14ac:dyDescent="0.2">
      <c r="C50" s="9"/>
      <c r="D50" s="9"/>
      <c r="E50" s="9"/>
      <c r="F50" s="9"/>
      <c r="G50" s="9"/>
      <c r="H50" s="9"/>
      <c r="I50" s="9"/>
      <c r="O50" s="9"/>
      <c r="V50" s="9"/>
      <c r="W50" s="9"/>
      <c r="X50" s="9"/>
      <c r="Y50" s="9"/>
      <c r="AA50" s="9"/>
    </row>
    <row r="51" spans="2:27" x14ac:dyDescent="0.2">
      <c r="C51" s="9"/>
      <c r="D51" s="9"/>
      <c r="E51" s="9"/>
      <c r="F51" s="9"/>
      <c r="G51" s="9"/>
      <c r="H51" s="9"/>
      <c r="I51" s="9"/>
      <c r="O51" s="9"/>
      <c r="T51" s="9"/>
      <c r="V51" s="9"/>
      <c r="W51" s="9"/>
      <c r="X51" s="9"/>
      <c r="Y51" s="9"/>
      <c r="Z51" s="9"/>
      <c r="AA51" s="9"/>
    </row>
    <row r="52" spans="2:27" x14ac:dyDescent="0.2">
      <c r="B52" s="9"/>
      <c r="C52" s="9"/>
      <c r="D52" s="9"/>
      <c r="E52" s="9"/>
      <c r="F52" s="9"/>
      <c r="G52" s="9"/>
      <c r="H52" s="9"/>
      <c r="I52" s="9"/>
      <c r="O52" s="9"/>
      <c r="V52" s="9"/>
      <c r="AA52" s="9"/>
    </row>
    <row r="53" spans="2:27" x14ac:dyDescent="0.2">
      <c r="C53" s="9"/>
      <c r="D53" s="9"/>
      <c r="E53" s="9"/>
      <c r="F53" s="9"/>
      <c r="G53" s="9"/>
      <c r="H53" s="9"/>
      <c r="I53" s="9"/>
      <c r="O53" s="9"/>
      <c r="V53" s="9"/>
      <c r="W53" s="9"/>
      <c r="X53" s="9"/>
      <c r="Y53" s="9"/>
      <c r="AA53" s="9"/>
    </row>
    <row r="54" spans="2:27" x14ac:dyDescent="0.2">
      <c r="C54" s="9"/>
      <c r="D54" s="9"/>
      <c r="E54" s="9"/>
      <c r="F54" s="9"/>
      <c r="G54" s="9"/>
      <c r="H54" s="9"/>
      <c r="I54" s="9"/>
      <c r="O54" s="9"/>
      <c r="V54" s="9"/>
      <c r="AA54" s="9"/>
    </row>
    <row r="55" spans="2:27" x14ac:dyDescent="0.2">
      <c r="C55" s="9"/>
      <c r="D55" s="9"/>
      <c r="E55" s="9"/>
      <c r="F55" s="9"/>
      <c r="G55" s="9"/>
      <c r="H55" s="9"/>
      <c r="I55" s="9"/>
      <c r="O55" s="9"/>
      <c r="S55" s="9"/>
      <c r="T55" s="9"/>
      <c r="V55" s="9"/>
      <c r="W55" s="9"/>
      <c r="X55" s="9"/>
      <c r="Y55" s="9"/>
      <c r="AA55" s="9"/>
    </row>
    <row r="56" spans="2:27" x14ac:dyDescent="0.2">
      <c r="C56" s="9"/>
      <c r="D56" s="9"/>
      <c r="E56" s="9"/>
      <c r="F56" s="9"/>
      <c r="G56" s="9"/>
      <c r="H56" s="9"/>
      <c r="I56" s="9"/>
      <c r="O56" s="9"/>
      <c r="S56" s="9"/>
      <c r="T56" s="9"/>
      <c r="V56" s="9"/>
      <c r="W56" s="9"/>
      <c r="X56" s="9"/>
      <c r="Y56" s="9"/>
      <c r="AA56" s="9"/>
    </row>
    <row r="57" spans="2:27" x14ac:dyDescent="0.2">
      <c r="C57" s="9"/>
      <c r="D57" s="9"/>
      <c r="E57" s="9"/>
      <c r="F57" s="9"/>
      <c r="G57" s="9"/>
      <c r="H57" s="9"/>
      <c r="I57" s="9"/>
      <c r="V57" s="9"/>
      <c r="W57" s="9"/>
      <c r="X57" s="9"/>
      <c r="Y57" s="9"/>
      <c r="AA57" s="9"/>
    </row>
    <row r="58" spans="2:27" x14ac:dyDescent="0.2">
      <c r="C58" s="9"/>
      <c r="E58" s="9"/>
      <c r="F58" s="9"/>
      <c r="G58" s="9"/>
      <c r="H58" s="9"/>
      <c r="I58" s="9"/>
      <c r="O58" s="9"/>
      <c r="Y58" s="9"/>
      <c r="Z58" s="9"/>
      <c r="AA58" s="9"/>
    </row>
    <row r="59" spans="2:27" x14ac:dyDescent="0.2">
      <c r="C59" s="9"/>
      <c r="E59" s="9"/>
      <c r="G59" s="9"/>
      <c r="I59" s="9"/>
      <c r="O59" s="9"/>
      <c r="Y59" s="9"/>
      <c r="AA59" s="9"/>
    </row>
    <row r="63" spans="2:27" x14ac:dyDescent="0.2"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</row>
    <row r="64" spans="2:27" x14ac:dyDescent="0.2"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</row>
    <row r="65" spans="10:27" x14ac:dyDescent="0.2"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</row>
    <row r="66" spans="10:27" x14ac:dyDescent="0.2"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</row>
    <row r="67" spans="10:27" x14ac:dyDescent="0.2"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</row>
    <row r="68" spans="10:27" x14ac:dyDescent="0.2"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</row>
    <row r="69" spans="10:27" x14ac:dyDescent="0.2"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</row>
    <row r="70" spans="10:27" x14ac:dyDescent="0.2"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</row>
    <row r="71" spans="10:27" x14ac:dyDescent="0.2"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</row>
    <row r="72" spans="10:27" x14ac:dyDescent="0.2"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</row>
    <row r="73" spans="10:27" x14ac:dyDescent="0.2"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</row>
    <row r="74" spans="10:27" x14ac:dyDescent="0.2"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</row>
    <row r="75" spans="10:27" x14ac:dyDescent="0.2"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0:27" x14ac:dyDescent="0.2"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</row>
    <row r="77" spans="10:27" x14ac:dyDescent="0.2"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</row>
    <row r="78" spans="10:27" x14ac:dyDescent="0.2"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</row>
    <row r="79" spans="10:27" x14ac:dyDescent="0.2"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</row>
    <row r="80" spans="10:27" x14ac:dyDescent="0.2"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</row>
    <row r="81" spans="10:27" x14ac:dyDescent="0.2"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</row>
    <row r="82" spans="10:27" x14ac:dyDescent="0.2"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</row>
    <row r="83" spans="10:27" x14ac:dyDescent="0.2"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</row>
    <row r="84" spans="10:27" x14ac:dyDescent="0.2"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</row>
    <row r="85" spans="10:27" x14ac:dyDescent="0.2"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</row>
    <row r="86" spans="10:27" x14ac:dyDescent="0.2"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EC8C0-0FFF-430B-B2F0-4317DD28AE91}">
  <dimension ref="A1:AA36"/>
  <sheetViews>
    <sheetView workbookViewId="0"/>
  </sheetViews>
  <sheetFormatPr defaultRowHeight="12" x14ac:dyDescent="0.2"/>
  <cols>
    <col min="1" max="1" width="14.1640625" customWidth="1"/>
    <col min="2" max="2" width="12" customWidth="1"/>
    <col min="3" max="3" width="17.1640625" customWidth="1"/>
    <col min="4" max="4" width="12.33203125" bestFit="1" customWidth="1"/>
    <col min="5" max="5" width="17.83203125" bestFit="1" customWidth="1"/>
    <col min="6" max="6" width="12.83203125" bestFit="1" customWidth="1"/>
    <col min="7" max="7" width="17.83203125" bestFit="1" customWidth="1"/>
    <col min="8" max="8" width="11.5" bestFit="1" customWidth="1"/>
    <col min="9" max="9" width="17.83203125" bestFit="1" customWidth="1"/>
    <col min="10" max="11" width="10.1640625" customWidth="1"/>
    <col min="12" max="14" width="8.83203125" customWidth="1"/>
    <col min="15" max="15" width="11.1640625" customWidth="1"/>
    <col min="16" max="17" width="9.5" bestFit="1" customWidth="1"/>
    <col min="18" max="18" width="13.5" bestFit="1" customWidth="1"/>
    <col min="19" max="19" width="8.83203125" customWidth="1"/>
    <col min="20" max="20" width="10.33203125" customWidth="1"/>
    <col min="21" max="21" width="8.83203125" customWidth="1"/>
    <col min="22" max="22" width="12" customWidth="1"/>
    <col min="23" max="24" width="12.33203125" bestFit="1" customWidth="1"/>
    <col min="25" max="25" width="12.1640625" customWidth="1"/>
    <col min="26" max="26" width="12.6640625" customWidth="1"/>
    <col min="27" max="27" width="11" customWidth="1"/>
    <col min="28" max="28" width="9.33203125" customWidth="1"/>
  </cols>
  <sheetData>
    <row r="1" spans="1:27" s="1" customFormat="1" ht="24.75" customHeight="1" x14ac:dyDescent="0.3">
      <c r="A1" s="1" t="s">
        <v>0</v>
      </c>
    </row>
    <row r="2" spans="1:27" s="2" customFormat="1" ht="16.5" customHeight="1" x14ac:dyDescent="0.3">
      <c r="A2" t="s">
        <v>71</v>
      </c>
    </row>
    <row r="3" spans="1:27" ht="12" customHeight="1" x14ac:dyDescent="0.2"/>
    <row r="4" spans="1:27" s="4" customFormat="1" ht="23.25" customHeight="1" x14ac:dyDescent="0.2">
      <c r="A4" s="36" t="s">
        <v>2</v>
      </c>
      <c r="B4" s="31" t="s">
        <v>3</v>
      </c>
      <c r="C4" s="31"/>
      <c r="D4" s="31"/>
      <c r="E4" s="31"/>
      <c r="F4" s="31"/>
      <c r="G4" s="31"/>
      <c r="H4" s="31" t="s">
        <v>4</v>
      </c>
      <c r="I4" s="31"/>
      <c r="J4" s="31" t="s">
        <v>59</v>
      </c>
      <c r="K4" s="31"/>
      <c r="L4" s="31"/>
      <c r="M4" s="31"/>
      <c r="N4" s="31"/>
      <c r="O4" s="31"/>
      <c r="P4" s="31"/>
      <c r="Q4" s="31"/>
      <c r="R4" s="31"/>
      <c r="S4" s="31" t="s">
        <v>57</v>
      </c>
      <c r="T4" s="31"/>
      <c r="U4" s="31" t="s">
        <v>6</v>
      </c>
      <c r="V4" s="31"/>
      <c r="W4" s="31" t="s">
        <v>7</v>
      </c>
      <c r="X4" s="31"/>
      <c r="Y4" s="31"/>
      <c r="Z4" s="35" t="s">
        <v>8</v>
      </c>
      <c r="AA4" s="35"/>
    </row>
    <row r="5" spans="1:27" s="4" customFormat="1" ht="32.25" customHeight="1" x14ac:dyDescent="0.2">
      <c r="A5" s="36"/>
      <c r="B5" s="31" t="s">
        <v>9</v>
      </c>
      <c r="C5" s="31"/>
      <c r="D5" s="31" t="s">
        <v>10</v>
      </c>
      <c r="E5" s="31"/>
      <c r="F5" s="31" t="s">
        <v>11</v>
      </c>
      <c r="G5" s="31"/>
      <c r="H5" s="31" t="s">
        <v>12</v>
      </c>
      <c r="I5" s="31" t="s">
        <v>13</v>
      </c>
      <c r="J5" s="31" t="s">
        <v>14</v>
      </c>
      <c r="K5" s="31" t="s">
        <v>15</v>
      </c>
      <c r="L5" s="31" t="s">
        <v>16</v>
      </c>
      <c r="M5" s="31"/>
      <c r="N5" s="31"/>
      <c r="O5" s="31"/>
      <c r="P5" s="31"/>
      <c r="Q5" s="31"/>
      <c r="R5" s="31"/>
      <c r="S5" s="31" t="s">
        <v>17</v>
      </c>
      <c r="T5" s="31" t="s">
        <v>13</v>
      </c>
      <c r="U5" s="31" t="s">
        <v>18</v>
      </c>
      <c r="V5" s="31" t="s">
        <v>13</v>
      </c>
      <c r="W5" s="31" t="s">
        <v>19</v>
      </c>
      <c r="X5" s="31" t="s">
        <v>20</v>
      </c>
      <c r="Y5" s="31" t="s">
        <v>13</v>
      </c>
      <c r="Z5" s="31" t="s">
        <v>17</v>
      </c>
      <c r="AA5" s="35" t="s">
        <v>13</v>
      </c>
    </row>
    <row r="6" spans="1:27" s="4" customFormat="1" ht="23.45" customHeight="1" x14ac:dyDescent="0.2">
      <c r="A6" s="36"/>
      <c r="B6" s="31" t="s">
        <v>12</v>
      </c>
      <c r="C6" s="31" t="s">
        <v>13</v>
      </c>
      <c r="D6" s="31" t="s">
        <v>21</v>
      </c>
      <c r="E6" s="31" t="s">
        <v>13</v>
      </c>
      <c r="F6" s="31" t="s">
        <v>12</v>
      </c>
      <c r="G6" s="31" t="s">
        <v>13</v>
      </c>
      <c r="H6" s="31"/>
      <c r="I6" s="31"/>
      <c r="J6" s="31"/>
      <c r="K6" s="31"/>
      <c r="L6" s="31" t="s">
        <v>64</v>
      </c>
      <c r="M6" s="31"/>
      <c r="N6" s="31"/>
      <c r="O6" s="33" t="s">
        <v>13</v>
      </c>
      <c r="P6" s="34" t="s">
        <v>23</v>
      </c>
      <c r="Q6" s="34"/>
      <c r="R6" s="34"/>
      <c r="S6" s="31"/>
      <c r="T6" s="31"/>
      <c r="U6" s="31"/>
      <c r="V6" s="31"/>
      <c r="W6" s="31"/>
      <c r="X6" s="31"/>
      <c r="Y6" s="31"/>
      <c r="Z6" s="31"/>
      <c r="AA6" s="35"/>
    </row>
    <row r="7" spans="1:27" s="4" customFormat="1" ht="15" customHeight="1" x14ac:dyDescent="0.2">
      <c r="A7" s="36"/>
      <c r="B7" s="31"/>
      <c r="C7" s="31"/>
      <c r="D7" s="31"/>
      <c r="E7" s="31"/>
      <c r="F7" s="31"/>
      <c r="G7" s="31"/>
      <c r="H7" s="31"/>
      <c r="I7" s="31"/>
      <c r="J7" s="31"/>
      <c r="K7" s="31"/>
      <c r="L7" s="3" t="s">
        <v>24</v>
      </c>
      <c r="M7" s="3" t="s">
        <v>25</v>
      </c>
      <c r="N7" s="3" t="s">
        <v>26</v>
      </c>
      <c r="O7" s="33"/>
      <c r="P7" s="5" t="s">
        <v>24</v>
      </c>
      <c r="Q7" s="3" t="s">
        <v>25</v>
      </c>
      <c r="R7" s="3" t="s">
        <v>26</v>
      </c>
      <c r="S7" s="31"/>
      <c r="T7" s="31"/>
      <c r="U7" s="31"/>
      <c r="V7" s="31"/>
      <c r="W7" s="31"/>
      <c r="X7" s="31"/>
      <c r="Y7" s="31"/>
      <c r="Z7" s="31"/>
      <c r="AA7" s="35"/>
    </row>
    <row r="8" spans="1:27" s="11" customFormat="1" ht="15" customHeight="1" x14ac:dyDescent="0.2">
      <c r="A8" s="6" t="s">
        <v>27</v>
      </c>
      <c r="B8" s="7">
        <v>44382</v>
      </c>
      <c r="C8" s="8">
        <v>506629268</v>
      </c>
      <c r="D8" s="8">
        <v>337163</v>
      </c>
      <c r="E8" s="8">
        <v>2025488837</v>
      </c>
      <c r="F8" s="8">
        <v>1157186</v>
      </c>
      <c r="G8" s="8">
        <v>3520408630</v>
      </c>
      <c r="H8" s="8">
        <v>646749</v>
      </c>
      <c r="I8" s="8">
        <v>3808654610</v>
      </c>
      <c r="J8" s="8">
        <v>2955</v>
      </c>
      <c r="K8" s="8">
        <v>33</v>
      </c>
      <c r="L8" s="8">
        <v>23685</v>
      </c>
      <c r="M8" s="8">
        <v>5794</v>
      </c>
      <c r="N8" s="8">
        <v>17891</v>
      </c>
      <c r="O8" s="8">
        <v>371586177</v>
      </c>
      <c r="P8" s="8">
        <v>1092</v>
      </c>
      <c r="Q8" s="8">
        <v>230</v>
      </c>
      <c r="R8" s="8">
        <v>862</v>
      </c>
      <c r="S8" s="8">
        <v>30780</v>
      </c>
      <c r="T8" s="8">
        <v>90439600</v>
      </c>
      <c r="U8" s="8">
        <v>2952</v>
      </c>
      <c r="V8" s="8">
        <v>56308850</v>
      </c>
      <c r="W8" s="8">
        <v>357820</v>
      </c>
      <c r="X8" s="8">
        <v>583622</v>
      </c>
      <c r="Y8" s="8">
        <v>543430146</v>
      </c>
      <c r="Z8" s="8">
        <v>497868</v>
      </c>
      <c r="AA8" s="8">
        <v>220200592</v>
      </c>
    </row>
    <row r="9" spans="1:27" s="11" customFormat="1" ht="15" customHeight="1" x14ac:dyDescent="0.2">
      <c r="A9" s="12" t="s">
        <v>28</v>
      </c>
      <c r="B9" s="13">
        <v>996</v>
      </c>
      <c r="C9" s="14">
        <v>11281857</v>
      </c>
      <c r="D9" s="14">
        <v>17035</v>
      </c>
      <c r="E9" s="14">
        <v>100506500</v>
      </c>
      <c r="F9" s="14">
        <v>185643</v>
      </c>
      <c r="G9" s="14">
        <v>481131197</v>
      </c>
      <c r="H9" s="14">
        <v>104299</v>
      </c>
      <c r="I9" s="14">
        <v>607894100</v>
      </c>
      <c r="J9" s="14">
        <v>349</v>
      </c>
      <c r="K9" s="14">
        <v>0</v>
      </c>
      <c r="L9" s="14">
        <v>690</v>
      </c>
      <c r="M9" s="14">
        <v>84</v>
      </c>
      <c r="N9" s="14">
        <v>606</v>
      </c>
      <c r="O9" s="14">
        <v>12667349</v>
      </c>
      <c r="P9" s="14">
        <v>27</v>
      </c>
      <c r="Q9" s="14">
        <v>3</v>
      </c>
      <c r="R9" s="14">
        <v>24</v>
      </c>
      <c r="S9" s="14">
        <v>0</v>
      </c>
      <c r="T9" s="14">
        <v>0</v>
      </c>
      <c r="U9" s="14">
        <v>521</v>
      </c>
      <c r="V9" s="14">
        <v>8923500</v>
      </c>
      <c r="W9" s="14">
        <v>37194</v>
      </c>
      <c r="X9" s="14">
        <v>69927</v>
      </c>
      <c r="Y9" s="14">
        <v>31152449</v>
      </c>
      <c r="Z9" s="14">
        <v>97</v>
      </c>
      <c r="AA9" s="14">
        <v>1918800</v>
      </c>
    </row>
    <row r="10" spans="1:27" s="11" customFormat="1" ht="15" customHeight="1" x14ac:dyDescent="0.2">
      <c r="A10" s="12" t="s">
        <v>29</v>
      </c>
      <c r="B10" s="13">
        <v>28235</v>
      </c>
      <c r="C10" s="14">
        <v>338997652</v>
      </c>
      <c r="D10" s="14">
        <v>41507</v>
      </c>
      <c r="E10" s="14">
        <v>281826540</v>
      </c>
      <c r="F10" s="14">
        <v>176157</v>
      </c>
      <c r="G10" s="14">
        <v>973860687</v>
      </c>
      <c r="H10" s="14">
        <v>47274</v>
      </c>
      <c r="I10" s="14">
        <v>278919600</v>
      </c>
      <c r="J10" s="14">
        <v>166</v>
      </c>
      <c r="K10" s="14">
        <v>0</v>
      </c>
      <c r="L10" s="14">
        <v>15232</v>
      </c>
      <c r="M10" s="14">
        <v>4314</v>
      </c>
      <c r="N10" s="14">
        <v>10918</v>
      </c>
      <c r="O10" s="14">
        <v>213143672</v>
      </c>
      <c r="P10" s="14">
        <v>396</v>
      </c>
      <c r="Q10" s="14">
        <v>81</v>
      </c>
      <c r="R10" s="14">
        <v>315</v>
      </c>
      <c r="S10" s="14">
        <v>0</v>
      </c>
      <c r="T10" s="14">
        <v>0</v>
      </c>
      <c r="U10" s="14">
        <v>573</v>
      </c>
      <c r="V10" s="14">
        <v>12619000</v>
      </c>
      <c r="W10" s="14">
        <v>47602</v>
      </c>
      <c r="X10" s="14">
        <v>47602</v>
      </c>
      <c r="Y10" s="14">
        <v>115800842</v>
      </c>
      <c r="Z10" s="14">
        <v>410</v>
      </c>
      <c r="AA10" s="14">
        <v>1304140</v>
      </c>
    </row>
    <row r="11" spans="1:27" s="11" customFormat="1" ht="15" customHeight="1" x14ac:dyDescent="0.2">
      <c r="A11" s="12" t="s">
        <v>30</v>
      </c>
      <c r="B11" s="13">
        <v>514</v>
      </c>
      <c r="C11" s="14">
        <v>5265416</v>
      </c>
      <c r="D11" s="14">
        <v>10394</v>
      </c>
      <c r="E11" s="14">
        <v>61324600</v>
      </c>
      <c r="F11" s="14">
        <v>72946</v>
      </c>
      <c r="G11" s="14">
        <v>189659600</v>
      </c>
      <c r="H11" s="14">
        <v>37183</v>
      </c>
      <c r="I11" s="14">
        <v>219379700</v>
      </c>
      <c r="J11" s="14">
        <v>240</v>
      </c>
      <c r="K11" s="14">
        <v>4</v>
      </c>
      <c r="L11" s="14">
        <v>1848</v>
      </c>
      <c r="M11" s="14">
        <v>380</v>
      </c>
      <c r="N11" s="14">
        <v>1468</v>
      </c>
      <c r="O11" s="14">
        <v>38920305</v>
      </c>
      <c r="P11" s="14">
        <v>362</v>
      </c>
      <c r="Q11" s="14">
        <v>128</v>
      </c>
      <c r="R11" s="14">
        <v>234</v>
      </c>
      <c r="S11" s="14">
        <v>0</v>
      </c>
      <c r="T11" s="14">
        <v>0</v>
      </c>
      <c r="U11" s="14">
        <v>0</v>
      </c>
      <c r="V11" s="14">
        <v>0</v>
      </c>
      <c r="W11" s="14">
        <v>19970</v>
      </c>
      <c r="X11" s="14">
        <v>52640</v>
      </c>
      <c r="Y11" s="14">
        <v>39940000</v>
      </c>
      <c r="Z11" s="14">
        <v>41</v>
      </c>
      <c r="AA11" s="14">
        <v>205000</v>
      </c>
    </row>
    <row r="12" spans="1:27" s="11" customFormat="1" ht="15" customHeight="1" x14ac:dyDescent="0.2">
      <c r="A12" s="12" t="s">
        <v>31</v>
      </c>
      <c r="B12" s="13">
        <v>4385</v>
      </c>
      <c r="C12" s="14">
        <v>45178655</v>
      </c>
      <c r="D12" s="14">
        <v>47521</v>
      </c>
      <c r="E12" s="14">
        <v>280373900</v>
      </c>
      <c r="F12" s="14">
        <v>148632</v>
      </c>
      <c r="G12" s="14">
        <v>386443200</v>
      </c>
      <c r="H12" s="14">
        <v>85488</v>
      </c>
      <c r="I12" s="14">
        <v>504379200</v>
      </c>
      <c r="J12" s="14">
        <v>290</v>
      </c>
      <c r="K12" s="14">
        <v>0</v>
      </c>
      <c r="L12" s="14">
        <v>737</v>
      </c>
      <c r="M12" s="14">
        <v>111</v>
      </c>
      <c r="N12" s="14">
        <v>626</v>
      </c>
      <c r="O12" s="14">
        <v>15419816</v>
      </c>
      <c r="P12" s="14">
        <v>0</v>
      </c>
      <c r="Q12" s="14">
        <v>0</v>
      </c>
      <c r="R12" s="14">
        <v>0</v>
      </c>
      <c r="S12" s="14">
        <v>28615</v>
      </c>
      <c r="T12" s="14">
        <v>85077000</v>
      </c>
      <c r="U12" s="14">
        <v>429</v>
      </c>
      <c r="V12" s="14">
        <v>12903845</v>
      </c>
      <c r="W12" s="14">
        <v>46965</v>
      </c>
      <c r="X12" s="14">
        <v>46965</v>
      </c>
      <c r="Y12" s="14">
        <v>85708500</v>
      </c>
      <c r="Z12" s="14">
        <v>23295</v>
      </c>
      <c r="AA12" s="14">
        <v>76795100</v>
      </c>
    </row>
    <row r="13" spans="1:27" s="11" customFormat="1" ht="15" customHeight="1" x14ac:dyDescent="0.2">
      <c r="A13" s="12" t="s">
        <v>32</v>
      </c>
      <c r="B13" s="13">
        <v>4064</v>
      </c>
      <c r="C13" s="14">
        <v>41631616</v>
      </c>
      <c r="D13" s="14">
        <v>32174</v>
      </c>
      <c r="E13" s="14">
        <v>189826600</v>
      </c>
      <c r="F13" s="14">
        <v>66722</v>
      </c>
      <c r="G13" s="14">
        <v>173477200</v>
      </c>
      <c r="H13" s="14">
        <v>53381</v>
      </c>
      <c r="I13" s="14">
        <v>314947900</v>
      </c>
      <c r="J13" s="14">
        <v>93</v>
      </c>
      <c r="K13" s="14">
        <v>2</v>
      </c>
      <c r="L13" s="14">
        <v>547</v>
      </c>
      <c r="M13" s="14">
        <v>120</v>
      </c>
      <c r="N13" s="14">
        <v>427</v>
      </c>
      <c r="O13" s="14">
        <v>8924376</v>
      </c>
      <c r="P13" s="14">
        <v>13</v>
      </c>
      <c r="Q13" s="14">
        <v>0</v>
      </c>
      <c r="R13" s="14">
        <v>13</v>
      </c>
      <c r="S13" s="14">
        <v>0</v>
      </c>
      <c r="T13" s="14">
        <v>0</v>
      </c>
      <c r="U13" s="14">
        <v>0</v>
      </c>
      <c r="V13" s="14">
        <v>0</v>
      </c>
      <c r="W13" s="14">
        <v>104109</v>
      </c>
      <c r="X13" s="14">
        <v>236995</v>
      </c>
      <c r="Y13" s="14">
        <v>109316753</v>
      </c>
      <c r="Z13" s="14">
        <v>19</v>
      </c>
      <c r="AA13" s="14">
        <v>128000</v>
      </c>
    </row>
    <row r="14" spans="1:27" s="11" customFormat="1" ht="15" customHeight="1" x14ac:dyDescent="0.2">
      <c r="A14" s="12" t="s">
        <v>33</v>
      </c>
      <c r="B14" s="13">
        <v>1355</v>
      </c>
      <c r="C14" s="14">
        <v>15089090</v>
      </c>
      <c r="D14" s="14">
        <v>93271</v>
      </c>
      <c r="E14" s="14">
        <v>549595000</v>
      </c>
      <c r="F14" s="14">
        <v>175610</v>
      </c>
      <c r="G14" s="14">
        <v>456572354</v>
      </c>
      <c r="H14" s="14">
        <v>112527</v>
      </c>
      <c r="I14" s="14">
        <v>663872100</v>
      </c>
      <c r="J14" s="14">
        <v>980</v>
      </c>
      <c r="K14" s="14">
        <v>1</v>
      </c>
      <c r="L14" s="14">
        <v>270</v>
      </c>
      <c r="M14" s="14">
        <v>47</v>
      </c>
      <c r="N14" s="14">
        <v>223</v>
      </c>
      <c r="O14" s="14">
        <v>4659020</v>
      </c>
      <c r="P14" s="14">
        <v>2</v>
      </c>
      <c r="Q14" s="14">
        <v>0</v>
      </c>
      <c r="R14" s="14">
        <v>2</v>
      </c>
      <c r="S14" s="14">
        <v>0</v>
      </c>
      <c r="T14" s="14">
        <v>0</v>
      </c>
      <c r="U14" s="14">
        <v>416</v>
      </c>
      <c r="V14" s="14">
        <v>4160000</v>
      </c>
      <c r="W14" s="14">
        <v>20992</v>
      </c>
      <c r="X14" s="14">
        <v>0</v>
      </c>
      <c r="Y14" s="14">
        <v>55131000</v>
      </c>
      <c r="Z14" s="14">
        <v>439397</v>
      </c>
      <c r="AA14" s="14">
        <v>108782770</v>
      </c>
    </row>
    <row r="15" spans="1:27" ht="15" customHeight="1" x14ac:dyDescent="0.2">
      <c r="A15" s="15" t="s">
        <v>34</v>
      </c>
      <c r="B15" s="13">
        <v>237</v>
      </c>
      <c r="C15" s="14">
        <v>2427828</v>
      </c>
      <c r="D15" s="14">
        <v>3667</v>
      </c>
      <c r="E15" s="14">
        <v>21616500</v>
      </c>
      <c r="F15" s="14">
        <v>20212</v>
      </c>
      <c r="G15" s="14">
        <v>52563100</v>
      </c>
      <c r="H15" s="14">
        <v>11329</v>
      </c>
      <c r="I15" s="14">
        <v>66605800</v>
      </c>
      <c r="J15" s="14">
        <v>52</v>
      </c>
      <c r="K15" s="14">
        <v>2</v>
      </c>
      <c r="L15" s="14">
        <v>461</v>
      </c>
      <c r="M15" s="14">
        <v>99</v>
      </c>
      <c r="N15" s="14">
        <v>362</v>
      </c>
      <c r="O15" s="14">
        <v>8696919</v>
      </c>
      <c r="P15" s="14">
        <v>58</v>
      </c>
      <c r="Q15" s="14">
        <v>0</v>
      </c>
      <c r="R15" s="14">
        <v>58</v>
      </c>
      <c r="S15" s="14">
        <v>0</v>
      </c>
      <c r="T15" s="14">
        <v>0</v>
      </c>
      <c r="U15" s="14">
        <v>0</v>
      </c>
      <c r="V15" s="14">
        <v>0</v>
      </c>
      <c r="W15" s="14">
        <v>2244</v>
      </c>
      <c r="X15" s="14">
        <v>2244</v>
      </c>
      <c r="Y15" s="14">
        <v>2244000</v>
      </c>
      <c r="Z15" s="14">
        <v>13</v>
      </c>
      <c r="AA15" s="14">
        <v>65000</v>
      </c>
    </row>
    <row r="16" spans="1:27" ht="15" customHeight="1" x14ac:dyDescent="0.2">
      <c r="A16" s="15" t="s">
        <v>35</v>
      </c>
      <c r="B16" s="13">
        <v>307</v>
      </c>
      <c r="C16" s="14">
        <v>3144908</v>
      </c>
      <c r="D16" s="14">
        <v>3185</v>
      </c>
      <c r="E16" s="14">
        <v>18791500</v>
      </c>
      <c r="F16" s="14">
        <v>19241</v>
      </c>
      <c r="G16" s="14">
        <v>50026600</v>
      </c>
      <c r="H16" s="14">
        <v>7761</v>
      </c>
      <c r="I16" s="14">
        <v>45789900</v>
      </c>
      <c r="J16" s="14">
        <v>7</v>
      </c>
      <c r="K16" s="14">
        <v>0</v>
      </c>
      <c r="L16" s="14">
        <v>35</v>
      </c>
      <c r="M16" s="14">
        <v>0</v>
      </c>
      <c r="N16" s="14">
        <v>35</v>
      </c>
      <c r="O16" s="14">
        <v>687050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56</v>
      </c>
      <c r="V16" s="14">
        <v>1160000</v>
      </c>
      <c r="W16" s="14">
        <v>4250</v>
      </c>
      <c r="X16" s="14">
        <v>2759</v>
      </c>
      <c r="Y16" s="14">
        <v>5531000</v>
      </c>
      <c r="Z16" s="14">
        <v>95</v>
      </c>
      <c r="AA16" s="14">
        <v>640242</v>
      </c>
    </row>
    <row r="17" spans="1:27" ht="15" customHeight="1" x14ac:dyDescent="0.2">
      <c r="A17" s="15" t="s">
        <v>36</v>
      </c>
      <c r="B17" s="13">
        <v>73</v>
      </c>
      <c r="C17" s="14">
        <v>747812</v>
      </c>
      <c r="D17" s="14">
        <v>14416</v>
      </c>
      <c r="E17" s="14">
        <v>85054409</v>
      </c>
      <c r="F17" s="14">
        <v>23059</v>
      </c>
      <c r="G17" s="14">
        <v>59953400</v>
      </c>
      <c r="H17" s="14">
        <v>12347</v>
      </c>
      <c r="I17" s="14">
        <v>72847300</v>
      </c>
      <c r="J17" s="14">
        <v>87</v>
      </c>
      <c r="K17" s="14">
        <v>0</v>
      </c>
      <c r="L17" s="14">
        <v>444</v>
      </c>
      <c r="M17" s="14">
        <v>89</v>
      </c>
      <c r="N17" s="14">
        <v>355</v>
      </c>
      <c r="O17" s="14">
        <v>10055023</v>
      </c>
      <c r="P17" s="14">
        <v>18</v>
      </c>
      <c r="Q17" s="14">
        <v>9</v>
      </c>
      <c r="R17" s="14">
        <v>9</v>
      </c>
      <c r="S17" s="14">
        <v>0</v>
      </c>
      <c r="T17" s="14">
        <v>0</v>
      </c>
      <c r="U17" s="14">
        <v>104</v>
      </c>
      <c r="V17" s="14">
        <v>1210000</v>
      </c>
      <c r="W17" s="14">
        <v>9351</v>
      </c>
      <c r="X17" s="14">
        <v>19108</v>
      </c>
      <c r="Y17" s="14">
        <v>12832138</v>
      </c>
      <c r="Z17" s="14">
        <v>3323</v>
      </c>
      <c r="AA17" s="14">
        <v>5019500</v>
      </c>
    </row>
    <row r="18" spans="1:27" ht="15" customHeight="1" x14ac:dyDescent="0.2">
      <c r="A18" s="15" t="s">
        <v>37</v>
      </c>
      <c r="B18" s="13">
        <v>24</v>
      </c>
      <c r="C18" s="14">
        <v>245856</v>
      </c>
      <c r="D18" s="14">
        <v>850</v>
      </c>
      <c r="E18" s="14">
        <v>5015000</v>
      </c>
      <c r="F18" s="14">
        <v>27551</v>
      </c>
      <c r="G18" s="14">
        <v>71638430</v>
      </c>
      <c r="H18" s="14">
        <v>27721</v>
      </c>
      <c r="I18" s="14">
        <v>163563800</v>
      </c>
      <c r="J18" s="14">
        <v>128</v>
      </c>
      <c r="K18" s="14">
        <v>0</v>
      </c>
      <c r="L18" s="14">
        <v>594</v>
      </c>
      <c r="M18" s="14">
        <v>172</v>
      </c>
      <c r="N18" s="14">
        <v>422</v>
      </c>
      <c r="O18" s="14">
        <v>12147844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116</v>
      </c>
      <c r="V18" s="14">
        <v>1740000</v>
      </c>
      <c r="W18" s="14">
        <v>13996</v>
      </c>
      <c r="X18" s="14">
        <v>13996</v>
      </c>
      <c r="Y18" s="14">
        <v>14142000</v>
      </c>
      <c r="Z18" s="14">
        <v>2107</v>
      </c>
      <c r="AA18" s="14">
        <v>4822625</v>
      </c>
    </row>
    <row r="19" spans="1:27" ht="15" customHeight="1" x14ac:dyDescent="0.2">
      <c r="A19" s="15" t="s">
        <v>38</v>
      </c>
      <c r="B19" s="13">
        <v>170</v>
      </c>
      <c r="C19" s="14">
        <v>1741480</v>
      </c>
      <c r="D19" s="14">
        <v>3090</v>
      </c>
      <c r="E19" s="14">
        <v>18232232</v>
      </c>
      <c r="F19" s="14">
        <v>20003</v>
      </c>
      <c r="G19" s="14">
        <v>51970116</v>
      </c>
      <c r="H19" s="14">
        <v>14266</v>
      </c>
      <c r="I19" s="14">
        <v>84452350</v>
      </c>
      <c r="J19" s="14">
        <v>39</v>
      </c>
      <c r="K19" s="14">
        <v>6</v>
      </c>
      <c r="L19" s="14">
        <v>906</v>
      </c>
      <c r="M19" s="14">
        <v>86</v>
      </c>
      <c r="N19" s="14">
        <v>820</v>
      </c>
      <c r="O19" s="14">
        <v>17623038</v>
      </c>
      <c r="P19" s="14">
        <v>76</v>
      </c>
      <c r="Q19" s="14">
        <v>9</v>
      </c>
      <c r="R19" s="14">
        <v>67</v>
      </c>
      <c r="S19" s="14">
        <v>0</v>
      </c>
      <c r="T19" s="14">
        <v>0</v>
      </c>
      <c r="U19" s="14">
        <v>167</v>
      </c>
      <c r="V19" s="14">
        <v>5101230</v>
      </c>
      <c r="W19" s="14">
        <v>1490</v>
      </c>
      <c r="X19" s="14">
        <v>1490</v>
      </c>
      <c r="Y19" s="14">
        <v>1051500</v>
      </c>
      <c r="Z19" s="14">
        <v>27961</v>
      </c>
      <c r="AA19" s="14">
        <v>10980822</v>
      </c>
    </row>
    <row r="20" spans="1:27" ht="15" customHeight="1" x14ac:dyDescent="0.2">
      <c r="A20" s="15" t="s">
        <v>39</v>
      </c>
      <c r="B20" s="13">
        <v>0</v>
      </c>
      <c r="C20" s="14">
        <v>0</v>
      </c>
      <c r="D20" s="14">
        <v>20840</v>
      </c>
      <c r="E20" s="14">
        <v>122956000</v>
      </c>
      <c r="F20" s="14">
        <v>27523</v>
      </c>
      <c r="G20" s="14">
        <v>71559800</v>
      </c>
      <c r="H20" s="14">
        <v>18416</v>
      </c>
      <c r="I20" s="14">
        <v>108654400</v>
      </c>
      <c r="J20" s="14">
        <v>42</v>
      </c>
      <c r="K20" s="14">
        <v>2</v>
      </c>
      <c r="L20" s="14">
        <v>180</v>
      </c>
      <c r="M20" s="14">
        <v>84</v>
      </c>
      <c r="N20" s="14">
        <v>96</v>
      </c>
      <c r="O20" s="14">
        <v>3481420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2460</v>
      </c>
      <c r="X20" s="14">
        <v>5241</v>
      </c>
      <c r="Y20" s="14">
        <v>995057</v>
      </c>
      <c r="Z20" s="14">
        <v>5</v>
      </c>
      <c r="AA20" s="14">
        <v>25000</v>
      </c>
    </row>
    <row r="21" spans="1:27" ht="15" customHeight="1" x14ac:dyDescent="0.2">
      <c r="A21" s="15" t="s">
        <v>40</v>
      </c>
      <c r="B21" s="13">
        <v>155</v>
      </c>
      <c r="C21" s="14">
        <v>1587820</v>
      </c>
      <c r="D21" s="14">
        <v>2533</v>
      </c>
      <c r="E21" s="14">
        <v>14944700</v>
      </c>
      <c r="F21" s="14">
        <v>12089</v>
      </c>
      <c r="G21" s="14">
        <v>31431400</v>
      </c>
      <c r="H21" s="14">
        <v>8213</v>
      </c>
      <c r="I21" s="14">
        <v>48456760</v>
      </c>
      <c r="J21" s="14">
        <v>21</v>
      </c>
      <c r="K21" s="14">
        <v>0</v>
      </c>
      <c r="L21" s="14">
        <v>53</v>
      </c>
      <c r="M21" s="14">
        <v>0</v>
      </c>
      <c r="N21" s="14">
        <v>53</v>
      </c>
      <c r="O21" s="14">
        <v>998717</v>
      </c>
      <c r="P21" s="14">
        <v>8</v>
      </c>
      <c r="Q21" s="14">
        <v>0</v>
      </c>
      <c r="R21" s="14">
        <v>8</v>
      </c>
      <c r="S21" s="14">
        <v>0</v>
      </c>
      <c r="T21" s="14">
        <v>0</v>
      </c>
      <c r="U21" s="14">
        <v>103</v>
      </c>
      <c r="V21" s="14">
        <v>1070000</v>
      </c>
      <c r="W21" s="14">
        <v>1526</v>
      </c>
      <c r="X21" s="14">
        <v>3429</v>
      </c>
      <c r="Y21" s="14">
        <v>1526000</v>
      </c>
      <c r="Z21" s="14">
        <v>4</v>
      </c>
      <c r="AA21" s="14">
        <v>40800</v>
      </c>
    </row>
    <row r="22" spans="1:27" ht="15" customHeight="1" x14ac:dyDescent="0.2">
      <c r="A22" s="15" t="s">
        <v>41</v>
      </c>
      <c r="B22" s="13">
        <v>474</v>
      </c>
      <c r="C22" s="14">
        <v>4855656</v>
      </c>
      <c r="D22" s="14">
        <v>10698</v>
      </c>
      <c r="E22" s="14">
        <v>63113856</v>
      </c>
      <c r="F22" s="14">
        <v>56834</v>
      </c>
      <c r="G22" s="14">
        <v>147716846</v>
      </c>
      <c r="H22" s="14">
        <v>37645</v>
      </c>
      <c r="I22" s="14">
        <v>221964300</v>
      </c>
      <c r="J22" s="14">
        <v>50</v>
      </c>
      <c r="K22" s="14">
        <v>0</v>
      </c>
      <c r="L22" s="14">
        <v>65</v>
      </c>
      <c r="M22" s="14">
        <v>9</v>
      </c>
      <c r="N22" s="14">
        <v>56</v>
      </c>
      <c r="O22" s="14">
        <v>1126579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106</v>
      </c>
      <c r="V22" s="14">
        <v>668000</v>
      </c>
      <c r="W22" s="14">
        <v>16336</v>
      </c>
      <c r="X22" s="14">
        <v>33487</v>
      </c>
      <c r="Y22" s="14">
        <v>12656800</v>
      </c>
      <c r="Z22" s="14">
        <v>484</v>
      </c>
      <c r="AA22" s="14">
        <v>2799546</v>
      </c>
    </row>
    <row r="23" spans="1:27" ht="15" customHeight="1" x14ac:dyDescent="0.2">
      <c r="A23" s="15" t="s">
        <v>42</v>
      </c>
      <c r="B23" s="13">
        <v>1727</v>
      </c>
      <c r="C23" s="14">
        <v>17691388</v>
      </c>
      <c r="D23" s="14">
        <v>13229</v>
      </c>
      <c r="E23" s="14">
        <v>78051100</v>
      </c>
      <c r="F23" s="14">
        <v>44042</v>
      </c>
      <c r="G23" s="14">
        <v>114509200</v>
      </c>
      <c r="H23" s="14">
        <v>21522</v>
      </c>
      <c r="I23" s="14">
        <v>126979800</v>
      </c>
      <c r="J23" s="14">
        <v>106</v>
      </c>
      <c r="K23" s="14">
        <v>0</v>
      </c>
      <c r="L23" s="14">
        <v>120</v>
      </c>
      <c r="M23" s="14">
        <v>30</v>
      </c>
      <c r="N23" s="14">
        <v>90</v>
      </c>
      <c r="O23" s="14">
        <v>2164466</v>
      </c>
      <c r="P23" s="14">
        <v>63</v>
      </c>
      <c r="Q23" s="14">
        <v>0</v>
      </c>
      <c r="R23" s="14">
        <v>63</v>
      </c>
      <c r="S23" s="14">
        <v>0</v>
      </c>
      <c r="T23" s="14">
        <v>0</v>
      </c>
      <c r="U23" s="14">
        <v>68</v>
      </c>
      <c r="V23" s="14">
        <v>533000</v>
      </c>
      <c r="W23" s="14">
        <v>0</v>
      </c>
      <c r="X23" s="14">
        <v>0</v>
      </c>
      <c r="Y23" s="14">
        <v>0</v>
      </c>
      <c r="Z23" s="14">
        <v>291</v>
      </c>
      <c r="AA23" s="14">
        <v>4386045</v>
      </c>
    </row>
    <row r="24" spans="1:27" ht="15" customHeight="1" x14ac:dyDescent="0.2">
      <c r="A24" s="15" t="s">
        <v>43</v>
      </c>
      <c r="B24" s="13">
        <v>12</v>
      </c>
      <c r="C24" s="14">
        <v>122928</v>
      </c>
      <c r="D24" s="14">
        <v>3319</v>
      </c>
      <c r="E24" s="14">
        <v>19582100</v>
      </c>
      <c r="F24" s="14">
        <v>32664</v>
      </c>
      <c r="G24" s="14">
        <v>84926400</v>
      </c>
      <c r="H24" s="14">
        <v>16535</v>
      </c>
      <c r="I24" s="14">
        <v>97556500</v>
      </c>
      <c r="J24" s="14">
        <v>90</v>
      </c>
      <c r="K24" s="14">
        <v>2</v>
      </c>
      <c r="L24" s="14">
        <v>80</v>
      </c>
      <c r="M24" s="14">
        <v>0</v>
      </c>
      <c r="N24" s="14">
        <v>80</v>
      </c>
      <c r="O24" s="14">
        <v>1221461</v>
      </c>
      <c r="P24" s="14">
        <v>57</v>
      </c>
      <c r="Q24" s="14">
        <v>0</v>
      </c>
      <c r="R24" s="14">
        <v>57</v>
      </c>
      <c r="S24" s="14">
        <v>0</v>
      </c>
      <c r="T24" s="14">
        <v>0</v>
      </c>
      <c r="U24" s="14">
        <v>95</v>
      </c>
      <c r="V24" s="14">
        <v>1785000</v>
      </c>
      <c r="W24" s="14">
        <v>8214</v>
      </c>
      <c r="X24" s="14">
        <v>8214</v>
      </c>
      <c r="Y24" s="14">
        <v>6571800</v>
      </c>
      <c r="Z24" s="14">
        <v>267</v>
      </c>
      <c r="AA24" s="14">
        <v>1163300</v>
      </c>
    </row>
    <row r="25" spans="1:27" ht="15" customHeight="1" x14ac:dyDescent="0.2">
      <c r="A25" s="15" t="s">
        <v>44</v>
      </c>
      <c r="B25" s="13">
        <v>776</v>
      </c>
      <c r="C25" s="14">
        <v>7949344</v>
      </c>
      <c r="D25" s="14">
        <v>4008</v>
      </c>
      <c r="E25" s="14">
        <v>23647200</v>
      </c>
      <c r="F25" s="14">
        <v>6685</v>
      </c>
      <c r="G25" s="14">
        <v>17381000</v>
      </c>
      <c r="H25" s="14">
        <v>3773</v>
      </c>
      <c r="I25" s="14">
        <v>22260700</v>
      </c>
      <c r="J25" s="14">
        <v>86</v>
      </c>
      <c r="K25" s="14">
        <v>0</v>
      </c>
      <c r="L25" s="14">
        <v>130</v>
      </c>
      <c r="M25" s="14">
        <v>70</v>
      </c>
      <c r="N25" s="14">
        <v>60</v>
      </c>
      <c r="O25" s="14">
        <v>925675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11</v>
      </c>
      <c r="AA25" s="14">
        <v>619948</v>
      </c>
    </row>
    <row r="26" spans="1:27" ht="15" customHeight="1" x14ac:dyDescent="0.2">
      <c r="A26" s="15" t="s">
        <v>45</v>
      </c>
      <c r="B26" s="13">
        <v>87</v>
      </c>
      <c r="C26" s="14">
        <v>773802</v>
      </c>
      <c r="D26" s="14">
        <v>4783</v>
      </c>
      <c r="E26" s="14">
        <v>28219700</v>
      </c>
      <c r="F26" s="14">
        <v>18780</v>
      </c>
      <c r="G26" s="14">
        <v>48828000</v>
      </c>
      <c r="H26" s="14">
        <v>12076</v>
      </c>
      <c r="I26" s="14">
        <v>71751600</v>
      </c>
      <c r="J26" s="14">
        <v>23</v>
      </c>
      <c r="K26" s="14">
        <v>14</v>
      </c>
      <c r="L26" s="14">
        <v>674</v>
      </c>
      <c r="M26" s="14">
        <v>18</v>
      </c>
      <c r="N26" s="14">
        <v>656</v>
      </c>
      <c r="O26" s="14">
        <v>7666979</v>
      </c>
      <c r="P26" s="14">
        <v>0</v>
      </c>
      <c r="Q26" s="14">
        <v>0</v>
      </c>
      <c r="R26" s="14">
        <v>0</v>
      </c>
      <c r="S26" s="14">
        <v>2165</v>
      </c>
      <c r="T26" s="14">
        <v>5362600</v>
      </c>
      <c r="U26" s="14">
        <v>118</v>
      </c>
      <c r="V26" s="14">
        <v>2950000</v>
      </c>
      <c r="W26" s="14">
        <v>5490</v>
      </c>
      <c r="X26" s="14">
        <v>8468</v>
      </c>
      <c r="Y26" s="14">
        <v>32659500</v>
      </c>
      <c r="Z26" s="14">
        <v>30</v>
      </c>
      <c r="AA26" s="14">
        <v>269954</v>
      </c>
    </row>
    <row r="27" spans="1:27" ht="15" customHeight="1" x14ac:dyDescent="0.2">
      <c r="A27" s="15" t="s">
        <v>46</v>
      </c>
      <c r="B27" s="13">
        <v>453</v>
      </c>
      <c r="C27" s="14">
        <v>4640532</v>
      </c>
      <c r="D27" s="14">
        <v>5623</v>
      </c>
      <c r="E27" s="14">
        <v>33175700</v>
      </c>
      <c r="F27" s="14">
        <v>13308</v>
      </c>
      <c r="G27" s="14">
        <v>33196800</v>
      </c>
      <c r="H27" s="14">
        <v>7904</v>
      </c>
      <c r="I27" s="14">
        <v>46633600</v>
      </c>
      <c r="J27" s="14">
        <v>54</v>
      </c>
      <c r="K27" s="14">
        <v>0</v>
      </c>
      <c r="L27" s="14">
        <v>72</v>
      </c>
      <c r="M27" s="14">
        <v>12</v>
      </c>
      <c r="N27" s="14">
        <v>60</v>
      </c>
      <c r="O27" s="14">
        <v>1629963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41</v>
      </c>
      <c r="V27" s="14">
        <v>1197275</v>
      </c>
      <c r="W27" s="14">
        <v>2351</v>
      </c>
      <c r="X27" s="14">
        <v>4405</v>
      </c>
      <c r="Y27" s="14">
        <v>1074850</v>
      </c>
      <c r="Z27" s="14">
        <v>9</v>
      </c>
      <c r="AA27" s="14">
        <v>180000</v>
      </c>
    </row>
    <row r="28" spans="1:27" ht="15" customHeight="1" x14ac:dyDescent="0.2">
      <c r="A28" s="15" t="s">
        <v>47</v>
      </c>
      <c r="B28" s="13">
        <v>262</v>
      </c>
      <c r="C28" s="14">
        <v>2678028</v>
      </c>
      <c r="D28" s="14">
        <v>3819</v>
      </c>
      <c r="E28" s="14">
        <v>22532100</v>
      </c>
      <c r="F28" s="14">
        <v>7759</v>
      </c>
      <c r="G28" s="14">
        <v>20087100</v>
      </c>
      <c r="H28" s="14">
        <v>5455</v>
      </c>
      <c r="I28" s="14">
        <v>32122600</v>
      </c>
      <c r="J28" s="14">
        <v>52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39</v>
      </c>
      <c r="V28" s="14">
        <v>288000</v>
      </c>
      <c r="W28" s="14">
        <v>12437</v>
      </c>
      <c r="X28" s="14">
        <v>25074</v>
      </c>
      <c r="Y28" s="14">
        <v>11939457</v>
      </c>
      <c r="Z28" s="14">
        <v>9</v>
      </c>
      <c r="AA28" s="14">
        <v>54000</v>
      </c>
    </row>
    <row r="29" spans="1:27" ht="15" customHeight="1" x14ac:dyDescent="0.2">
      <c r="A29" s="15" t="s">
        <v>48</v>
      </c>
      <c r="B29" s="13">
        <v>0</v>
      </c>
      <c r="C29" s="14">
        <v>0</v>
      </c>
      <c r="D29" s="14">
        <v>1057</v>
      </c>
      <c r="E29" s="14">
        <v>6254000</v>
      </c>
      <c r="F29" s="14">
        <v>1474</v>
      </c>
      <c r="G29" s="14">
        <v>2972200</v>
      </c>
      <c r="H29" s="14">
        <v>1276</v>
      </c>
      <c r="I29" s="14">
        <v>7528400</v>
      </c>
      <c r="J29" s="14">
        <v>0</v>
      </c>
      <c r="K29" s="14">
        <v>0</v>
      </c>
      <c r="L29" s="14">
        <v>475</v>
      </c>
      <c r="M29" s="14">
        <v>57</v>
      </c>
      <c r="N29" s="14">
        <v>418</v>
      </c>
      <c r="O29" s="14">
        <v>7943305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611</v>
      </c>
      <c r="X29" s="14">
        <v>1336</v>
      </c>
      <c r="Y29" s="14">
        <v>2528500</v>
      </c>
      <c r="Z29" s="14">
        <v>0</v>
      </c>
      <c r="AA29" s="14">
        <v>0</v>
      </c>
    </row>
    <row r="30" spans="1:27" ht="15" customHeight="1" x14ac:dyDescent="0.2">
      <c r="A30" s="16" t="s">
        <v>49</v>
      </c>
      <c r="B30" s="17">
        <v>76</v>
      </c>
      <c r="C30" s="18">
        <v>577600</v>
      </c>
      <c r="D30" s="18">
        <v>144</v>
      </c>
      <c r="E30" s="18">
        <v>849600</v>
      </c>
      <c r="F30" s="18">
        <v>252</v>
      </c>
      <c r="G30" s="18">
        <v>504000</v>
      </c>
      <c r="H30" s="18">
        <v>358</v>
      </c>
      <c r="I30" s="18">
        <v>2094200</v>
      </c>
      <c r="J30" s="18">
        <v>0</v>
      </c>
      <c r="K30" s="18">
        <v>0</v>
      </c>
      <c r="L30" s="18">
        <v>72</v>
      </c>
      <c r="M30" s="18">
        <v>12</v>
      </c>
      <c r="N30" s="18">
        <v>60</v>
      </c>
      <c r="O30" s="18">
        <v>1483200</v>
      </c>
      <c r="P30" s="18">
        <v>12</v>
      </c>
      <c r="Q30" s="18">
        <v>0</v>
      </c>
      <c r="R30" s="18">
        <v>12</v>
      </c>
      <c r="S30" s="18">
        <v>0</v>
      </c>
      <c r="T30" s="18">
        <v>0</v>
      </c>
      <c r="U30" s="18">
        <v>0</v>
      </c>
      <c r="V30" s="18">
        <v>0</v>
      </c>
      <c r="W30" s="18">
        <v>232</v>
      </c>
      <c r="X30" s="18">
        <v>242</v>
      </c>
      <c r="Y30" s="18">
        <v>628000</v>
      </c>
      <c r="Z30" s="18">
        <v>0</v>
      </c>
      <c r="AA30" s="18">
        <v>0</v>
      </c>
    </row>
    <row r="31" spans="1:27" ht="11.25" customHeight="1" x14ac:dyDescent="0.2">
      <c r="A31" s="19" t="s">
        <v>50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Q31" s="21"/>
      <c r="R31" s="22"/>
      <c r="S31" s="20"/>
      <c r="T31" s="20"/>
      <c r="U31" s="20"/>
      <c r="V31" s="20"/>
      <c r="W31" s="20"/>
      <c r="X31" s="20"/>
      <c r="Y31" s="20"/>
      <c r="Z31" s="9"/>
      <c r="AA31" s="9"/>
    </row>
    <row r="32" spans="1:27" ht="12" hidden="1" customHeight="1" x14ac:dyDescent="0.2">
      <c r="A32" t="s">
        <v>51</v>
      </c>
      <c r="B32" s="9" t="e">
        <f>B8-SUM(B9:B14)-#REF!</f>
        <v>#REF!</v>
      </c>
      <c r="C32" s="9" t="e">
        <f>C8-SUM(C9:C14)-#REF!</f>
        <v>#REF!</v>
      </c>
      <c r="D32" s="9" t="e">
        <f>D8-SUM(D9:D14)-#REF!</f>
        <v>#REF!</v>
      </c>
      <c r="E32" s="9" t="e">
        <f>E8-SUM(E9:E14)-#REF!</f>
        <v>#REF!</v>
      </c>
      <c r="F32" s="9" t="e">
        <f>F8-SUM(F9:F14)-#REF!</f>
        <v>#REF!</v>
      </c>
      <c r="G32" s="9" t="e">
        <f>G8-SUM(G9:G14)-#REF!</f>
        <v>#REF!</v>
      </c>
      <c r="H32" s="9" t="e">
        <f>H8-SUM(H9:H14)-#REF!</f>
        <v>#REF!</v>
      </c>
      <c r="I32" s="9" t="e">
        <f>I8-SUM(I9:I14)-#REF!</f>
        <v>#REF!</v>
      </c>
      <c r="J32" s="9" t="e">
        <f>J8-SUM(J9:J14)-#REF!</f>
        <v>#REF!</v>
      </c>
      <c r="K32" s="9" t="e">
        <f>K8-SUM(K9:K14)-#REF!</f>
        <v>#REF!</v>
      </c>
      <c r="L32" s="9" t="e">
        <f>L8-SUM(L9:L14)-#REF!</f>
        <v>#REF!</v>
      </c>
      <c r="M32" s="9" t="e">
        <f>M8-SUM(M9:M14)-#REF!</f>
        <v>#REF!</v>
      </c>
      <c r="N32" s="9" t="e">
        <f>N8-SUM(N9:N14)-#REF!</f>
        <v>#REF!</v>
      </c>
      <c r="O32" s="9" t="e">
        <f>O8-SUM(O9:O14)-#REF!</f>
        <v>#REF!</v>
      </c>
      <c r="P32" s="9" t="e">
        <f>P8-SUM(P9:P14)-#REF!</f>
        <v>#REF!</v>
      </c>
      <c r="Q32" s="9" t="e">
        <f>Q8-SUM(Q9:Q14)-#REF!</f>
        <v>#REF!</v>
      </c>
      <c r="R32" s="9" t="e">
        <f>R8-SUM(R9:R14)-#REF!</f>
        <v>#REF!</v>
      </c>
      <c r="S32" s="9" t="e">
        <f>S8-SUM(S9:S14)-#REF!</f>
        <v>#REF!</v>
      </c>
      <c r="T32" s="9" t="e">
        <f>T8-SUM(T9:T14)-#REF!</f>
        <v>#REF!</v>
      </c>
      <c r="U32" s="9" t="e">
        <f>U8-SUM(U9:U14)-#REF!</f>
        <v>#REF!</v>
      </c>
      <c r="V32" s="9" t="e">
        <f>V8-SUM(V9:V14)-#REF!</f>
        <v>#REF!</v>
      </c>
      <c r="W32" s="9" t="e">
        <f>W8-SUM(W9:W14)-#REF!</f>
        <v>#REF!</v>
      </c>
      <c r="X32" s="9" t="e">
        <f>X8-SUM(X9:X14)-#REF!</f>
        <v>#REF!</v>
      </c>
      <c r="Y32" s="9" t="e">
        <f>Y8-SUM(Y9:Y14)-#REF!</f>
        <v>#REF!</v>
      </c>
      <c r="Z32" s="9" t="e">
        <f>Z8-SUM(Z9:Z14)-#REF!</f>
        <v>#REF!</v>
      </c>
      <c r="AA32" s="9" t="e">
        <f>AA8-SUM(AA9:AA14)-#REF!</f>
        <v>#REF!</v>
      </c>
    </row>
    <row r="33" spans="1:27" ht="12" hidden="1" customHeight="1" x14ac:dyDescent="0.2">
      <c r="A33" t="s">
        <v>52</v>
      </c>
      <c r="B33" s="9">
        <f t="shared" ref="B33:AA33" si="0">B14-SUM(B15:B28)</f>
        <v>-3402</v>
      </c>
      <c r="C33" s="9">
        <f t="shared" si="0"/>
        <v>-33518292</v>
      </c>
      <c r="D33" s="9">
        <f t="shared" si="0"/>
        <v>-789</v>
      </c>
      <c r="E33" s="9">
        <f t="shared" si="0"/>
        <v>-5337097</v>
      </c>
      <c r="F33" s="9">
        <f t="shared" si="0"/>
        <v>-154140</v>
      </c>
      <c r="G33" s="9">
        <f t="shared" si="0"/>
        <v>-399215838</v>
      </c>
      <c r="H33" s="9">
        <f t="shared" si="0"/>
        <v>-92436</v>
      </c>
      <c r="I33" s="9">
        <f t="shared" si="0"/>
        <v>-545767310</v>
      </c>
      <c r="J33" s="9">
        <f t="shared" si="0"/>
        <v>143</v>
      </c>
      <c r="K33" s="9">
        <f t="shared" si="0"/>
        <v>-25</v>
      </c>
      <c r="L33" s="9">
        <f t="shared" si="0"/>
        <v>-3544</v>
      </c>
      <c r="M33" s="9">
        <f t="shared" si="0"/>
        <v>-622</v>
      </c>
      <c r="N33" s="9">
        <f t="shared" si="0"/>
        <v>-2922</v>
      </c>
      <c r="O33" s="9">
        <f t="shared" si="0"/>
        <v>-63766114</v>
      </c>
      <c r="P33" s="9">
        <f t="shared" si="0"/>
        <v>-278</v>
      </c>
      <c r="Q33" s="9">
        <f t="shared" si="0"/>
        <v>-18</v>
      </c>
      <c r="R33" s="9">
        <f t="shared" si="0"/>
        <v>-260</v>
      </c>
      <c r="S33" s="9">
        <f t="shared" si="0"/>
        <v>-2165</v>
      </c>
      <c r="T33" s="9">
        <f t="shared" si="0"/>
        <v>-5362600</v>
      </c>
      <c r="U33" s="9">
        <f t="shared" si="0"/>
        <v>-597</v>
      </c>
      <c r="V33" s="9">
        <f t="shared" si="0"/>
        <v>-13542505</v>
      </c>
      <c r="W33" s="9">
        <f t="shared" si="0"/>
        <v>-59153</v>
      </c>
      <c r="X33" s="9">
        <f t="shared" si="0"/>
        <v>-127915</v>
      </c>
      <c r="Y33" s="9">
        <f t="shared" si="0"/>
        <v>-48093102</v>
      </c>
      <c r="Z33" s="9">
        <f t="shared" si="0"/>
        <v>404788</v>
      </c>
      <c r="AA33" s="9">
        <f t="shared" si="0"/>
        <v>77715988</v>
      </c>
    </row>
    <row r="34" spans="1:27" ht="12" hidden="1" customHeight="1" x14ac:dyDescent="0.2">
      <c r="A34" t="s">
        <v>53</v>
      </c>
      <c r="B34" s="9" t="e">
        <f>#REF!-B29-B30</f>
        <v>#REF!</v>
      </c>
      <c r="C34" s="9" t="e">
        <f>#REF!-C29-C30</f>
        <v>#REF!</v>
      </c>
      <c r="D34" s="9" t="e">
        <f>#REF!-D29-D30</f>
        <v>#REF!</v>
      </c>
      <c r="E34" s="9" t="e">
        <f>#REF!-E29-E30</f>
        <v>#REF!</v>
      </c>
      <c r="F34" s="9" t="e">
        <f>#REF!-F29-F30</f>
        <v>#REF!</v>
      </c>
      <c r="G34" s="9" t="e">
        <f>#REF!-G29-G30</f>
        <v>#REF!</v>
      </c>
      <c r="H34" s="9" t="e">
        <f>#REF!-H29-H30</f>
        <v>#REF!</v>
      </c>
      <c r="I34" s="9" t="e">
        <f>#REF!-I29-I30</f>
        <v>#REF!</v>
      </c>
      <c r="J34" s="9" t="e">
        <f>#REF!-J29-J30</f>
        <v>#REF!</v>
      </c>
      <c r="K34" s="9" t="e">
        <f>#REF!-K29-K30</f>
        <v>#REF!</v>
      </c>
      <c r="L34" s="9" t="e">
        <f>#REF!-L29-L30</f>
        <v>#REF!</v>
      </c>
      <c r="M34" s="9" t="e">
        <f>#REF!-M29-M30</f>
        <v>#REF!</v>
      </c>
      <c r="N34" s="9" t="e">
        <f>#REF!-N29-N30</f>
        <v>#REF!</v>
      </c>
      <c r="O34" s="9" t="e">
        <f>#REF!-O29-O30</f>
        <v>#REF!</v>
      </c>
      <c r="P34" s="9" t="e">
        <f>#REF!-P29-P30</f>
        <v>#REF!</v>
      </c>
      <c r="Q34" s="9" t="e">
        <f>#REF!-Q29-Q30</f>
        <v>#REF!</v>
      </c>
      <c r="R34" s="9" t="e">
        <f>#REF!-R29-R30</f>
        <v>#REF!</v>
      </c>
      <c r="S34" s="9" t="e">
        <f>#REF!-S29-S30</f>
        <v>#REF!</v>
      </c>
      <c r="T34" s="9" t="e">
        <f>#REF!-T29-T30</f>
        <v>#REF!</v>
      </c>
      <c r="U34" s="9" t="e">
        <f>#REF!-U29-U30</f>
        <v>#REF!</v>
      </c>
      <c r="V34" s="9" t="e">
        <f>#REF!-V29-V30</f>
        <v>#REF!</v>
      </c>
      <c r="W34" s="9" t="e">
        <f>#REF!-W29-W30</f>
        <v>#REF!</v>
      </c>
      <c r="X34" s="9" t="e">
        <f>#REF!-X29-X30</f>
        <v>#REF!</v>
      </c>
      <c r="Y34" s="9" t="e">
        <f>#REF!-Y29-Y30</f>
        <v>#REF!</v>
      </c>
      <c r="Z34" s="9" t="e">
        <f>#REF!-Z29-Z30</f>
        <v>#REF!</v>
      </c>
      <c r="AA34" s="9" t="e">
        <f>#REF!-AA29-AA30</f>
        <v>#REF!</v>
      </c>
    </row>
    <row r="35" spans="1:27" ht="12" hidden="1" customHeight="1" x14ac:dyDescent="0.2">
      <c r="A35" t="s">
        <v>54</v>
      </c>
      <c r="B35" s="9" t="e">
        <f>B8+F8-#REF!</f>
        <v>#REF!</v>
      </c>
      <c r="C35" s="23" t="e">
        <f>C8+E8+G8-#REF!</f>
        <v>#REF!</v>
      </c>
      <c r="D35" s="9" t="e">
        <f>D8-#REF!</f>
        <v>#REF!</v>
      </c>
      <c r="E35" s="9"/>
      <c r="F35" s="9"/>
      <c r="G35" s="9"/>
      <c r="H35" s="9" t="e">
        <f>H8-#REF!</f>
        <v>#REF!</v>
      </c>
      <c r="I35" s="9" t="e">
        <f>I8-#REF!</f>
        <v>#REF!</v>
      </c>
      <c r="J35" s="9" t="e">
        <f>J8-#REF!</f>
        <v>#REF!</v>
      </c>
      <c r="K35" s="9" t="e">
        <f>K8-#REF!</f>
        <v>#REF!</v>
      </c>
      <c r="L35" s="9" t="e">
        <f>L8-#REF!</f>
        <v>#REF!</v>
      </c>
      <c r="M35" s="9"/>
      <c r="N35" s="9"/>
      <c r="O35" s="9" t="e">
        <f>O8-#REF!</f>
        <v>#REF!</v>
      </c>
      <c r="P35" s="23" t="e">
        <f>P8-#REF!</f>
        <v>#REF!</v>
      </c>
      <c r="S35" s="9"/>
      <c r="T35" s="9"/>
      <c r="U35" s="9" t="e">
        <f>U8-#REF!</f>
        <v>#REF!</v>
      </c>
      <c r="V35" s="9" t="e">
        <f>V8-#REF!</f>
        <v>#REF!</v>
      </c>
      <c r="W35" s="9" t="e">
        <f>W8-#REF!</f>
        <v>#REF!</v>
      </c>
      <c r="X35" s="9" t="e">
        <f>X8-#REF!</f>
        <v>#REF!</v>
      </c>
      <c r="Y35" s="9" t="e">
        <f>Y8-#REF!</f>
        <v>#REF!</v>
      </c>
      <c r="Z35" s="9" t="e">
        <f>Z8-#REF!</f>
        <v>#REF!</v>
      </c>
      <c r="AA35" s="9" t="e">
        <f>AA8-#REF!</f>
        <v>#REF!</v>
      </c>
    </row>
    <row r="36" spans="1:27" x14ac:dyDescent="0.2">
      <c r="A36" s="24" t="s">
        <v>55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S36" s="23"/>
      <c r="T36" s="23"/>
      <c r="U36" s="23"/>
      <c r="V36" s="23"/>
      <c r="W36" s="23"/>
      <c r="X36" s="23"/>
      <c r="Y36" s="23"/>
      <c r="Z36" s="23"/>
      <c r="AA36" s="23"/>
    </row>
  </sheetData>
  <mergeCells count="34">
    <mergeCell ref="A4:A7"/>
    <mergeCell ref="B4:G4"/>
    <mergeCell ref="H4:I4"/>
    <mergeCell ref="J4:R4"/>
    <mergeCell ref="S4:T4"/>
    <mergeCell ref="S5:S7"/>
    <mergeCell ref="T5:T7"/>
    <mergeCell ref="W4:Y4"/>
    <mergeCell ref="Z4:AA4"/>
    <mergeCell ref="B5:C5"/>
    <mergeCell ref="D5:E5"/>
    <mergeCell ref="F5:G5"/>
    <mergeCell ref="H5:H7"/>
    <mergeCell ref="I5:I7"/>
    <mergeCell ref="J5:J7"/>
    <mergeCell ref="K5:K7"/>
    <mergeCell ref="L5:R5"/>
    <mergeCell ref="U4:V4"/>
    <mergeCell ref="U5:U7"/>
    <mergeCell ref="V5:V7"/>
    <mergeCell ref="X5:X7"/>
    <mergeCell ref="Y5:Y7"/>
    <mergeCell ref="Z5:Z7"/>
    <mergeCell ref="AA5:AA7"/>
    <mergeCell ref="B6:B7"/>
    <mergeCell ref="C6:C7"/>
    <mergeCell ref="D6:D7"/>
    <mergeCell ref="E6:E7"/>
    <mergeCell ref="F6:F7"/>
    <mergeCell ref="G6:G7"/>
    <mergeCell ref="L6:N6"/>
    <mergeCell ref="O6:O7"/>
    <mergeCell ref="P6:R6"/>
    <mergeCell ref="W5:W7"/>
  </mergeCells>
  <phoneticPr fontId="3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統計處張亮婕</cp:lastModifiedBy>
  <cp:lastPrinted>2018-04-24T04:02:30Z</cp:lastPrinted>
  <dcterms:created xsi:type="dcterms:W3CDTF">2001-12-06T07:16:12Z</dcterms:created>
  <dcterms:modified xsi:type="dcterms:W3CDTF">2026-04-24T08:15:07Z</dcterms:modified>
</cp:coreProperties>
</file>