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work\5性別統計\113\指標\年報指標\統計處來email\"/>
    </mc:Choice>
  </mc:AlternateContent>
  <xr:revisionPtr revIDLastSave="0" documentId="13_ncr:1_{95ADE6A0-8779-4753-9D40-DD46267CF296}" xr6:coauthVersionLast="47" xr6:coauthVersionMax="47" xr10:uidLastSave="{00000000-0000-0000-0000-000000000000}"/>
  <bookViews>
    <workbookView xWindow="2340" yWindow="1815" windowWidth="26460" windowHeight="14385" tabRatio="601" xr2:uid="{00000000-000D-0000-FFFF-FFFF00000000}"/>
  </bookViews>
  <sheets>
    <sheet name="113" sheetId="34" r:id="rId1"/>
    <sheet name="112" sheetId="33" r:id="rId2"/>
    <sheet name="111" sheetId="32" r:id="rId3"/>
    <sheet name="110" sheetId="31" r:id="rId4"/>
    <sheet name="109" sheetId="30" r:id="rId5"/>
    <sheet name="108" sheetId="29" r:id="rId6"/>
    <sheet name="107" sheetId="28" r:id="rId7"/>
    <sheet name="106" sheetId="27" r:id="rId8"/>
    <sheet name="105" sheetId="26" r:id="rId9"/>
    <sheet name="104" sheetId="25" r:id="rId10"/>
    <sheet name="103" sheetId="24" r:id="rId11"/>
    <sheet name="102" sheetId="23" r:id="rId12"/>
    <sheet name="101" sheetId="22" r:id="rId13"/>
    <sheet name="100" sheetId="21" r:id="rId14"/>
    <sheet name="99" sheetId="20" r:id="rId15"/>
    <sheet name="98" sheetId="18" r:id="rId16"/>
    <sheet name="97" sheetId="17" r:id="rId17"/>
    <sheet name="96" sheetId="16" r:id="rId18"/>
    <sheet name="95" sheetId="15" r:id="rId19"/>
    <sheet name="94" sheetId="14" r:id="rId20"/>
    <sheet name="93" sheetId="6" r:id="rId21"/>
    <sheet name="92" sheetId="4" r:id="rId22"/>
    <sheet name="91" sheetId="5" r:id="rId23"/>
    <sheet name="90" sheetId="7" r:id="rId24"/>
    <sheet name="89" sheetId="8" r:id="rId25"/>
    <sheet name="88" sheetId="9" r:id="rId26"/>
    <sheet name="87" sheetId="10" r:id="rId27"/>
    <sheet name="86" sheetId="11" r:id="rId28"/>
    <sheet name="85" sheetId="12" r:id="rId29"/>
    <sheet name="84" sheetId="13" r:id="rId30"/>
  </sheets>
  <definedNames>
    <definedName name="_AMO_UniqueIdentifier" hidden="1">"'c9957ace-0838-4342-af66-0fb55f5c432a'"</definedName>
    <definedName name="_xlnm.Print_Area" localSheetId="13">'100'!$A$1:$J$37</definedName>
    <definedName name="_xlnm.Print_Area" localSheetId="12">'101'!$A$1:$L$38</definedName>
    <definedName name="_xlnm.Print_Area" localSheetId="8">'105'!$A$1:$K$44</definedName>
    <definedName name="_xlnm.Print_Area" localSheetId="7">'106'!$A$1:$K$42</definedName>
    <definedName name="_xlnm.Print_Area" localSheetId="22">'91'!$A$1:$K$39</definedName>
    <definedName name="_xlnm.Print_Area" localSheetId="21">'92'!$A$1:$K$39</definedName>
    <definedName name="_xlnm.Print_Area" localSheetId="14">'99'!$A$1:$J$43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" i="22" l="1"/>
  <c r="L34" i="22"/>
  <c r="K34" i="22"/>
  <c r="J34" i="22"/>
  <c r="L33" i="22"/>
  <c r="K33" i="22"/>
  <c r="J33" i="22"/>
  <c r="L32" i="22"/>
  <c r="K32" i="22"/>
  <c r="J32" i="22"/>
  <c r="L31" i="22"/>
  <c r="K31" i="22"/>
  <c r="J31" i="22"/>
  <c r="L30" i="22"/>
  <c r="K30" i="22"/>
  <c r="J30" i="22"/>
  <c r="L29" i="22"/>
  <c r="K29" i="22"/>
  <c r="J29" i="22"/>
  <c r="L28" i="22"/>
  <c r="K28" i="22"/>
  <c r="J28" i="22"/>
  <c r="L27" i="22"/>
  <c r="K27" i="22"/>
  <c r="J27" i="22"/>
  <c r="L26" i="22"/>
  <c r="K26" i="22"/>
  <c r="J26" i="22"/>
  <c r="L25" i="22"/>
  <c r="K25" i="22"/>
  <c r="J25" i="22"/>
  <c r="L24" i="22"/>
  <c r="K24" i="22"/>
  <c r="J24" i="22"/>
  <c r="L23" i="22"/>
  <c r="K23" i="22"/>
  <c r="J23" i="22"/>
  <c r="L22" i="22"/>
  <c r="K22" i="22"/>
  <c r="J22" i="22"/>
  <c r="L21" i="22"/>
  <c r="K21" i="22"/>
  <c r="J21" i="22"/>
  <c r="L20" i="22"/>
  <c r="K20" i="22"/>
  <c r="J20" i="22"/>
  <c r="L19" i="22"/>
  <c r="K19" i="22"/>
  <c r="J19" i="22"/>
  <c r="L18" i="22"/>
  <c r="K18" i="22"/>
  <c r="J18" i="22"/>
  <c r="L17" i="22"/>
  <c r="K17" i="22"/>
  <c r="J17" i="22"/>
  <c r="L16" i="22"/>
  <c r="K16" i="22"/>
  <c r="J16" i="22"/>
  <c r="L15" i="22"/>
  <c r="K15" i="22"/>
  <c r="J15" i="22"/>
  <c r="L14" i="22"/>
  <c r="K14" i="22"/>
  <c r="J14" i="22"/>
  <c r="L13" i="22"/>
  <c r="K13" i="22"/>
  <c r="J13" i="22"/>
  <c r="L12" i="22"/>
  <c r="K12" i="22"/>
  <c r="J12" i="22"/>
  <c r="L11" i="22"/>
  <c r="K11" i="22"/>
  <c r="J11" i="22"/>
  <c r="L10" i="22"/>
  <c r="K10" i="22"/>
  <c r="J10" i="22"/>
  <c r="L9" i="22"/>
  <c r="K9" i="22"/>
  <c r="J9" i="22"/>
  <c r="L8" i="22"/>
  <c r="K8" i="22"/>
  <c r="J8" i="22"/>
  <c r="L7" i="22"/>
  <c r="K7" i="22"/>
  <c r="J7" i="22"/>
  <c r="L6" i="22"/>
  <c r="K6" i="22"/>
  <c r="J33" i="21"/>
  <c r="I33" i="21"/>
  <c r="H33" i="21"/>
  <c r="J32" i="21"/>
  <c r="I32" i="21"/>
  <c r="H32" i="21"/>
  <c r="H31" i="21"/>
  <c r="J30" i="21"/>
  <c r="I30" i="21"/>
  <c r="H30" i="21"/>
  <c r="J29" i="21"/>
  <c r="I29" i="21"/>
  <c r="H29" i="21"/>
  <c r="J26" i="21"/>
  <c r="I26" i="21"/>
  <c r="H26" i="21"/>
  <c r="J25" i="21"/>
  <c r="I25" i="21"/>
  <c r="H25" i="21"/>
  <c r="J24" i="21"/>
  <c r="I24" i="21"/>
  <c r="H24" i="21"/>
  <c r="J21" i="21"/>
  <c r="I21" i="21"/>
  <c r="H21" i="21"/>
  <c r="J20" i="21"/>
  <c r="I20" i="21"/>
  <c r="H20" i="21"/>
  <c r="J17" i="21"/>
  <c r="I17" i="21"/>
  <c r="H17" i="21"/>
  <c r="J16" i="21"/>
  <c r="I16" i="21"/>
  <c r="H16" i="21"/>
  <c r="J15" i="21"/>
  <c r="I15" i="21"/>
  <c r="H15" i="21"/>
  <c r="J14" i="21"/>
  <c r="I14" i="21"/>
  <c r="H14" i="21"/>
  <c r="J12" i="21"/>
  <c r="I12" i="21"/>
  <c r="H12" i="21"/>
  <c r="J11" i="21"/>
  <c r="I11" i="21"/>
  <c r="H11" i="21"/>
  <c r="J10" i="21"/>
  <c r="I10" i="21"/>
  <c r="H10" i="21"/>
  <c r="J7" i="21"/>
  <c r="I7" i="21"/>
  <c r="H7" i="21"/>
  <c r="H36" i="20"/>
  <c r="J39" i="20"/>
  <c r="I39" i="20"/>
  <c r="H39" i="20"/>
  <c r="J38" i="20"/>
  <c r="I38" i="20"/>
  <c r="H38" i="20"/>
  <c r="G37" i="20"/>
  <c r="F37" i="20"/>
  <c r="J37" i="20" s="1"/>
  <c r="E37" i="20"/>
  <c r="G32" i="20"/>
  <c r="F32" i="20"/>
  <c r="F31" i="20"/>
  <c r="E32" i="20"/>
  <c r="E31" i="20" s="1"/>
  <c r="G25" i="20"/>
  <c r="J25" i="20" s="1"/>
  <c r="G24" i="20"/>
  <c r="J24" i="20" s="1"/>
  <c r="F25" i="20"/>
  <c r="F24" i="20"/>
  <c r="E25" i="20"/>
  <c r="E24" i="20"/>
  <c r="I24" i="20" s="1"/>
  <c r="G19" i="20"/>
  <c r="H19" i="20" s="1"/>
  <c r="G18" i="20"/>
  <c r="H18" i="20" s="1"/>
  <c r="F19" i="20"/>
  <c r="I19" i="20" s="1"/>
  <c r="F18" i="20"/>
  <c r="I18" i="20"/>
  <c r="E19" i="20"/>
  <c r="J36" i="20"/>
  <c r="I36" i="20"/>
  <c r="J35" i="20"/>
  <c r="I35" i="20"/>
  <c r="H35" i="20"/>
  <c r="J34" i="20"/>
  <c r="I34" i="20"/>
  <c r="J33" i="20"/>
  <c r="I33" i="20"/>
  <c r="H33" i="20"/>
  <c r="J30" i="20"/>
  <c r="I30" i="20"/>
  <c r="H30" i="20"/>
  <c r="I29" i="20"/>
  <c r="H29" i="20"/>
  <c r="J28" i="20"/>
  <c r="I28" i="20"/>
  <c r="H28" i="20"/>
  <c r="J27" i="20"/>
  <c r="I27" i="20"/>
  <c r="H27" i="20"/>
  <c r="J26" i="20"/>
  <c r="I26" i="20"/>
  <c r="H26" i="20"/>
  <c r="H23" i="20"/>
  <c r="I23" i="20"/>
  <c r="J22" i="20"/>
  <c r="I22" i="20"/>
  <c r="H22" i="20"/>
  <c r="J21" i="20"/>
  <c r="I21" i="20"/>
  <c r="H21" i="20"/>
  <c r="J20" i="20"/>
  <c r="I20" i="20"/>
  <c r="H20" i="20"/>
  <c r="J17" i="20"/>
  <c r="I17" i="20"/>
  <c r="H17" i="20"/>
  <c r="J16" i="20"/>
  <c r="I16" i="20"/>
  <c r="H16" i="20"/>
  <c r="J15" i="20"/>
  <c r="I15" i="20"/>
  <c r="H15" i="20"/>
  <c r="J14" i="20"/>
  <c r="I14" i="20"/>
  <c r="H14" i="20"/>
  <c r="G13" i="20"/>
  <c r="G5" i="20" s="1"/>
  <c r="H13" i="20"/>
  <c r="F13" i="20"/>
  <c r="I13" i="20"/>
  <c r="E13" i="20"/>
  <c r="J12" i="20"/>
  <c r="I12" i="20"/>
  <c r="H12" i="20"/>
  <c r="J11" i="20"/>
  <c r="I11" i="20"/>
  <c r="H11" i="20"/>
  <c r="J10" i="20"/>
  <c r="I10" i="20"/>
  <c r="H10" i="20"/>
  <c r="J9" i="20"/>
  <c r="I9" i="20"/>
  <c r="H9" i="20"/>
  <c r="J8" i="20"/>
  <c r="I8" i="20"/>
  <c r="H8" i="20"/>
  <c r="J7" i="20"/>
  <c r="I7" i="20"/>
  <c r="H7" i="20"/>
  <c r="G6" i="20"/>
  <c r="F6" i="20"/>
  <c r="I6" i="20" s="1"/>
  <c r="E6" i="20"/>
  <c r="E5" i="20" s="1"/>
  <c r="J36" i="18"/>
  <c r="I36" i="18"/>
  <c r="H36" i="18"/>
  <c r="J35" i="18"/>
  <c r="I35" i="18"/>
  <c r="H35" i="18"/>
  <c r="J33" i="18"/>
  <c r="I33" i="18"/>
  <c r="H33" i="18"/>
  <c r="J32" i="18"/>
  <c r="I32" i="18"/>
  <c r="H32" i="18"/>
  <c r="J31" i="18"/>
  <c r="I31" i="18"/>
  <c r="H31" i="18"/>
  <c r="J30" i="18"/>
  <c r="I30" i="18"/>
  <c r="H30" i="18"/>
  <c r="J28" i="18"/>
  <c r="I28" i="18"/>
  <c r="H28" i="18"/>
  <c r="J27" i="18"/>
  <c r="I27" i="18"/>
  <c r="H27" i="18"/>
  <c r="J26" i="18"/>
  <c r="I26" i="18"/>
  <c r="H26" i="18"/>
  <c r="J25" i="18"/>
  <c r="I25" i="18"/>
  <c r="H25" i="18"/>
  <c r="J24" i="18"/>
  <c r="I24" i="18"/>
  <c r="H24" i="18"/>
  <c r="J22" i="18"/>
  <c r="I22" i="18"/>
  <c r="H22" i="18"/>
  <c r="J21" i="18"/>
  <c r="I21" i="18"/>
  <c r="H21" i="18"/>
  <c r="J20" i="18"/>
  <c r="I20" i="18"/>
  <c r="H20" i="18"/>
  <c r="J19" i="18"/>
  <c r="I19" i="18"/>
  <c r="H19" i="18"/>
  <c r="J17" i="18"/>
  <c r="I17" i="18"/>
  <c r="H17" i="18"/>
  <c r="J16" i="18"/>
  <c r="I16" i="18"/>
  <c r="H16" i="18"/>
  <c r="J15" i="18"/>
  <c r="I15" i="18"/>
  <c r="H15" i="18"/>
  <c r="J14" i="18"/>
  <c r="I14" i="18"/>
  <c r="H14" i="18"/>
  <c r="J12" i="18"/>
  <c r="I12" i="18"/>
  <c r="H12" i="18"/>
  <c r="J11" i="18"/>
  <c r="I11" i="18"/>
  <c r="H11" i="18"/>
  <c r="J10" i="18"/>
  <c r="I10" i="18"/>
  <c r="H10" i="18"/>
  <c r="J9" i="18"/>
  <c r="I9" i="18"/>
  <c r="H9" i="18"/>
  <c r="J8" i="18"/>
  <c r="I8" i="18"/>
  <c r="H8" i="18"/>
  <c r="J7" i="18"/>
  <c r="I7" i="18"/>
  <c r="H7" i="18"/>
  <c r="F34" i="18"/>
  <c r="I34" i="18"/>
  <c r="G34" i="18"/>
  <c r="H34" i="18" s="1"/>
  <c r="F29" i="18"/>
  <c r="I29" i="18" s="1"/>
  <c r="G29" i="18"/>
  <c r="J29" i="18" s="1"/>
  <c r="H29" i="18"/>
  <c r="F23" i="18"/>
  <c r="G23" i="18"/>
  <c r="H23" i="18" s="1"/>
  <c r="F18" i="18"/>
  <c r="I18" i="18"/>
  <c r="G18" i="18"/>
  <c r="G5" i="18" s="1"/>
  <c r="H18" i="18"/>
  <c r="F13" i="18"/>
  <c r="I13" i="18" s="1"/>
  <c r="G13" i="18"/>
  <c r="J13" i="18"/>
  <c r="F6" i="18"/>
  <c r="I6" i="18" s="1"/>
  <c r="G6" i="18"/>
  <c r="E34" i="18"/>
  <c r="E23" i="18"/>
  <c r="E29" i="18"/>
  <c r="E5" i="18" s="1"/>
  <c r="E18" i="18"/>
  <c r="E13" i="18"/>
  <c r="H13" i="18"/>
  <c r="E6" i="18"/>
  <c r="H6" i="18" s="1"/>
  <c r="E6" i="7"/>
  <c r="F6" i="7"/>
  <c r="E13" i="7"/>
  <c r="E5" i="7" s="1"/>
  <c r="F13" i="7"/>
  <c r="F5" i="7" s="1"/>
  <c r="E18" i="7"/>
  <c r="F18" i="7"/>
  <c r="E23" i="7"/>
  <c r="F23" i="7"/>
  <c r="E29" i="7"/>
  <c r="F29" i="7"/>
  <c r="E34" i="7"/>
  <c r="F34" i="7"/>
  <c r="E6" i="4"/>
  <c r="E5" i="4" s="1"/>
  <c r="F6" i="4"/>
  <c r="G6" i="4"/>
  <c r="H7" i="4"/>
  <c r="I7" i="4"/>
  <c r="K7" i="4"/>
  <c r="H8" i="4"/>
  <c r="I8" i="4"/>
  <c r="K8" i="4"/>
  <c r="H9" i="4"/>
  <c r="I9" i="4"/>
  <c r="K9" i="4"/>
  <c r="H10" i="4"/>
  <c r="I10" i="4"/>
  <c r="K10" i="4"/>
  <c r="H11" i="4"/>
  <c r="I11" i="4"/>
  <c r="K11" i="4"/>
  <c r="H12" i="4"/>
  <c r="I12" i="4"/>
  <c r="K12" i="4"/>
  <c r="E13" i="4"/>
  <c r="F13" i="4"/>
  <c r="I13" i="4" s="1"/>
  <c r="F5" i="4"/>
  <c r="G13" i="4"/>
  <c r="H13" i="4" s="1"/>
  <c r="H14" i="4"/>
  <c r="I14" i="4"/>
  <c r="K14" i="4"/>
  <c r="H15" i="4"/>
  <c r="I15" i="4"/>
  <c r="K15" i="4"/>
  <c r="H16" i="4"/>
  <c r="I16" i="4"/>
  <c r="K16" i="4"/>
  <c r="H17" i="4"/>
  <c r="I17" i="4"/>
  <c r="K17" i="4"/>
  <c r="E18" i="4"/>
  <c r="F18" i="4"/>
  <c r="G18" i="4"/>
  <c r="H18" i="4"/>
  <c r="I18" i="4"/>
  <c r="H19" i="4"/>
  <c r="I19" i="4"/>
  <c r="K19" i="4"/>
  <c r="H20" i="4"/>
  <c r="I20" i="4"/>
  <c r="K20" i="4"/>
  <c r="H21" i="4"/>
  <c r="I21" i="4"/>
  <c r="K21" i="4"/>
  <c r="H22" i="4"/>
  <c r="I22" i="4"/>
  <c r="K22" i="4"/>
  <c r="E23" i="4"/>
  <c r="F23" i="4"/>
  <c r="I23" i="4"/>
  <c r="G23" i="4"/>
  <c r="K23" i="4" s="1"/>
  <c r="H24" i="4"/>
  <c r="I24" i="4"/>
  <c r="K24" i="4"/>
  <c r="H25" i="4"/>
  <c r="I25" i="4"/>
  <c r="K25" i="4"/>
  <c r="H26" i="4"/>
  <c r="I26" i="4"/>
  <c r="K26" i="4"/>
  <c r="H27" i="4"/>
  <c r="I27" i="4"/>
  <c r="K27" i="4"/>
  <c r="H28" i="4"/>
  <c r="I28" i="4"/>
  <c r="K28" i="4"/>
  <c r="E29" i="4"/>
  <c r="F29" i="4"/>
  <c r="I29" i="4"/>
  <c r="G29" i="4"/>
  <c r="H29" i="4" s="1"/>
  <c r="K29" i="4"/>
  <c r="H30" i="4"/>
  <c r="I30" i="4"/>
  <c r="K30" i="4"/>
  <c r="H31" i="4"/>
  <c r="I31" i="4"/>
  <c r="K31" i="4"/>
  <c r="H32" i="4"/>
  <c r="I32" i="4"/>
  <c r="K32" i="4"/>
  <c r="H33" i="4"/>
  <c r="I33" i="4"/>
  <c r="K33" i="4"/>
  <c r="E34" i="4"/>
  <c r="F34" i="4"/>
  <c r="I34" i="4"/>
  <c r="G34" i="4"/>
  <c r="H34" i="4"/>
  <c r="H35" i="4"/>
  <c r="I35" i="4"/>
  <c r="K35" i="4"/>
  <c r="H36" i="4"/>
  <c r="I36" i="4"/>
  <c r="K36" i="4"/>
  <c r="E6" i="6"/>
  <c r="F6" i="6"/>
  <c r="I6" i="6"/>
  <c r="G6" i="6"/>
  <c r="H6" i="6" s="1"/>
  <c r="G5" i="6"/>
  <c r="H7" i="6"/>
  <c r="I7" i="6"/>
  <c r="K7" i="6"/>
  <c r="H8" i="6"/>
  <c r="I8" i="6"/>
  <c r="K8" i="6"/>
  <c r="H9" i="6"/>
  <c r="I9" i="6"/>
  <c r="K9" i="6"/>
  <c r="H10" i="6"/>
  <c r="I10" i="6"/>
  <c r="K10" i="6"/>
  <c r="H11" i="6"/>
  <c r="I11" i="6"/>
  <c r="K11" i="6"/>
  <c r="H12" i="6"/>
  <c r="I12" i="6"/>
  <c r="K12" i="6"/>
  <c r="E13" i="6"/>
  <c r="F13" i="6"/>
  <c r="I13" i="6"/>
  <c r="G13" i="6"/>
  <c r="K13" i="6" s="1"/>
  <c r="H13" i="6"/>
  <c r="H14" i="6"/>
  <c r="I14" i="6"/>
  <c r="K14" i="6"/>
  <c r="H15" i="6"/>
  <c r="I15" i="6"/>
  <c r="K15" i="6"/>
  <c r="H16" i="6"/>
  <c r="I16" i="6"/>
  <c r="K16" i="6"/>
  <c r="H17" i="6"/>
  <c r="I17" i="6"/>
  <c r="K17" i="6"/>
  <c r="E18" i="6"/>
  <c r="H18" i="6" s="1"/>
  <c r="F18" i="6"/>
  <c r="I18" i="6" s="1"/>
  <c r="G18" i="6"/>
  <c r="H19" i="6"/>
  <c r="I19" i="6"/>
  <c r="K19" i="6"/>
  <c r="H20" i="6"/>
  <c r="I20" i="6"/>
  <c r="K20" i="6"/>
  <c r="H21" i="6"/>
  <c r="I21" i="6"/>
  <c r="K21" i="6"/>
  <c r="H22" i="6"/>
  <c r="I22" i="6"/>
  <c r="K22" i="6"/>
  <c r="E23" i="6"/>
  <c r="E5" i="6" s="1"/>
  <c r="H23" i="6"/>
  <c r="F23" i="6"/>
  <c r="I23" i="6" s="1"/>
  <c r="K23" i="6"/>
  <c r="G23" i="6"/>
  <c r="H24" i="6"/>
  <c r="I24" i="6"/>
  <c r="K24" i="6"/>
  <c r="H25" i="6"/>
  <c r="I25" i="6"/>
  <c r="K25" i="6"/>
  <c r="H26" i="6"/>
  <c r="I26" i="6"/>
  <c r="K26" i="6"/>
  <c r="H27" i="6"/>
  <c r="I27" i="6"/>
  <c r="K27" i="6"/>
  <c r="H28" i="6"/>
  <c r="I28" i="6"/>
  <c r="K28" i="6"/>
  <c r="E29" i="6"/>
  <c r="F29" i="6"/>
  <c r="G29" i="6"/>
  <c r="H29" i="6"/>
  <c r="I29" i="6"/>
  <c r="H30" i="6"/>
  <c r="I30" i="6"/>
  <c r="K30" i="6"/>
  <c r="H31" i="6"/>
  <c r="I31" i="6"/>
  <c r="K31" i="6"/>
  <c r="H32" i="6"/>
  <c r="I32" i="6"/>
  <c r="K32" i="6"/>
  <c r="H33" i="6"/>
  <c r="I33" i="6"/>
  <c r="K33" i="6"/>
  <c r="E34" i="6"/>
  <c r="H34" i="6" s="1"/>
  <c r="F34" i="6"/>
  <c r="K34" i="6"/>
  <c r="G34" i="6"/>
  <c r="H35" i="6"/>
  <c r="I35" i="6"/>
  <c r="K35" i="6"/>
  <c r="H36" i="6"/>
  <c r="I36" i="6"/>
  <c r="K36" i="6"/>
  <c r="K18" i="4"/>
  <c r="K6" i="4"/>
  <c r="I37" i="20"/>
  <c r="H25" i="20"/>
  <c r="I25" i="20"/>
  <c r="H6" i="20"/>
  <c r="J29" i="20"/>
  <c r="H34" i="20"/>
  <c r="J6" i="20"/>
  <c r="J13" i="20"/>
  <c r="J23" i="20"/>
  <c r="J6" i="21"/>
  <c r="I13" i="21"/>
  <c r="I28" i="21"/>
  <c r="J13" i="21"/>
  <c r="I31" i="21"/>
  <c r="J23" i="21"/>
  <c r="J19" i="21"/>
  <c r="I18" i="21"/>
  <c r="I27" i="21"/>
  <c r="H28" i="21"/>
  <c r="I22" i="21"/>
  <c r="J27" i="21"/>
  <c r="H27" i="21"/>
  <c r="I6" i="21"/>
  <c r="I19" i="21"/>
  <c r="I23" i="21"/>
  <c r="J28" i="21"/>
  <c r="H6" i="21"/>
  <c r="H13" i="21"/>
  <c r="H19" i="21"/>
  <c r="H23" i="21"/>
  <c r="J31" i="21"/>
  <c r="I5" i="21"/>
  <c r="H18" i="21"/>
  <c r="J18" i="21"/>
  <c r="H22" i="21"/>
  <c r="J22" i="21"/>
  <c r="H5" i="21"/>
  <c r="J5" i="21"/>
  <c r="J32" i="20"/>
  <c r="E18" i="20"/>
  <c r="I34" i="6"/>
  <c r="I23" i="18"/>
  <c r="H37" i="20"/>
  <c r="K29" i="6"/>
  <c r="G31" i="20"/>
  <c r="K34" i="4"/>
  <c r="J31" i="20"/>
  <c r="H5" i="20" l="1"/>
  <c r="H31" i="20"/>
  <c r="I31" i="20"/>
  <c r="H5" i="18"/>
  <c r="I5" i="4"/>
  <c r="J19" i="20"/>
  <c r="F5" i="6"/>
  <c r="I5" i="6" s="1"/>
  <c r="F5" i="18"/>
  <c r="I5" i="18" s="1"/>
  <c r="K6" i="6"/>
  <c r="K18" i="6"/>
  <c r="I32" i="20"/>
  <c r="J18" i="20"/>
  <c r="J34" i="18"/>
  <c r="H32" i="20"/>
  <c r="J18" i="18"/>
  <c r="H6" i="4"/>
  <c r="K13" i="4"/>
  <c r="H5" i="6"/>
  <c r="J23" i="18"/>
  <c r="G5" i="4"/>
  <c r="J6" i="18"/>
  <c r="H24" i="20"/>
  <c r="F5" i="20"/>
  <c r="I5" i="20" s="1"/>
  <c r="H23" i="4"/>
  <c r="I6" i="4"/>
  <c r="H5" i="4" l="1"/>
  <c r="K5" i="4"/>
  <c r="K5" i="6"/>
  <c r="J5" i="18"/>
  <c r="J5" i="20"/>
</calcChain>
</file>

<file path=xl/sharedStrings.xml><?xml version="1.0" encoding="utf-8"?>
<sst xmlns="http://schemas.openxmlformats.org/spreadsheetml/2006/main" count="3422" uniqueCount="1449">
  <si>
    <r>
      <t xml:space="preserve">分局縣市別
</t>
    </r>
    <r>
      <rPr>
        <sz val="11"/>
        <rFont val="Times New Roman"/>
        <family val="1"/>
      </rPr>
      <t>Branch &amp; Locale</t>
    </r>
  </si>
  <si>
    <t>總    計</t>
  </si>
  <si>
    <t>Grand Total</t>
  </si>
  <si>
    <t>台北分局</t>
  </si>
  <si>
    <t xml:space="preserve">Taipei Branch </t>
  </si>
  <si>
    <t>台北市</t>
  </si>
  <si>
    <t>Taipei City</t>
  </si>
  <si>
    <t>基隆市</t>
  </si>
  <si>
    <t>Keelung City</t>
  </si>
  <si>
    <t>台北縣</t>
  </si>
  <si>
    <t>Taipei County</t>
  </si>
  <si>
    <t>宜蘭縣</t>
  </si>
  <si>
    <t>金門縣</t>
  </si>
  <si>
    <t>連江縣</t>
  </si>
  <si>
    <t>北區分局</t>
  </si>
  <si>
    <t xml:space="preserve">Northern Branch </t>
  </si>
  <si>
    <t>新竹市</t>
  </si>
  <si>
    <t>Hsinchu City</t>
  </si>
  <si>
    <t>桃園縣</t>
  </si>
  <si>
    <t>Taoyuan County</t>
  </si>
  <si>
    <t>新竹縣</t>
  </si>
  <si>
    <t>Hsinchu County</t>
  </si>
  <si>
    <t>苗栗縣</t>
  </si>
  <si>
    <t>Miaoli County</t>
  </si>
  <si>
    <t>中區分局</t>
  </si>
  <si>
    <t>Central Branch</t>
  </si>
  <si>
    <t>台中市</t>
  </si>
  <si>
    <t>Taichung City</t>
  </si>
  <si>
    <t>台中縣</t>
  </si>
  <si>
    <t>Taichung County</t>
  </si>
  <si>
    <t>彰化縣</t>
  </si>
  <si>
    <t>Changhua County</t>
  </si>
  <si>
    <t>南投縣</t>
  </si>
  <si>
    <t>Nantou County</t>
  </si>
  <si>
    <t>南區分局</t>
  </si>
  <si>
    <t>Southern Branch</t>
  </si>
  <si>
    <t>台南市</t>
  </si>
  <si>
    <t>Tainan City</t>
  </si>
  <si>
    <t>嘉義市</t>
  </si>
  <si>
    <t>Chiayi City</t>
  </si>
  <si>
    <t>雲林縣</t>
  </si>
  <si>
    <t>Yunlin County</t>
  </si>
  <si>
    <t>嘉義縣</t>
  </si>
  <si>
    <t>Chiayi County</t>
  </si>
  <si>
    <t>台南縣</t>
  </si>
  <si>
    <t>Tainan County</t>
  </si>
  <si>
    <t>高屏分局</t>
  </si>
  <si>
    <t>Kao-Ping Branch</t>
  </si>
  <si>
    <t>高雄市</t>
  </si>
  <si>
    <t>Kaohsiung City</t>
  </si>
  <si>
    <t>高雄縣</t>
  </si>
  <si>
    <t>Kaohsiung County</t>
  </si>
  <si>
    <t>屏東縣</t>
  </si>
  <si>
    <t>澎湖縣</t>
  </si>
  <si>
    <t>Penghu County</t>
  </si>
  <si>
    <t>東區分局</t>
  </si>
  <si>
    <t>Eastern Branch</t>
  </si>
  <si>
    <t>花蓮縣</t>
  </si>
  <si>
    <t>Hualien County</t>
  </si>
  <si>
    <t>台東縣</t>
  </si>
  <si>
    <t>Taitung County</t>
  </si>
  <si>
    <t>Yilan County</t>
  </si>
  <si>
    <t>Kinmen County</t>
  </si>
  <si>
    <t>Lienchiang County</t>
  </si>
  <si>
    <t>Pingtung County</t>
  </si>
  <si>
    <t xml:space="preserve">中華民國九十二年              </t>
    <phoneticPr fontId="15" type="noConversion"/>
  </si>
  <si>
    <r>
      <t>件</t>
    </r>
    <r>
      <rPr>
        <sz val="12"/>
        <rFont val="Times New Roman"/>
        <family val="1"/>
      </rPr>
      <t xml:space="preserve"> </t>
    </r>
    <r>
      <rPr>
        <sz val="12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Cases</t>
    </r>
  </si>
  <si>
    <r>
      <t>日</t>
    </r>
    <r>
      <rPr>
        <sz val="12"/>
        <rFont val="Times New Roman"/>
        <family val="1"/>
      </rPr>
      <t xml:space="preserve"> </t>
    </r>
    <r>
      <rPr>
        <sz val="12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Inpatient-Days</t>
    </r>
    <phoneticPr fontId="15" type="noConversion"/>
  </si>
  <si>
    <r>
      <t>點</t>
    </r>
    <r>
      <rPr>
        <sz val="12"/>
        <rFont val="Times New Roman"/>
        <family val="1"/>
      </rPr>
      <t xml:space="preserve">  </t>
    </r>
    <r>
      <rPr>
        <sz val="12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Expenditures</t>
    </r>
    <phoneticPr fontId="15" type="noConversion"/>
  </si>
  <si>
    <r>
      <t>平均每件點數</t>
    </r>
    <r>
      <rPr>
        <sz val="8"/>
        <rFont val="Times New Roman"/>
        <family val="1"/>
      </rPr>
      <t xml:space="preserve">
</t>
    </r>
    <r>
      <rPr>
        <sz val="11"/>
        <rFont val="Times New Roman"/>
        <family val="1"/>
      </rPr>
      <t>Average Cost Per
Case</t>
    </r>
    <phoneticPr fontId="15" type="noConversion"/>
  </si>
  <si>
    <r>
      <t>平均每件住院日數</t>
    </r>
    <r>
      <rPr>
        <sz val="8"/>
        <rFont val="Times New Roman"/>
        <family val="1"/>
      </rPr>
      <t xml:space="preserve">
</t>
    </r>
    <r>
      <rPr>
        <sz val="11"/>
        <rFont val="Times New Roman"/>
        <family val="1"/>
      </rPr>
      <t>Average Length of 
Stay</t>
    </r>
    <phoneticPr fontId="15" type="noConversion"/>
  </si>
  <si>
    <r>
      <t xml:space="preserve">平均每日點數
</t>
    </r>
    <r>
      <rPr>
        <sz val="11"/>
        <rFont val="Times New Roman"/>
        <family val="1"/>
      </rPr>
      <t>Average Cost Per
 Diem</t>
    </r>
    <phoneticPr fontId="15" type="noConversion"/>
  </si>
  <si>
    <t>Notes: 1.The figures of the "Expenditures" column in this table exclude the copayment.</t>
    <phoneticPr fontId="15" type="noConversion"/>
  </si>
  <si>
    <t xml:space="preserve">           2.The data is updated on  May 31, 2004.</t>
    <phoneticPr fontId="15" type="noConversion"/>
  </si>
  <si>
    <r>
      <t>日</t>
    </r>
    <r>
      <rPr>
        <sz val="12"/>
        <rFont val="Times New Roman"/>
        <family val="1"/>
      </rPr>
      <t xml:space="preserve"> </t>
    </r>
    <r>
      <rPr>
        <sz val="12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Inpatient-Days</t>
    </r>
    <phoneticPr fontId="15" type="noConversion"/>
  </si>
  <si>
    <r>
      <t>點</t>
    </r>
    <r>
      <rPr>
        <sz val="12"/>
        <rFont val="Times New Roman"/>
        <family val="1"/>
      </rPr>
      <t xml:space="preserve">  </t>
    </r>
    <r>
      <rPr>
        <sz val="12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Expenditures</t>
    </r>
    <phoneticPr fontId="15" type="noConversion"/>
  </si>
  <si>
    <r>
      <t>平均每件點數</t>
    </r>
    <r>
      <rPr>
        <sz val="8"/>
        <rFont val="Times New Roman"/>
        <family val="1"/>
      </rPr>
      <t xml:space="preserve">
</t>
    </r>
    <r>
      <rPr>
        <sz val="11"/>
        <rFont val="Times New Roman"/>
        <family val="1"/>
      </rPr>
      <t>Average Cost Per
Case</t>
    </r>
    <phoneticPr fontId="15" type="noConversion"/>
  </si>
  <si>
    <r>
      <t>平均每件住院日數</t>
    </r>
    <r>
      <rPr>
        <sz val="8"/>
        <rFont val="Times New Roman"/>
        <family val="1"/>
      </rPr>
      <t xml:space="preserve">
</t>
    </r>
    <r>
      <rPr>
        <sz val="11"/>
        <rFont val="Times New Roman"/>
        <family val="1"/>
      </rPr>
      <t>Average Length of 
Stay</t>
    </r>
    <phoneticPr fontId="15" type="noConversion"/>
  </si>
  <si>
    <r>
      <t xml:space="preserve">平均每日點數
</t>
    </r>
    <r>
      <rPr>
        <sz val="11"/>
        <rFont val="Times New Roman"/>
        <family val="1"/>
      </rPr>
      <t>Average Cost Per
 Diem</t>
    </r>
    <phoneticPr fontId="15" type="noConversion"/>
  </si>
  <si>
    <t xml:space="preserve">中華民國九十一年              </t>
    <phoneticPr fontId="15" type="noConversion"/>
  </si>
  <si>
    <r>
      <t xml:space="preserve">  </t>
    </r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欄不含部分負擔。</t>
    </r>
    <phoneticPr fontId="15" type="noConversion"/>
  </si>
  <si>
    <r>
      <t xml:space="preserve">            2.</t>
    </r>
    <r>
      <rPr>
        <sz val="10"/>
        <rFont val="標楷體"/>
        <family val="4"/>
        <charset val="136"/>
      </rPr>
      <t>資料更新日期為</t>
    </r>
    <r>
      <rPr>
        <sz val="10"/>
        <rFont val="Times New Roman"/>
        <family val="1"/>
      </rPr>
      <t>92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31</t>
    </r>
    <r>
      <rPr>
        <sz val="10"/>
        <rFont val="標楷體"/>
        <family val="4"/>
        <charset val="136"/>
      </rPr>
      <t>日</t>
    </r>
    <r>
      <rPr>
        <sz val="10"/>
        <rFont val="全真楷書"/>
        <family val="3"/>
        <charset val="136"/>
      </rPr>
      <t>。</t>
    </r>
    <phoneticPr fontId="15" type="noConversion"/>
  </si>
  <si>
    <r>
      <t>備註：</t>
    </r>
    <r>
      <rPr>
        <sz val="10"/>
        <rFont val="Times New Roman"/>
        <family val="1"/>
      </rPr>
      <t>1.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欄不含部分負擔。</t>
    </r>
    <phoneticPr fontId="15" type="noConversion"/>
  </si>
  <si>
    <r>
      <t xml:space="preserve">   </t>
    </r>
    <r>
      <rPr>
        <sz val="10"/>
        <rFont val="文鼎粗楷"/>
        <family val="3"/>
        <charset val="136"/>
      </rPr>
      <t>　　</t>
    </r>
    <r>
      <rPr>
        <sz val="10"/>
        <rFont val="Times New Roman"/>
        <family val="1"/>
      </rPr>
      <t>2.</t>
    </r>
    <r>
      <rPr>
        <sz val="10"/>
        <rFont val="文鼎粗楷"/>
        <family val="3"/>
        <charset val="136"/>
      </rPr>
      <t>資料更新日期為</t>
    </r>
    <r>
      <rPr>
        <sz val="10"/>
        <rFont val="Times New Roman"/>
        <family val="1"/>
      </rPr>
      <t>93</t>
    </r>
    <r>
      <rPr>
        <sz val="10"/>
        <rFont val="文鼎粗楷"/>
        <family val="3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文鼎粗楷"/>
        <family val="3"/>
        <charset val="136"/>
      </rPr>
      <t>月</t>
    </r>
    <r>
      <rPr>
        <sz val="10"/>
        <rFont val="Times New Roman"/>
        <family val="1"/>
      </rPr>
      <t>31</t>
    </r>
    <r>
      <rPr>
        <sz val="10"/>
        <rFont val="文鼎粗楷"/>
        <family val="3"/>
        <charset val="136"/>
      </rPr>
      <t>日。</t>
    </r>
    <phoneticPr fontId="15" type="noConversion"/>
  </si>
  <si>
    <t>Notes: 1.The figures of the "Expenditures" column in this table exclude the copayment.</t>
    <phoneticPr fontId="15" type="noConversion"/>
  </si>
  <si>
    <t xml:space="preserve">           2.The data is updated on  May 31, 2003.</t>
    <phoneticPr fontId="15" type="noConversion"/>
  </si>
  <si>
    <t xml:space="preserve">    </t>
    <phoneticPr fontId="15" type="noConversion"/>
  </si>
  <si>
    <r>
      <t xml:space="preserve">      </t>
    </r>
    <r>
      <rPr>
        <sz val="12"/>
        <rFont val="文鼎粗楷"/>
        <family val="3"/>
        <charset val="136"/>
      </rPr>
      <t>中華民國九十三年</t>
    </r>
    <r>
      <rPr>
        <sz val="12"/>
        <rFont val="Times New Roman"/>
        <family val="1"/>
      </rPr>
      <t xml:space="preserve">              </t>
    </r>
    <phoneticPr fontId="15" type="noConversion"/>
  </si>
  <si>
    <r>
      <t>單位：件</t>
    </r>
    <r>
      <rPr>
        <sz val="10"/>
        <rFont val="Times New Roman"/>
        <family val="1"/>
      </rPr>
      <t>,</t>
    </r>
    <r>
      <rPr>
        <sz val="10"/>
        <rFont val="文鼎粗楷"/>
        <family val="3"/>
        <charset val="136"/>
      </rPr>
      <t>點</t>
    </r>
    <r>
      <rPr>
        <sz val="10"/>
        <rFont val="Times New Roman"/>
        <family val="1"/>
      </rPr>
      <t>,</t>
    </r>
    <r>
      <rPr>
        <sz val="10"/>
        <rFont val="文鼎粗楷"/>
        <family val="3"/>
        <charset val="136"/>
      </rPr>
      <t>日</t>
    </r>
    <phoneticPr fontId="15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</si>
  <si>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Case,RVU,Day</t>
    </r>
    <phoneticPr fontId="15" type="noConversion"/>
  </si>
  <si>
    <r>
      <t>日</t>
    </r>
    <r>
      <rPr>
        <sz val="12"/>
        <rFont val="Times New Roman"/>
        <family val="1"/>
      </rPr>
      <t xml:space="preserve"> </t>
    </r>
    <r>
      <rPr>
        <sz val="12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Inpatient-Days</t>
    </r>
    <phoneticPr fontId="15" type="noConversion"/>
  </si>
  <si>
    <r>
      <t>點</t>
    </r>
    <r>
      <rPr>
        <sz val="12"/>
        <rFont val="Times New Roman"/>
        <family val="1"/>
      </rPr>
      <t xml:space="preserve">  </t>
    </r>
    <r>
      <rPr>
        <sz val="12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Expenditures</t>
    </r>
    <phoneticPr fontId="15" type="noConversion"/>
  </si>
  <si>
    <r>
      <t>平均每件點數</t>
    </r>
    <r>
      <rPr>
        <sz val="8"/>
        <rFont val="Times New Roman"/>
        <family val="1"/>
      </rPr>
      <t xml:space="preserve">
</t>
    </r>
    <r>
      <rPr>
        <sz val="11"/>
        <rFont val="Times New Roman"/>
        <family val="1"/>
      </rPr>
      <t>Average Cost Per
Case</t>
    </r>
    <phoneticPr fontId="15" type="noConversion"/>
  </si>
  <si>
    <r>
      <t>平均每件住院日數</t>
    </r>
    <r>
      <rPr>
        <sz val="8"/>
        <rFont val="Times New Roman"/>
        <family val="1"/>
      </rPr>
      <t xml:space="preserve">
</t>
    </r>
    <r>
      <rPr>
        <sz val="11"/>
        <rFont val="Times New Roman"/>
        <family val="1"/>
      </rPr>
      <t>Average Length of 
Stay</t>
    </r>
    <phoneticPr fontId="15" type="noConversion"/>
  </si>
  <si>
    <r>
      <t xml:space="preserve">平均每日點數
</t>
    </r>
    <r>
      <rPr>
        <sz val="11"/>
        <rFont val="Times New Roman"/>
        <family val="1"/>
      </rPr>
      <t>Average Cost Per
 Diem</t>
    </r>
    <phoneticPr fontId="15" type="noConversion"/>
  </si>
  <si>
    <r>
      <t xml:space="preserve">  </t>
    </r>
    <r>
      <rPr>
        <sz val="10"/>
        <rFont val="文鼎粗楷"/>
        <family val="3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欄不含部分負擔。</t>
    </r>
    <phoneticPr fontId="15" type="noConversion"/>
  </si>
  <si>
    <t>Notes: 1.The figures of the "Expenditures" column in this table exclude the copayment.</t>
    <phoneticPr fontId="15" type="noConversion"/>
  </si>
  <si>
    <r>
      <t xml:space="preserve">  </t>
    </r>
    <r>
      <rPr>
        <sz val="10"/>
        <rFont val="文鼎粗楷"/>
        <family val="3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文鼎粗楷"/>
        <family val="3"/>
        <charset val="136"/>
      </rPr>
      <t>資料更新日期為</t>
    </r>
    <r>
      <rPr>
        <sz val="10"/>
        <rFont val="Times New Roman"/>
        <family val="1"/>
      </rPr>
      <t>94</t>
    </r>
    <r>
      <rPr>
        <sz val="10"/>
        <rFont val="文鼎粗楷"/>
        <family val="3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文鼎粗楷"/>
        <family val="3"/>
        <charset val="136"/>
      </rPr>
      <t>月</t>
    </r>
    <r>
      <rPr>
        <sz val="10"/>
        <rFont val="Times New Roman"/>
        <family val="1"/>
      </rPr>
      <t>15</t>
    </r>
    <r>
      <rPr>
        <sz val="10"/>
        <rFont val="文鼎粗楷"/>
        <family val="3"/>
        <charset val="136"/>
      </rPr>
      <t>日。</t>
    </r>
    <phoneticPr fontId="15" type="noConversion"/>
  </si>
  <si>
    <t xml:space="preserve">           2.The data is updated on  May 15, 2005.</t>
    <phoneticPr fontId="15" type="noConversion"/>
  </si>
  <si>
    <t>特約醫事服務機構住院費用申報狀況</t>
    <phoneticPr fontId="15" type="noConversion"/>
  </si>
  <si>
    <t>Inpatient  Claims by Contracted Medical</t>
    <phoneticPr fontId="15" type="noConversion"/>
  </si>
  <si>
    <r>
      <t>Care Institutions</t>
    </r>
    <r>
      <rPr>
        <sz val="18"/>
        <rFont val="標楷體"/>
        <family val="4"/>
        <charset val="136"/>
      </rPr>
      <t>－</t>
    </r>
    <r>
      <rPr>
        <sz val="18"/>
        <rFont val="Times New Roman"/>
        <family val="1"/>
      </rPr>
      <t>by BNHI Branch and Locale</t>
    </r>
    <phoneticPr fontId="15" type="noConversion"/>
  </si>
  <si>
    <t xml:space="preserve">中華民國九十年              </t>
    <phoneticPr fontId="15" type="noConversion"/>
  </si>
  <si>
    <r>
      <t xml:space="preserve">件 數
</t>
    </r>
    <r>
      <rPr>
        <sz val="11"/>
        <rFont val="Times New Roman"/>
        <family val="1"/>
      </rPr>
      <t>Cases</t>
    </r>
  </si>
  <si>
    <r>
      <t xml:space="preserve">日 數
</t>
    </r>
    <r>
      <rPr>
        <sz val="11"/>
        <rFont val="Times New Roman"/>
        <family val="1"/>
      </rPr>
      <t>Inpatient-Days</t>
    </r>
    <phoneticPr fontId="15" type="noConversion"/>
  </si>
  <si>
    <t>Yilan County</t>
    <phoneticPr fontId="15" type="noConversion"/>
  </si>
  <si>
    <t>Kinmen County</t>
    <phoneticPr fontId="15" type="noConversion"/>
  </si>
  <si>
    <t>Lienjiang County</t>
    <phoneticPr fontId="15" type="noConversion"/>
  </si>
  <si>
    <t>Pyngtung County</t>
    <phoneticPr fontId="15" type="noConversion"/>
  </si>
  <si>
    <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金額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欄不含自行負擔金額。</t>
    </r>
    <phoneticPr fontId="15" type="noConversion"/>
  </si>
  <si>
    <r>
      <t xml:space="preserve">            2.</t>
    </r>
    <r>
      <rPr>
        <sz val="10"/>
        <rFont val="標楷體"/>
        <family val="4"/>
        <charset val="136"/>
      </rPr>
      <t>資料更新日期為</t>
    </r>
    <r>
      <rPr>
        <sz val="10"/>
        <rFont val="Times New Roman"/>
        <family val="1"/>
      </rPr>
      <t>91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30</t>
    </r>
    <r>
      <rPr>
        <sz val="10"/>
        <rFont val="標楷體"/>
        <family val="4"/>
        <charset val="136"/>
      </rPr>
      <t>日</t>
    </r>
    <r>
      <rPr>
        <sz val="10"/>
        <rFont val="全真楷書"/>
        <family val="3"/>
        <charset val="136"/>
      </rPr>
      <t>。</t>
    </r>
    <phoneticPr fontId="15" type="noConversion"/>
  </si>
  <si>
    <r>
      <t xml:space="preserve">金 額
</t>
    </r>
    <r>
      <rPr>
        <sz val="11"/>
        <rFont val="Times New Roman"/>
        <family val="1"/>
      </rPr>
      <t>Expenditures</t>
    </r>
    <phoneticPr fontId="15" type="noConversion"/>
  </si>
  <si>
    <r>
      <t>每件平均費用</t>
    </r>
    <r>
      <rPr>
        <sz val="8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Average Cost Per
Case</t>
    </r>
    <phoneticPr fontId="15" type="noConversion"/>
  </si>
  <si>
    <r>
      <t>每件平均住院日數</t>
    </r>
    <r>
      <rPr>
        <sz val="8"/>
        <rFont val="標楷體"/>
        <family val="4"/>
        <charset val="136"/>
      </rPr>
      <t xml:space="preserve">
</t>
    </r>
    <r>
      <rPr>
        <sz val="11"/>
        <rFont val="Times New Roman"/>
        <family val="1"/>
      </rPr>
      <t>Average Length of 
Stay</t>
    </r>
    <phoneticPr fontId="15" type="noConversion"/>
  </si>
  <si>
    <r>
      <t xml:space="preserve">每日平均費用
</t>
    </r>
    <r>
      <rPr>
        <sz val="11"/>
        <rFont val="Times New Roman"/>
        <family val="1"/>
      </rPr>
      <t>Average Cost Per
 Diem</t>
    </r>
    <phoneticPr fontId="15" type="noConversion"/>
  </si>
  <si>
    <t xml:space="preserve">           2.The data is updated on  April 30, 2002.</t>
    <phoneticPr fontId="15" type="noConversion"/>
  </si>
  <si>
    <t>特約醫事服務機構住院費用申報狀況</t>
    <phoneticPr fontId="15" type="noConversion"/>
  </si>
  <si>
    <t>—按分局縣市別分</t>
    <phoneticPr fontId="15" type="noConversion"/>
  </si>
  <si>
    <r>
      <t>Care Institutions</t>
    </r>
    <r>
      <rPr>
        <sz val="18"/>
        <rFont val="標楷體"/>
        <family val="4"/>
        <charset val="136"/>
      </rPr>
      <t>－</t>
    </r>
    <r>
      <rPr>
        <sz val="18"/>
        <rFont val="Times New Roman"/>
        <family val="1"/>
      </rPr>
      <t>by BNHI Branch and Locale</t>
    </r>
    <phoneticPr fontId="24" type="noConversion"/>
  </si>
  <si>
    <t>特約醫事服務機構住院費用申報狀況</t>
    <phoneticPr fontId="15" type="noConversion"/>
  </si>
  <si>
    <t>—按分局縣市別分</t>
    <phoneticPr fontId="15" type="noConversion"/>
  </si>
  <si>
    <t xml:space="preserve">Inpatient  Claims by Contracted Medical </t>
    <phoneticPr fontId="15" type="noConversion"/>
  </si>
  <si>
    <t>　　　　   —按分局縣市別分</t>
    <phoneticPr fontId="15" type="noConversion"/>
  </si>
  <si>
    <t>—按分局縣市別分</t>
    <phoneticPr fontId="15" type="noConversion"/>
  </si>
  <si>
    <t xml:space="preserve">中華民國八十九年              </t>
    <phoneticPr fontId="15" type="noConversion"/>
  </si>
  <si>
    <t>Jinmen County</t>
    <phoneticPr fontId="15" type="noConversion"/>
  </si>
  <si>
    <t>Lianjiang County</t>
    <phoneticPr fontId="15" type="noConversion"/>
  </si>
  <si>
    <r>
      <t xml:space="preserve">            2.</t>
    </r>
    <r>
      <rPr>
        <sz val="10"/>
        <rFont val="標楷體"/>
        <family val="4"/>
        <charset val="136"/>
      </rPr>
      <t>資料更新日期為</t>
    </r>
    <r>
      <rPr>
        <sz val="10"/>
        <rFont val="Times New Roman"/>
        <family val="1"/>
      </rPr>
      <t>90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30</t>
    </r>
    <r>
      <rPr>
        <sz val="10"/>
        <rFont val="標楷體"/>
        <family val="4"/>
        <charset val="136"/>
      </rPr>
      <t>日</t>
    </r>
    <r>
      <rPr>
        <sz val="10"/>
        <rFont val="全真楷書"/>
        <family val="3"/>
        <charset val="136"/>
      </rPr>
      <t>。</t>
    </r>
    <phoneticPr fontId="15" type="noConversion"/>
  </si>
  <si>
    <r>
      <t xml:space="preserve">每日平均費用
</t>
    </r>
    <r>
      <rPr>
        <sz val="11"/>
        <rFont val="Times New Roman"/>
        <family val="1"/>
      </rPr>
      <t>Average Cost Per
 Diem</t>
    </r>
    <phoneticPr fontId="15" type="noConversion"/>
  </si>
  <si>
    <t xml:space="preserve">           2.The data is updated on  April 30, 2001.</t>
    <phoneticPr fontId="15" type="noConversion"/>
  </si>
  <si>
    <r>
      <t>中華民國八十八年　</t>
    </r>
    <r>
      <rPr>
        <sz val="12"/>
        <rFont val="Times New Roman"/>
        <family val="1"/>
      </rPr>
      <t xml:space="preserve">  </t>
    </r>
    <r>
      <rPr>
        <sz val="12"/>
        <rFont val="細明體"/>
        <family val="3"/>
        <charset val="136"/>
      </rPr>
      <t>　　　　單位：新台幣元</t>
    </r>
    <r>
      <rPr>
        <sz val="12"/>
        <rFont val="Times New Roman"/>
        <family val="1"/>
      </rPr>
      <t>,</t>
    </r>
    <r>
      <rPr>
        <sz val="12"/>
        <rFont val="細明體"/>
        <family val="3"/>
        <charset val="136"/>
      </rPr>
      <t>件</t>
    </r>
    <r>
      <rPr>
        <sz val="12"/>
        <rFont val="Times New Roman"/>
        <family val="1"/>
      </rPr>
      <t>,</t>
    </r>
    <r>
      <rPr>
        <sz val="12"/>
        <rFont val="細明體"/>
        <family val="3"/>
        <charset val="136"/>
      </rPr>
      <t>日</t>
    </r>
    <phoneticPr fontId="15" type="noConversion"/>
  </si>
  <si>
    <t>1999                                                   Unit : NT$, Case, Day</t>
    <phoneticPr fontId="15" type="noConversion"/>
  </si>
  <si>
    <r>
      <t xml:space="preserve">分局縣市別
</t>
    </r>
    <r>
      <rPr>
        <sz val="12"/>
        <rFont val="Times New Roman"/>
        <family val="1"/>
      </rPr>
      <t>Branch &amp; Locale</t>
    </r>
    <phoneticPr fontId="15" type="noConversion"/>
  </si>
  <si>
    <r>
      <t xml:space="preserve">件數
</t>
    </r>
    <r>
      <rPr>
        <sz val="12"/>
        <rFont val="Times New Roman"/>
        <family val="1"/>
      </rPr>
      <t>Cases</t>
    </r>
    <phoneticPr fontId="15" type="noConversion"/>
  </si>
  <si>
    <r>
      <t xml:space="preserve">日數
</t>
    </r>
    <r>
      <rPr>
        <sz val="12"/>
        <rFont val="Times New Roman"/>
        <family val="1"/>
      </rPr>
      <t>Days</t>
    </r>
    <phoneticPr fontId="15" type="noConversion"/>
  </si>
  <si>
    <r>
      <t xml:space="preserve">金額
</t>
    </r>
    <r>
      <rPr>
        <sz val="12"/>
        <rFont val="Times New Roman"/>
        <family val="1"/>
      </rPr>
      <t xml:space="preserve">Amount </t>
    </r>
    <phoneticPr fontId="15" type="noConversion"/>
  </si>
  <si>
    <r>
      <t xml:space="preserve">每件平均費用
</t>
    </r>
    <r>
      <rPr>
        <sz val="12"/>
        <rFont val="Times New Roman"/>
        <family val="1"/>
      </rPr>
      <t>Average Cost Per
Case of Medical Care</t>
    </r>
    <phoneticPr fontId="15" type="noConversion"/>
  </si>
  <si>
    <r>
      <t xml:space="preserve">每件平均住院日數
</t>
    </r>
    <r>
      <rPr>
        <sz val="12"/>
        <rFont val="Times New Roman"/>
        <family val="1"/>
      </rPr>
      <t>Average Days of Hospital
Stay Per Case</t>
    </r>
    <phoneticPr fontId="15" type="noConversion"/>
  </si>
  <si>
    <r>
      <t xml:space="preserve">每日平均費用
</t>
    </r>
    <r>
      <rPr>
        <sz val="12"/>
        <rFont val="Times New Roman"/>
        <family val="1"/>
      </rPr>
      <t>Average Cost of Hospital
Stay Per Day</t>
    </r>
    <phoneticPr fontId="15" type="noConversion"/>
  </si>
  <si>
    <t>總　　計</t>
    <phoneticPr fontId="15" type="noConversion"/>
  </si>
  <si>
    <t>Grand Total</t>
    <phoneticPr fontId="15" type="noConversion"/>
  </si>
  <si>
    <t>2,590,140</t>
  </si>
  <si>
    <t>22,483,978</t>
  </si>
  <si>
    <t>93,498,817,082</t>
  </si>
  <si>
    <t>36,098</t>
  </si>
  <si>
    <t>8.68</t>
  </si>
  <si>
    <t>4,158</t>
  </si>
  <si>
    <t>台北分局</t>
    <phoneticPr fontId="15" type="noConversion"/>
  </si>
  <si>
    <t>Taipei Branch</t>
    <phoneticPr fontId="15" type="noConversion"/>
  </si>
  <si>
    <t>763,575</t>
  </si>
  <si>
    <t>7,546,524</t>
  </si>
  <si>
    <t>32,030,360,091</t>
  </si>
  <si>
    <t>41,948</t>
  </si>
  <si>
    <t>9.88</t>
  </si>
  <si>
    <t>4,244</t>
  </si>
  <si>
    <t>臺北市</t>
  </si>
  <si>
    <t>473,158</t>
  </si>
  <si>
    <t>4,653,721</t>
  </si>
  <si>
    <t>24,036,803,233</t>
  </si>
  <si>
    <t>50,801</t>
  </si>
  <si>
    <t>9.84</t>
  </si>
  <si>
    <t>5,165</t>
  </si>
  <si>
    <t>52,512</t>
  </si>
  <si>
    <t>494,312</t>
  </si>
  <si>
    <t>1,614,442,160</t>
  </si>
  <si>
    <t>30,744</t>
  </si>
  <si>
    <t>9.41</t>
  </si>
  <si>
    <t>3,266</t>
  </si>
  <si>
    <t>臺北縣</t>
  </si>
  <si>
    <t>161,936</t>
  </si>
  <si>
    <t>1,652,056</t>
  </si>
  <si>
    <t>4,439,012,786</t>
  </si>
  <si>
    <t>27,412</t>
  </si>
  <si>
    <t>10.20</t>
  </si>
  <si>
    <t>2,687</t>
  </si>
  <si>
    <t>Ilan County</t>
  </si>
  <si>
    <t>71,248</t>
  </si>
  <si>
    <t>712,227</t>
  </si>
  <si>
    <t>1,851,072,043</t>
  </si>
  <si>
    <t>25,981</t>
  </si>
  <si>
    <t>10.00</t>
  </si>
  <si>
    <t>2,599</t>
  </si>
  <si>
    <t>4,586</t>
  </si>
  <si>
    <t>33,474</t>
  </si>
  <si>
    <t>87,482,809</t>
  </si>
  <si>
    <t>19,076</t>
  </si>
  <si>
    <t>7.30</t>
  </si>
  <si>
    <t>2,613</t>
  </si>
  <si>
    <t>135</t>
  </si>
  <si>
    <t>734</t>
  </si>
  <si>
    <t>1,547,060</t>
  </si>
  <si>
    <t>11,460</t>
  </si>
  <si>
    <t>5.44</t>
  </si>
  <si>
    <t>2,108</t>
  </si>
  <si>
    <t>Northern Branch</t>
  </si>
  <si>
    <t>416,658</t>
  </si>
  <si>
    <t>3,235,769</t>
  </si>
  <si>
    <t>13,781,713,964</t>
  </si>
  <si>
    <t>33,077</t>
  </si>
  <si>
    <t>7.77</t>
  </si>
  <si>
    <t>4,259</t>
  </si>
  <si>
    <t>37,250</t>
  </si>
  <si>
    <t>253,090</t>
  </si>
  <si>
    <t>939,063,716</t>
  </si>
  <si>
    <t>25,210</t>
  </si>
  <si>
    <t>6.79</t>
  </si>
  <si>
    <t>3,710</t>
  </si>
  <si>
    <t>271,716</t>
  </si>
  <si>
    <t>2,183,112</t>
  </si>
  <si>
    <t>10,496,258,418</t>
  </si>
  <si>
    <t>38,630</t>
  </si>
  <si>
    <t>8.03</t>
  </si>
  <si>
    <t>4,808</t>
  </si>
  <si>
    <t>40,607</t>
  </si>
  <si>
    <t>273,952</t>
  </si>
  <si>
    <t>863,135,636</t>
  </si>
  <si>
    <t>21,256</t>
  </si>
  <si>
    <t>6.75</t>
  </si>
  <si>
    <t>3,151</t>
  </si>
  <si>
    <t>67,085</t>
  </si>
  <si>
    <t>525,615</t>
  </si>
  <si>
    <t>1,483,256,194</t>
  </si>
  <si>
    <t>22,110</t>
  </si>
  <si>
    <t>7.84</t>
  </si>
  <si>
    <t>2,822</t>
  </si>
  <si>
    <t>498,089</t>
  </si>
  <si>
    <t>3,666,342</t>
  </si>
  <si>
    <t>17,136,018,811</t>
  </si>
  <si>
    <t>34,404</t>
  </si>
  <si>
    <t>7.36</t>
  </si>
  <si>
    <t>4,674</t>
  </si>
  <si>
    <t>臺中市</t>
  </si>
  <si>
    <t>175,779</t>
  </si>
  <si>
    <t>1,500,714</t>
  </si>
  <si>
    <t>7,514,515,853</t>
  </si>
  <si>
    <t>42,750</t>
  </si>
  <si>
    <t>8.54</t>
  </si>
  <si>
    <t>5,007</t>
  </si>
  <si>
    <t>臺中縣</t>
  </si>
  <si>
    <t>139,696</t>
  </si>
  <si>
    <t>846,386</t>
  </si>
  <si>
    <t>3,979,074,009</t>
  </si>
  <si>
    <t>28,484</t>
  </si>
  <si>
    <t>6.06</t>
  </si>
  <si>
    <t>4,701</t>
  </si>
  <si>
    <t>135,565</t>
  </si>
  <si>
    <t>892,310</t>
  </si>
  <si>
    <t>4,470,196,200</t>
  </si>
  <si>
    <t>32,975</t>
  </si>
  <si>
    <t>6.58</t>
  </si>
  <si>
    <t>5,010</t>
  </si>
  <si>
    <t>47,049</t>
  </si>
  <si>
    <t>426,932</t>
  </si>
  <si>
    <t>1,172,232,749</t>
  </si>
  <si>
    <t>24,915</t>
  </si>
  <si>
    <t>9.07</t>
  </si>
  <si>
    <t>2,746</t>
  </si>
  <si>
    <t>334,943</t>
  </si>
  <si>
    <t>2,777,994</t>
  </si>
  <si>
    <t>11,307,684,188</t>
  </si>
  <si>
    <t>33,760</t>
  </si>
  <si>
    <t>8.29</t>
  </si>
  <si>
    <t>4,070</t>
  </si>
  <si>
    <t>臺南市</t>
  </si>
  <si>
    <t>86,725</t>
  </si>
  <si>
    <t>724,703</t>
  </si>
  <si>
    <t>3,618,867,523</t>
  </si>
  <si>
    <t>41,728</t>
  </si>
  <si>
    <t>8.36</t>
  </si>
  <si>
    <t>4,994</t>
  </si>
  <si>
    <t>68,408</t>
  </si>
  <si>
    <t>543,680</t>
  </si>
  <si>
    <t>2,427,388,779</t>
  </si>
  <si>
    <t>35,484</t>
  </si>
  <si>
    <t>7.95</t>
  </si>
  <si>
    <t>4,465</t>
  </si>
  <si>
    <t>49,242</t>
  </si>
  <si>
    <t>301,075</t>
  </si>
  <si>
    <t>930,509,113</t>
  </si>
  <si>
    <t>18,897</t>
  </si>
  <si>
    <t>6.11</t>
  </si>
  <si>
    <t>3,091</t>
  </si>
  <si>
    <t>31,905</t>
  </si>
  <si>
    <t>308,807</t>
  </si>
  <si>
    <t>1,130,179,038</t>
  </si>
  <si>
    <t>35,423</t>
  </si>
  <si>
    <t>9.68</t>
  </si>
  <si>
    <t>3,660</t>
  </si>
  <si>
    <t>98,663</t>
  </si>
  <si>
    <t>899,729</t>
  </si>
  <si>
    <t>3,200,739,735</t>
  </si>
  <si>
    <t>32,441</t>
  </si>
  <si>
    <t>9.12</t>
  </si>
  <si>
    <t>3,557</t>
  </si>
  <si>
    <t>484,752</t>
  </si>
  <si>
    <t>4,065,445</t>
  </si>
  <si>
    <t>16,042,452,546</t>
  </si>
  <si>
    <t>33,094</t>
  </si>
  <si>
    <t>8.39</t>
  </si>
  <si>
    <t>3,946</t>
  </si>
  <si>
    <t>224,740</t>
  </si>
  <si>
    <t>1,953,299</t>
  </si>
  <si>
    <t>8,523,134,184</t>
  </si>
  <si>
    <t>37,924</t>
  </si>
  <si>
    <t>8.69</t>
  </si>
  <si>
    <t>4,363</t>
  </si>
  <si>
    <t>144,182</t>
  </si>
  <si>
    <t>1,167,365</t>
  </si>
  <si>
    <t>4,657,622,609</t>
  </si>
  <si>
    <t>32,304</t>
  </si>
  <si>
    <t>8.10</t>
  </si>
  <si>
    <t>3,990</t>
  </si>
  <si>
    <t>108,629</t>
  </si>
  <si>
    <t>881,727</t>
  </si>
  <si>
    <t>2,667,911,807</t>
  </si>
  <si>
    <t>24,560</t>
  </si>
  <si>
    <t>8.12</t>
  </si>
  <si>
    <t>3,026</t>
  </si>
  <si>
    <t>7,201</t>
  </si>
  <si>
    <t>63,054</t>
  </si>
  <si>
    <t>193,783,946</t>
  </si>
  <si>
    <t>26,911</t>
  </si>
  <si>
    <t>8.76</t>
  </si>
  <si>
    <t>3,073</t>
  </si>
  <si>
    <t>92,123</t>
  </si>
  <si>
    <t>1,191,904</t>
  </si>
  <si>
    <t>3,200,587,482</t>
  </si>
  <si>
    <t>34,743</t>
  </si>
  <si>
    <t>12.94</t>
  </si>
  <si>
    <t>2,685</t>
  </si>
  <si>
    <t>64,967</t>
  </si>
  <si>
    <t>970,260</t>
  </si>
  <si>
    <t>2,372,409,813</t>
  </si>
  <si>
    <t>36,517</t>
  </si>
  <si>
    <t>14.93</t>
  </si>
  <si>
    <t>2,445</t>
  </si>
  <si>
    <t>27,156</t>
  </si>
  <si>
    <t>221,644</t>
  </si>
  <si>
    <t>828,177,669</t>
  </si>
  <si>
    <t>30,497</t>
  </si>
  <si>
    <t>8.16</t>
  </si>
  <si>
    <t>3,737</t>
  </si>
  <si>
    <r>
      <t>備註：資料更新日期為</t>
    </r>
    <r>
      <rPr>
        <sz val="12"/>
        <rFont val="Times New Roman"/>
        <family val="1"/>
      </rPr>
      <t>89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23</t>
    </r>
    <r>
      <rPr>
        <sz val="12"/>
        <rFont val="細明體"/>
        <family val="3"/>
        <charset val="136"/>
      </rPr>
      <t>日。</t>
    </r>
    <phoneticPr fontId="15" type="noConversion"/>
  </si>
  <si>
    <t>Notes: The data is updated on 23 May 2000.</t>
    <phoneticPr fontId="15" type="noConversion"/>
  </si>
  <si>
    <t>特約醫事服務機構住院費用申報狀況
－按分局縣市別</t>
    <phoneticPr fontId="15" type="noConversion"/>
  </si>
  <si>
    <r>
      <t>Inpatient Benefit Claims by Contracted Medical 
Care Institutions</t>
    </r>
    <r>
      <rPr>
        <sz val="20"/>
        <rFont val="細明體"/>
        <family val="3"/>
        <charset val="136"/>
      </rPr>
      <t>－</t>
    </r>
    <r>
      <rPr>
        <sz val="20"/>
        <rFont val="Times New Roman"/>
        <family val="1"/>
      </rPr>
      <t>by BNHI Branch and Locale</t>
    </r>
    <phoneticPr fontId="15" type="noConversion"/>
  </si>
  <si>
    <r>
      <t>中華民國八十七年　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　　　　單位：新台幣元</t>
    </r>
    <r>
      <rPr>
        <sz val="12"/>
        <rFont val="Times New Roman"/>
        <family val="1"/>
      </rPr>
      <t>,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,</t>
    </r>
    <r>
      <rPr>
        <sz val="12"/>
        <rFont val="新細明體"/>
        <family val="1"/>
        <charset val="136"/>
      </rPr>
      <t>日</t>
    </r>
    <phoneticPr fontId="15" type="noConversion"/>
  </si>
  <si>
    <t>1998                                                   Unit : NT$, Case, Day</t>
    <phoneticPr fontId="15" type="noConversion"/>
  </si>
  <si>
    <t>2,456,577</t>
  </si>
  <si>
    <t>21,560,141</t>
  </si>
  <si>
    <t>85,614,415,745</t>
  </si>
  <si>
    <t>34,851</t>
  </si>
  <si>
    <t>8.78</t>
  </si>
  <si>
    <t>3,971</t>
  </si>
  <si>
    <t>728,405</t>
  </si>
  <si>
    <t>7,446,047</t>
  </si>
  <si>
    <t>29,742,397,913</t>
  </si>
  <si>
    <t>40,832</t>
  </si>
  <si>
    <t>10.22</t>
  </si>
  <si>
    <t>3,994</t>
  </si>
  <si>
    <t>442,386</t>
  </si>
  <si>
    <t>4,534,313</t>
  </si>
  <si>
    <t>22,178,787,209</t>
  </si>
  <si>
    <t>50,134</t>
  </si>
  <si>
    <t>10.25</t>
  </si>
  <si>
    <t>4,891</t>
  </si>
  <si>
    <t>50,395</t>
  </si>
  <si>
    <t>499,045</t>
  </si>
  <si>
    <t>1,522,797,107</t>
  </si>
  <si>
    <t>30,217</t>
  </si>
  <si>
    <t>9.90</t>
  </si>
  <si>
    <t>3,051</t>
  </si>
  <si>
    <t>159,720</t>
  </si>
  <si>
    <t>1,643,683</t>
  </si>
  <si>
    <t>4,125,590,308</t>
  </si>
  <si>
    <t>25,830</t>
  </si>
  <si>
    <t>10.29</t>
  </si>
  <si>
    <t>2,510</t>
  </si>
  <si>
    <t>70,900</t>
  </si>
  <si>
    <t>735,564</t>
  </si>
  <si>
    <t>1,837,728,551</t>
  </si>
  <si>
    <t>25,920</t>
  </si>
  <si>
    <t>10.37</t>
  </si>
  <si>
    <t>2,498</t>
  </si>
  <si>
    <t>4,804</t>
  </si>
  <si>
    <t>32,470</t>
  </si>
  <si>
    <t>75,814,994</t>
  </si>
  <si>
    <t>15,782</t>
  </si>
  <si>
    <t>6.76</t>
  </si>
  <si>
    <t>2,335</t>
  </si>
  <si>
    <t>200</t>
  </si>
  <si>
    <t>972</t>
  </si>
  <si>
    <t>1,679,744</t>
  </si>
  <si>
    <t>8,399</t>
  </si>
  <si>
    <t>4.86</t>
  </si>
  <si>
    <t>1,728</t>
  </si>
  <si>
    <t>404,409</t>
  </si>
  <si>
    <t>3,162,895</t>
  </si>
  <si>
    <t>12,769,452,316</t>
  </si>
  <si>
    <t>31,576</t>
  </si>
  <si>
    <t>7.82</t>
  </si>
  <si>
    <t>4,037</t>
  </si>
  <si>
    <t>37,094</t>
  </si>
  <si>
    <t>256,879</t>
  </si>
  <si>
    <t>912,461,504</t>
  </si>
  <si>
    <t>24,599</t>
  </si>
  <si>
    <t>6.93</t>
  </si>
  <si>
    <t>3,552</t>
  </si>
  <si>
    <t>264,291</t>
  </si>
  <si>
    <t>2,117,000</t>
  </si>
  <si>
    <t>9,701,731,494</t>
  </si>
  <si>
    <t>36,709</t>
  </si>
  <si>
    <t>8.01</t>
  </si>
  <si>
    <t>4,583</t>
  </si>
  <si>
    <t>39,003</t>
  </si>
  <si>
    <t>259,559</t>
  </si>
  <si>
    <t>739,640,921</t>
  </si>
  <si>
    <t>18,964</t>
  </si>
  <si>
    <t>6.65</t>
  </si>
  <si>
    <t>2,850</t>
  </si>
  <si>
    <t>64,021</t>
  </si>
  <si>
    <t>529,457</t>
  </si>
  <si>
    <t>1,415,618,397</t>
  </si>
  <si>
    <t>22,112</t>
  </si>
  <si>
    <t>8.27</t>
  </si>
  <si>
    <t>2,674</t>
  </si>
  <si>
    <t>467,613</t>
  </si>
  <si>
    <t>3,529,144</t>
  </si>
  <si>
    <t>15,841,447,430</t>
  </si>
  <si>
    <t>33,877</t>
  </si>
  <si>
    <t>7.55</t>
  </si>
  <si>
    <t>4,489</t>
  </si>
  <si>
    <t>156,316</t>
  </si>
  <si>
    <t>1,355,236</t>
  </si>
  <si>
    <t>6,545,891,149</t>
  </si>
  <si>
    <t>41,876</t>
  </si>
  <si>
    <t>8.67</t>
  </si>
  <si>
    <t>4,830</t>
  </si>
  <si>
    <t>134,438</t>
  </si>
  <si>
    <t>876,532</t>
  </si>
  <si>
    <t>4,072,723,317</t>
  </si>
  <si>
    <t>30,294</t>
  </si>
  <si>
    <t>6.52</t>
  </si>
  <si>
    <t>4,646</t>
  </si>
  <si>
    <t>126,270</t>
  </si>
  <si>
    <t>816,518</t>
  </si>
  <si>
    <t>3,984,305,952</t>
  </si>
  <si>
    <t>31,554</t>
  </si>
  <si>
    <t>6.47</t>
  </si>
  <si>
    <t>4,880</t>
  </si>
  <si>
    <t>50,589</t>
  </si>
  <si>
    <t>480,858</t>
  </si>
  <si>
    <t>1,238,527,012</t>
  </si>
  <si>
    <t>24,482</t>
  </si>
  <si>
    <t>9.51</t>
  </si>
  <si>
    <t>2,576</t>
  </si>
  <si>
    <t>310,192</t>
  </si>
  <si>
    <t>2,508,258</t>
  </si>
  <si>
    <t>10,001,018,984</t>
  </si>
  <si>
    <t>32,241</t>
  </si>
  <si>
    <t>8.09</t>
  </si>
  <si>
    <t>3,987</t>
  </si>
  <si>
    <t>79,589</t>
  </si>
  <si>
    <t>665,608</t>
  </si>
  <si>
    <t>3,197,494,231</t>
  </si>
  <si>
    <t>40,175</t>
  </si>
  <si>
    <t>64,396</t>
  </si>
  <si>
    <t>514,293</t>
  </si>
  <si>
    <t>2,196,530,650</t>
  </si>
  <si>
    <t>34,110</t>
  </si>
  <si>
    <t>7.99</t>
  </si>
  <si>
    <t>4,271</t>
  </si>
  <si>
    <t>43,844</t>
  </si>
  <si>
    <t>274,938</t>
  </si>
  <si>
    <t>818,657,038</t>
  </si>
  <si>
    <t>18,672</t>
  </si>
  <si>
    <t>6.27</t>
  </si>
  <si>
    <t>2,978</t>
  </si>
  <si>
    <t>29,251</t>
  </si>
  <si>
    <t>270,042</t>
  </si>
  <si>
    <t>929,094,789</t>
  </si>
  <si>
    <t>31,763</t>
  </si>
  <si>
    <t>9.23</t>
  </si>
  <si>
    <t>3,441</t>
  </si>
  <si>
    <t>93,112</t>
  </si>
  <si>
    <t>783,377</t>
  </si>
  <si>
    <t>2,859,242,276</t>
  </si>
  <si>
    <t>30,708</t>
  </si>
  <si>
    <t>8.41</t>
  </si>
  <si>
    <t>3,650</t>
  </si>
  <si>
    <t>460,146</t>
  </si>
  <si>
    <t>3,794,532</t>
  </si>
  <si>
    <t>14,305,439,587</t>
  </si>
  <si>
    <t>31,089</t>
  </si>
  <si>
    <t>8.25</t>
  </si>
  <si>
    <t>3,770</t>
  </si>
  <si>
    <t>213,119</t>
  </si>
  <si>
    <t>1,870,303</t>
  </si>
  <si>
    <t>7,700,739,066</t>
  </si>
  <si>
    <t>36,134</t>
  </si>
  <si>
    <t>4,117</t>
  </si>
  <si>
    <t>134,593</t>
  </si>
  <si>
    <t>1,063,699</t>
  </si>
  <si>
    <t>4,104,714,667</t>
  </si>
  <si>
    <t>7.90</t>
  </si>
  <si>
    <t>3,859</t>
  </si>
  <si>
    <t>105,458</t>
  </si>
  <si>
    <t>801,261</t>
  </si>
  <si>
    <t>2,329,237,016</t>
  </si>
  <si>
    <t>22,087</t>
  </si>
  <si>
    <t>7.60</t>
  </si>
  <si>
    <t>2,907</t>
  </si>
  <si>
    <t>6,976</t>
  </si>
  <si>
    <t>59,269</t>
  </si>
  <si>
    <t>170,748,838</t>
  </si>
  <si>
    <t>24,477</t>
  </si>
  <si>
    <t>8.50</t>
  </si>
  <si>
    <t>2,881</t>
  </si>
  <si>
    <t>85,812</t>
  </si>
  <si>
    <t>1,119,265</t>
  </si>
  <si>
    <t>2,954,659,515</t>
  </si>
  <si>
    <t>34,432</t>
  </si>
  <si>
    <t>13.04</t>
  </si>
  <si>
    <t>2,640</t>
  </si>
  <si>
    <t>61,174</t>
  </si>
  <si>
    <t>906,500</t>
  </si>
  <si>
    <t>2,215,693,501</t>
  </si>
  <si>
    <t>36,220</t>
  </si>
  <si>
    <t>14.82</t>
  </si>
  <si>
    <t>2,444</t>
  </si>
  <si>
    <t>24,638</t>
  </si>
  <si>
    <t>212,765</t>
  </si>
  <si>
    <t>738,966,014</t>
  </si>
  <si>
    <t>29,993</t>
  </si>
  <si>
    <t>8.64</t>
  </si>
  <si>
    <t>3,473</t>
  </si>
  <si>
    <r>
      <t>備註：資料截止日期為</t>
    </r>
    <r>
      <rPr>
        <sz val="12"/>
        <rFont val="Times New Roman"/>
        <family val="1"/>
      </rPr>
      <t>88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16</t>
    </r>
    <r>
      <rPr>
        <sz val="12"/>
        <rFont val="新細明體"/>
        <family val="1"/>
        <charset val="136"/>
      </rPr>
      <t>日。</t>
    </r>
    <phoneticPr fontId="15" type="noConversion"/>
  </si>
  <si>
    <t>Notes:The data is from 16 April 1999.</t>
    <phoneticPr fontId="15" type="noConversion"/>
  </si>
  <si>
    <r>
      <t>Inpatient Benefit Claims by Contracted Medical 
Care Institutions</t>
    </r>
    <r>
      <rPr>
        <sz val="20"/>
        <rFont val="新細明體"/>
        <family val="1"/>
        <charset val="136"/>
      </rPr>
      <t>－</t>
    </r>
    <r>
      <rPr>
        <sz val="20"/>
        <rFont val="Times New Roman"/>
        <family val="1"/>
      </rPr>
      <t>by BNHI Branch and Locale</t>
    </r>
    <phoneticPr fontId="15" type="noConversion"/>
  </si>
  <si>
    <r>
      <t>中華民國八十六年　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　　　　單位：新台幣元</t>
    </r>
    <r>
      <rPr>
        <sz val="12"/>
        <rFont val="Times New Roman"/>
        <family val="1"/>
      </rPr>
      <t>,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,</t>
    </r>
    <r>
      <rPr>
        <sz val="12"/>
        <rFont val="新細明體"/>
        <family val="1"/>
        <charset val="136"/>
      </rPr>
      <t>日</t>
    </r>
    <phoneticPr fontId="15" type="noConversion"/>
  </si>
  <si>
    <t>1997                                                   Unit : NT$, Case, Day</t>
    <phoneticPr fontId="15" type="noConversion"/>
  </si>
  <si>
    <t>2,379,274</t>
  </si>
  <si>
    <t>20,810,986</t>
  </si>
  <si>
    <t>77,944,205,025</t>
  </si>
  <si>
    <t>32,760</t>
  </si>
  <si>
    <t>8.75</t>
  </si>
  <si>
    <t>3,745</t>
  </si>
  <si>
    <t>711,342</t>
  </si>
  <si>
    <t>7,370,675</t>
  </si>
  <si>
    <t>27,144,222,946</t>
  </si>
  <si>
    <t>38,159</t>
  </si>
  <si>
    <t>10.36</t>
  </si>
  <si>
    <t>3,683</t>
  </si>
  <si>
    <t>436,557</t>
  </si>
  <si>
    <t>4,494,675</t>
  </si>
  <si>
    <t>20,438,485,915</t>
  </si>
  <si>
    <t>46,817</t>
  </si>
  <si>
    <t>10.30</t>
  </si>
  <si>
    <t>4,547</t>
  </si>
  <si>
    <t>48,473</t>
  </si>
  <si>
    <t>482,988</t>
  </si>
  <si>
    <t>1,383,420,024</t>
  </si>
  <si>
    <t>28,540</t>
  </si>
  <si>
    <t>9.96</t>
  </si>
  <si>
    <t>2,864</t>
  </si>
  <si>
    <t>155,165</t>
  </si>
  <si>
    <t>1,672,641</t>
  </si>
  <si>
    <t>3,557,044,195</t>
  </si>
  <si>
    <t>22,924</t>
  </si>
  <si>
    <t>10.78</t>
  </si>
  <si>
    <t>2,127</t>
  </si>
  <si>
    <t>65,565</t>
  </si>
  <si>
    <t>686,514</t>
  </si>
  <si>
    <t>1,689,515,486</t>
  </si>
  <si>
    <t>25,769</t>
  </si>
  <si>
    <t>10.47</t>
  </si>
  <si>
    <t>2,461</t>
  </si>
  <si>
    <t>5,359</t>
  </si>
  <si>
    <t>32,600</t>
  </si>
  <si>
    <t>73,732,040</t>
  </si>
  <si>
    <t>13,759</t>
  </si>
  <si>
    <t>6.08</t>
  </si>
  <si>
    <t>2,262</t>
  </si>
  <si>
    <t>223</t>
  </si>
  <si>
    <t>1,257</t>
  </si>
  <si>
    <t>2,025,286</t>
  </si>
  <si>
    <t>9,082</t>
  </si>
  <si>
    <t>5.64</t>
  </si>
  <si>
    <t>1,611</t>
  </si>
  <si>
    <t>392,115</t>
  </si>
  <si>
    <t>3,062,132</t>
  </si>
  <si>
    <t>12,212,997,940</t>
  </si>
  <si>
    <t>31,146</t>
  </si>
  <si>
    <t>7.81</t>
  </si>
  <si>
    <t>3,988</t>
  </si>
  <si>
    <t>39,578</t>
  </si>
  <si>
    <t>261,272</t>
  </si>
  <si>
    <t>903,869,506</t>
  </si>
  <si>
    <t>22,838</t>
  </si>
  <si>
    <t>6.60</t>
  </si>
  <si>
    <t>3,459</t>
  </si>
  <si>
    <t>258,094</t>
  </si>
  <si>
    <t>2,104,004</t>
  </si>
  <si>
    <t>9,410,055,546</t>
  </si>
  <si>
    <t>36,460</t>
  </si>
  <si>
    <t>8.15</t>
  </si>
  <si>
    <t>4,472</t>
  </si>
  <si>
    <t>30,064</t>
  </si>
  <si>
    <t>177,918</t>
  </si>
  <si>
    <t>561,524,023</t>
  </si>
  <si>
    <t>18,678</t>
  </si>
  <si>
    <t>5.92</t>
  </si>
  <si>
    <t>3,156</t>
  </si>
  <si>
    <t>64,379</t>
  </si>
  <si>
    <t>518,938</t>
  </si>
  <si>
    <t>1,337,548,865</t>
  </si>
  <si>
    <t>20,776</t>
  </si>
  <si>
    <t>8.06</t>
  </si>
  <si>
    <t>2,577</t>
  </si>
  <si>
    <t>443,937</t>
  </si>
  <si>
    <t>3,295,913</t>
  </si>
  <si>
    <t>13,627,015,163</t>
  </si>
  <si>
    <t>30,696</t>
  </si>
  <si>
    <t>7.42</t>
  </si>
  <si>
    <t>4,135</t>
  </si>
  <si>
    <t>146,300</t>
  </si>
  <si>
    <t>1,241,235</t>
  </si>
  <si>
    <t>5,584,107,261</t>
    <phoneticPr fontId="15" type="noConversion"/>
  </si>
  <si>
    <t>38,169</t>
  </si>
  <si>
    <t>8.48</t>
  </si>
  <si>
    <t>4,499</t>
  </si>
  <si>
    <t>125,900</t>
  </si>
  <si>
    <t>808,727</t>
  </si>
  <si>
    <t>3,527,251,253</t>
  </si>
  <si>
    <t>28,016</t>
  </si>
  <si>
    <t>6.42</t>
  </si>
  <si>
    <t>4,361</t>
  </si>
  <si>
    <t>125,957</t>
  </si>
  <si>
    <t>814,330</t>
  </si>
  <si>
    <t>3,505,302,460</t>
  </si>
  <si>
    <t>27,829</t>
  </si>
  <si>
    <t>4,305</t>
  </si>
  <si>
    <t>45,780</t>
  </si>
  <si>
    <t>431,621</t>
  </si>
  <si>
    <t>1,010,354,189</t>
  </si>
  <si>
    <t>22,070</t>
  </si>
  <si>
    <t>9.43</t>
  </si>
  <si>
    <t>2,341</t>
  </si>
  <si>
    <t>299,026</t>
  </si>
  <si>
    <t>2,356,257</t>
  </si>
  <si>
    <t>8,926,117,263</t>
  </si>
  <si>
    <t>29,851</t>
  </si>
  <si>
    <t>7.88</t>
  </si>
  <si>
    <t>3,788</t>
  </si>
  <si>
    <t>80,578</t>
  </si>
  <si>
    <t>650,749</t>
  </si>
  <si>
    <t>3,003,556,516</t>
  </si>
  <si>
    <t>37,275</t>
  </si>
  <si>
    <t>8.08</t>
  </si>
  <si>
    <t>4,616</t>
  </si>
  <si>
    <t>64,295</t>
  </si>
  <si>
    <t>505,420</t>
  </si>
  <si>
    <t>1,976,898,108</t>
    <phoneticPr fontId="15" type="noConversion"/>
  </si>
  <si>
    <t>30,747</t>
  </si>
  <si>
    <t>7.86</t>
  </si>
  <si>
    <t>3,911</t>
  </si>
  <si>
    <t>43,095</t>
  </si>
  <si>
    <t>276,828</t>
  </si>
  <si>
    <t>757,892,418</t>
  </si>
  <si>
    <t>17,587</t>
  </si>
  <si>
    <t>2,738</t>
  </si>
  <si>
    <t>22,694</t>
  </si>
  <si>
    <t>185,435</t>
  </si>
  <si>
    <t>636,157,035</t>
  </si>
  <si>
    <t>28,032</t>
  </si>
  <si>
    <t>8.17</t>
  </si>
  <si>
    <t>3,431</t>
  </si>
  <si>
    <t>88,364</t>
  </si>
  <si>
    <t>737,825</t>
  </si>
  <si>
    <t>2,551,613,186</t>
  </si>
  <si>
    <t>28,876</t>
  </si>
  <si>
    <t>8.35</t>
  </si>
  <si>
    <t>3,458</t>
  </si>
  <si>
    <t>451,029</t>
  </si>
  <si>
    <t>3,722,699</t>
  </si>
  <si>
    <t>13,399,295,552</t>
  </si>
  <si>
    <t>29,708</t>
  </si>
  <si>
    <t>3,599</t>
  </si>
  <si>
    <t>213,610</t>
  </si>
  <si>
    <t>1,881,180</t>
  </si>
  <si>
    <t>7,313,886,679</t>
  </si>
  <si>
    <t>34,239</t>
  </si>
  <si>
    <t>8.81</t>
  </si>
  <si>
    <t>3,888</t>
  </si>
  <si>
    <t>128,880</t>
  </si>
  <si>
    <t>1,047,336</t>
  </si>
  <si>
    <t>3,915,866,021</t>
  </si>
  <si>
    <t>30,384</t>
  </si>
  <si>
    <t>8.13</t>
  </si>
  <si>
    <t>3,739</t>
  </si>
  <si>
    <t>101,002</t>
  </si>
  <si>
    <t>728,412</t>
  </si>
  <si>
    <t>1,999,884,075</t>
  </si>
  <si>
    <t>19,800</t>
  </si>
  <si>
    <t>7.21</t>
  </si>
  <si>
    <t>7,537</t>
  </si>
  <si>
    <t>65,771</t>
  </si>
  <si>
    <t>169,658,777</t>
  </si>
  <si>
    <t>22,510</t>
  </si>
  <si>
    <t>8.73</t>
  </si>
  <si>
    <t>2,580</t>
  </si>
  <si>
    <t>81,825</t>
  </si>
  <si>
    <t>1,003,310</t>
  </si>
  <si>
    <t>2,634,556,161</t>
  </si>
  <si>
    <t>32,197</t>
  </si>
  <si>
    <t>12.26</t>
  </si>
  <si>
    <t>2,626</t>
  </si>
  <si>
    <t>56,782</t>
  </si>
  <si>
    <t>793,598</t>
  </si>
  <si>
    <t>1,961,096,638</t>
  </si>
  <si>
    <t>34,537</t>
  </si>
  <si>
    <t>13.98</t>
  </si>
  <si>
    <t>2,471</t>
  </si>
  <si>
    <t>25,043</t>
  </si>
  <si>
    <t>209,712</t>
  </si>
  <si>
    <t>673,459,523</t>
  </si>
  <si>
    <t>26,892</t>
  </si>
  <si>
    <t>8.37</t>
  </si>
  <si>
    <t>3,211</t>
  </si>
  <si>
    <r>
      <t>備註：資料截止日期為</t>
    </r>
    <r>
      <rPr>
        <sz val="12"/>
        <rFont val="Times New Roman"/>
        <family val="1"/>
      </rPr>
      <t>87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9</t>
    </r>
    <r>
      <rPr>
        <sz val="12"/>
        <rFont val="新細明體"/>
        <family val="1"/>
        <charset val="136"/>
      </rPr>
      <t>日。</t>
    </r>
    <phoneticPr fontId="15" type="noConversion"/>
  </si>
  <si>
    <t>Note:The data is from 9 June 1998.</t>
    <phoneticPr fontId="15" type="noConversion"/>
  </si>
  <si>
    <t>特約醫事服務機構住院費用申報狀況
－按分局縣市別</t>
    <phoneticPr fontId="15" type="noConversion"/>
  </si>
  <si>
    <r>
      <t>中華民國八十五年　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　　　　單位：新台幣元</t>
    </r>
    <r>
      <rPr>
        <sz val="12"/>
        <rFont val="Times New Roman"/>
        <family val="1"/>
      </rPr>
      <t>,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,</t>
    </r>
    <r>
      <rPr>
        <sz val="12"/>
        <rFont val="新細明體"/>
        <family val="1"/>
        <charset val="136"/>
      </rPr>
      <t>日</t>
    </r>
    <phoneticPr fontId="15" type="noConversion"/>
  </si>
  <si>
    <t>1996                                                  Unit : NT$, Case, Day</t>
    <phoneticPr fontId="15" type="noConversion"/>
  </si>
  <si>
    <r>
      <t xml:space="preserve">每件平均費用
</t>
    </r>
    <r>
      <rPr>
        <sz val="12"/>
        <rFont val="Times New Roman"/>
        <family val="1"/>
      </rPr>
      <t>Average Cost Per Case of Medical 
Care</t>
    </r>
    <phoneticPr fontId="15" type="noConversion"/>
  </si>
  <si>
    <r>
      <t xml:space="preserve">每件平均住院日數
</t>
    </r>
    <r>
      <rPr>
        <sz val="12"/>
        <rFont val="Times New Roman"/>
        <family val="1"/>
      </rPr>
      <t>Average Days of Hospital Stay Per 
Case</t>
    </r>
    <phoneticPr fontId="15" type="noConversion"/>
  </si>
  <si>
    <r>
      <t xml:space="preserve">每日平均費用
</t>
    </r>
    <r>
      <rPr>
        <sz val="12"/>
        <rFont val="Times New Roman"/>
        <family val="1"/>
      </rPr>
      <t>Average Cost of Hospital Stay Per 
Day</t>
    </r>
    <phoneticPr fontId="15" type="noConversion"/>
  </si>
  <si>
    <t>2,348,704</t>
  </si>
  <si>
    <t>21,198,750</t>
  </si>
  <si>
    <t>75,005,354,733</t>
  </si>
  <si>
    <t>31,935</t>
  </si>
  <si>
    <t>9.03</t>
  </si>
  <si>
    <t>3,538</t>
  </si>
  <si>
    <t>708,105</t>
  </si>
  <si>
    <t>7,655,659</t>
  </si>
  <si>
    <t>26,835,113,206</t>
  </si>
  <si>
    <t>37,897</t>
  </si>
  <si>
    <t>10.81</t>
  </si>
  <si>
    <t>3,505</t>
  </si>
  <si>
    <t>419,267</t>
  </si>
  <si>
    <t>4,545,087</t>
  </si>
  <si>
    <t>20,020,980,641</t>
  </si>
  <si>
    <t>47,752</t>
  </si>
  <si>
    <t>10.84</t>
  </si>
  <si>
    <t>4,405</t>
  </si>
  <si>
    <t>49,505</t>
  </si>
  <si>
    <t>503,973</t>
  </si>
  <si>
    <t>1,395,735,281</t>
  </si>
  <si>
    <t>28,194</t>
  </si>
  <si>
    <t>10.18</t>
  </si>
  <si>
    <t>2,769</t>
  </si>
  <si>
    <t>168,806</t>
  </si>
  <si>
    <t>1,871,133</t>
  </si>
  <si>
    <t>3,670,693,148</t>
  </si>
  <si>
    <t>21,745</t>
  </si>
  <si>
    <t>11.08</t>
  </si>
  <si>
    <t>1,962</t>
  </si>
  <si>
    <t>64,803</t>
  </si>
  <si>
    <t>699,782</t>
  </si>
  <si>
    <t>1,671,180,449</t>
  </si>
  <si>
    <t>25,789</t>
  </si>
  <si>
    <t>10.80</t>
  </si>
  <si>
    <t>2,388</t>
  </si>
  <si>
    <t>5,463</t>
  </si>
  <si>
    <t>34,280</t>
  </si>
  <si>
    <t>74,037,371</t>
  </si>
  <si>
    <t>13,553</t>
  </si>
  <si>
    <t>2,160</t>
  </si>
  <si>
    <t>261</t>
  </si>
  <si>
    <t>1,404</t>
  </si>
  <si>
    <t>2,486,316</t>
  </si>
  <si>
    <t>9,526</t>
  </si>
  <si>
    <t>5.38</t>
  </si>
  <si>
    <t>1,771</t>
  </si>
  <si>
    <t>387,932</t>
  </si>
  <si>
    <t>3,101,625</t>
  </si>
  <si>
    <t>11,989,127,946</t>
  </si>
  <si>
    <t>30,905</t>
  </si>
  <si>
    <t>8.00</t>
  </si>
  <si>
    <t>3,865</t>
  </si>
  <si>
    <t>45,337</t>
  </si>
  <si>
    <t>322,668</t>
  </si>
  <si>
    <t>1,122,848,583</t>
  </si>
  <si>
    <t>24,767</t>
  </si>
  <si>
    <t>7.12</t>
  </si>
  <si>
    <t>3,480</t>
  </si>
  <si>
    <t>253,013</t>
  </si>
  <si>
    <t>2,102,881</t>
  </si>
  <si>
    <t>9,122,398,672</t>
  </si>
  <si>
    <t>36,055</t>
  </si>
  <si>
    <t>8.31</t>
  </si>
  <si>
    <t>4,338</t>
  </si>
  <si>
    <t>24,929</t>
  </si>
  <si>
    <t>174,630</t>
  </si>
  <si>
    <t>437,693,283</t>
  </si>
  <si>
    <t>17,558</t>
  </si>
  <si>
    <t>7.01</t>
  </si>
  <si>
    <t>2,506</t>
  </si>
  <si>
    <t>64,653</t>
  </si>
  <si>
    <t>501,446</t>
  </si>
  <si>
    <t>1,306,187,408</t>
  </si>
  <si>
    <t>20,203</t>
  </si>
  <si>
    <t>7.76</t>
  </si>
  <si>
    <t>2,605</t>
  </si>
  <si>
    <t>410,073</t>
  </si>
  <si>
    <t>3,199,242</t>
  </si>
  <si>
    <t>12,179,898,700</t>
  </si>
  <si>
    <t>29,702</t>
  </si>
  <si>
    <t>7.80</t>
  </si>
  <si>
    <t>3,807</t>
  </si>
  <si>
    <t>136,509</t>
  </si>
  <si>
    <t>1,182,742</t>
  </si>
  <si>
    <t>5,090,855,131</t>
  </si>
  <si>
    <t>37,293</t>
  </si>
  <si>
    <t>8.66</t>
  </si>
  <si>
    <t>4,304</t>
  </si>
  <si>
    <t>111,302</t>
  </si>
  <si>
    <t>727,697</t>
  </si>
  <si>
    <t>2,938,726,371</t>
  </si>
  <si>
    <t>26,403</t>
  </si>
  <si>
    <t>6.54</t>
  </si>
  <si>
    <t>4,038</t>
  </si>
  <si>
    <t>120,272</t>
  </si>
  <si>
    <t>854,947</t>
  </si>
  <si>
    <t>3,222,172,003</t>
  </si>
  <si>
    <t>26,791</t>
  </si>
  <si>
    <t>7.11</t>
  </si>
  <si>
    <t>3,769</t>
  </si>
  <si>
    <t>41,990</t>
  </si>
  <si>
    <t>433,856</t>
  </si>
  <si>
    <t>928,145,195</t>
  </si>
  <si>
    <t>22,104</t>
  </si>
  <si>
    <t>10.33</t>
  </si>
  <si>
    <t>2,139</t>
  </si>
  <si>
    <t>297,711</t>
  </si>
  <si>
    <t>2,353,103</t>
  </si>
  <si>
    <t>8,389,718,329</t>
  </si>
  <si>
    <t>28,181</t>
  </si>
  <si>
    <t>3,565</t>
  </si>
  <si>
    <t>85,093</t>
  </si>
  <si>
    <t>694,209</t>
  </si>
  <si>
    <t>3,074,582,524</t>
  </si>
  <si>
    <t>36,132</t>
  </si>
  <si>
    <t>4,429</t>
  </si>
  <si>
    <t>70,071</t>
  </si>
  <si>
    <t>525,375</t>
  </si>
  <si>
    <t>1,937,389,174</t>
  </si>
  <si>
    <t>27,649</t>
  </si>
  <si>
    <t>7.50</t>
  </si>
  <si>
    <t>3,688</t>
  </si>
  <si>
    <t>43,454</t>
  </si>
  <si>
    <t>292,097</t>
  </si>
  <si>
    <t>787,668,843</t>
  </si>
  <si>
    <t>18,126</t>
  </si>
  <si>
    <t>6.72</t>
  </si>
  <si>
    <t>2,697</t>
  </si>
  <si>
    <t>16,445</t>
  </si>
  <si>
    <t>134,696</t>
  </si>
  <si>
    <t>369,956,257</t>
  </si>
  <si>
    <t>22,497</t>
  </si>
  <si>
    <t>8.19</t>
  </si>
  <si>
    <t>2,747</t>
  </si>
  <si>
    <t>82,648</t>
  </si>
  <si>
    <t>706,726</t>
  </si>
  <si>
    <t>2,220,121,531</t>
  </si>
  <si>
    <t>26,862</t>
  </si>
  <si>
    <t>8.55</t>
  </si>
  <si>
    <t>3,141</t>
  </si>
  <si>
    <t>454,636</t>
  </si>
  <si>
    <t>3,872,084</t>
  </si>
  <si>
    <t>13,047,250,214</t>
  </si>
  <si>
    <t>28,698</t>
  </si>
  <si>
    <t>8.52</t>
  </si>
  <si>
    <t>3,370</t>
  </si>
  <si>
    <t>214,426</t>
  </si>
  <si>
    <t>2,024,115</t>
  </si>
  <si>
    <t>7,192,882,862</t>
  </si>
  <si>
    <t>33,545</t>
  </si>
  <si>
    <t>9.44</t>
  </si>
  <si>
    <t>3,554</t>
  </si>
  <si>
    <t>129,599</t>
  </si>
  <si>
    <t>1,060,867</t>
  </si>
  <si>
    <t>3,826,230,207</t>
  </si>
  <si>
    <t>29,524</t>
  </si>
  <si>
    <t>3,607</t>
  </si>
  <si>
    <t>102,287</t>
  </si>
  <si>
    <t>709,358</t>
  </si>
  <si>
    <t>1,831,050,229</t>
  </si>
  <si>
    <t>17,901</t>
  </si>
  <si>
    <t>2,581</t>
  </si>
  <si>
    <t>8,324</t>
  </si>
  <si>
    <t>77,744</t>
  </si>
  <si>
    <t>197,086,916</t>
  </si>
  <si>
    <t>23,677</t>
  </si>
  <si>
    <t>9.34</t>
  </si>
  <si>
    <t>2,535</t>
  </si>
  <si>
    <t>90,247</t>
  </si>
  <si>
    <t>1,017,037</t>
  </si>
  <si>
    <t>2,564,246,338</t>
  </si>
  <si>
    <t>28,414</t>
  </si>
  <si>
    <t>11.27</t>
  </si>
  <si>
    <t>2,521</t>
  </si>
  <si>
    <t>59,113</t>
  </si>
  <si>
    <t>778,140</t>
  </si>
  <si>
    <t>1,840,831,233</t>
  </si>
  <si>
    <t>31,141</t>
  </si>
  <si>
    <t>13.16</t>
  </si>
  <si>
    <t>2,366</t>
  </si>
  <si>
    <t>31,134</t>
  </si>
  <si>
    <t>238,897</t>
  </si>
  <si>
    <t>723,415,105</t>
  </si>
  <si>
    <t>23,236</t>
  </si>
  <si>
    <t>7.67</t>
  </si>
  <si>
    <t>3,028</t>
  </si>
  <si>
    <t>特約醫事服務機構住院費用申報狀況
－按分局縣市別</t>
    <phoneticPr fontId="15" type="noConversion"/>
  </si>
  <si>
    <r>
      <t>中華民國八十四年七月至十二月　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　　　　單位：新台幣元</t>
    </r>
    <r>
      <rPr>
        <sz val="12"/>
        <rFont val="Times New Roman"/>
        <family val="1"/>
      </rPr>
      <t>,</t>
    </r>
    <r>
      <rPr>
        <sz val="12"/>
        <rFont val="新細明體"/>
        <family val="1"/>
        <charset val="136"/>
      </rPr>
      <t>件</t>
    </r>
    <r>
      <rPr>
        <sz val="12"/>
        <rFont val="Times New Roman"/>
        <family val="1"/>
      </rPr>
      <t>,</t>
    </r>
    <r>
      <rPr>
        <sz val="12"/>
        <rFont val="新細明體"/>
        <family val="1"/>
        <charset val="136"/>
      </rPr>
      <t>日</t>
    </r>
    <phoneticPr fontId="15" type="noConversion"/>
  </si>
  <si>
    <t>July - Dec. 1995                                              Unit : NT$, Case, Day</t>
    <phoneticPr fontId="15" type="noConversion"/>
  </si>
  <si>
    <t>1,173,384</t>
  </si>
  <si>
    <t>11,045,885</t>
  </si>
  <si>
    <t>36,394,993,349</t>
  </si>
  <si>
    <t>31,017</t>
  </si>
  <si>
    <t>3,295</t>
  </si>
  <si>
    <t>357,066</t>
  </si>
  <si>
    <t>3,921,660</t>
  </si>
  <si>
    <t>13,214,078,570</t>
  </si>
  <si>
    <t>37,007</t>
  </si>
  <si>
    <t>10.98</t>
  </si>
  <si>
    <t>206,504</t>
  </si>
  <si>
    <t>2,346,182</t>
  </si>
  <si>
    <t>9,829,787,935</t>
  </si>
  <si>
    <t>47,601</t>
  </si>
  <si>
    <t>11.36</t>
  </si>
  <si>
    <t>4,190</t>
  </si>
  <si>
    <t>24,052</t>
  </si>
  <si>
    <t>250,401</t>
  </si>
  <si>
    <t>695,496,736</t>
  </si>
  <si>
    <t>28,916</t>
  </si>
  <si>
    <t>10.41</t>
  </si>
  <si>
    <t>2,778</t>
  </si>
  <si>
    <t>89,813</t>
  </si>
  <si>
    <t>939,127</t>
  </si>
  <si>
    <t>1,834,290,921</t>
  </si>
  <si>
    <t>20,423</t>
  </si>
  <si>
    <t>10.46</t>
  </si>
  <si>
    <t>1,953</t>
  </si>
  <si>
    <t>33,903</t>
  </si>
  <si>
    <t>368,148</t>
  </si>
  <si>
    <t>821,076,973</t>
  </si>
  <si>
    <t>24,218</t>
  </si>
  <si>
    <t>10.86</t>
  </si>
  <si>
    <t>2,230</t>
  </si>
  <si>
    <t>2,695</t>
  </si>
  <si>
    <t>17,181</t>
  </si>
  <si>
    <t>32,619,453</t>
  </si>
  <si>
    <t>12,104</t>
  </si>
  <si>
    <t>6.38</t>
  </si>
  <si>
    <t>1,899</t>
  </si>
  <si>
    <t>99</t>
  </si>
  <si>
    <t>621</t>
  </si>
  <si>
    <t>806,552</t>
  </si>
  <si>
    <t>8,147</t>
  </si>
  <si>
    <t>1,299</t>
  </si>
  <si>
    <t>194,467</t>
  </si>
  <si>
    <t>1,639,730</t>
  </si>
  <si>
    <t>5,830,242,815</t>
  </si>
  <si>
    <t>29,981</t>
  </si>
  <si>
    <t>8.43</t>
  </si>
  <si>
    <t>3,556</t>
  </si>
  <si>
    <t>24,357</t>
  </si>
  <si>
    <t>175,659</t>
  </si>
  <si>
    <t>603,377,749</t>
  </si>
  <si>
    <t>24,772</t>
  </si>
  <si>
    <t>3,435</t>
  </si>
  <si>
    <t>127,002</t>
  </si>
  <si>
    <t>1,096,348</t>
  </si>
  <si>
    <t>4,402,506,263</t>
  </si>
  <si>
    <t>34,665</t>
  </si>
  <si>
    <t>8.63</t>
  </si>
  <si>
    <t>4,016</t>
  </si>
  <si>
    <t>10,569</t>
  </si>
  <si>
    <t>111,954</t>
  </si>
  <si>
    <t>178,532,522</t>
  </si>
  <si>
    <t>16,892</t>
  </si>
  <si>
    <t>10.59</t>
  </si>
  <si>
    <t>1,595</t>
  </si>
  <si>
    <t>32,539</t>
  </si>
  <si>
    <t>255,769</t>
  </si>
  <si>
    <t>645,826,281</t>
  </si>
  <si>
    <t>19,848</t>
  </si>
  <si>
    <t>2,525</t>
  </si>
  <si>
    <t>199,062</t>
  </si>
  <si>
    <t>1,608,022</t>
  </si>
  <si>
    <t>5,719,709,286</t>
  </si>
  <si>
    <t>28,733</t>
  </si>
  <si>
    <t>66,968</t>
  </si>
  <si>
    <t>571,001</t>
  </si>
  <si>
    <t>2,407,916,986</t>
  </si>
  <si>
    <t>35,956</t>
  </si>
  <si>
    <t>8.53</t>
  </si>
  <si>
    <t>4,217</t>
  </si>
  <si>
    <t>52,387</t>
  </si>
  <si>
    <t>368,268</t>
  </si>
  <si>
    <t>1,340,017,201</t>
  </si>
  <si>
    <t>25,579</t>
  </si>
  <si>
    <t>7.03</t>
  </si>
  <si>
    <t>3,639</t>
  </si>
  <si>
    <t>59,104</t>
  </si>
  <si>
    <t>443,560</t>
  </si>
  <si>
    <t>1,540,017,870</t>
  </si>
  <si>
    <t>26,056</t>
  </si>
  <si>
    <t>3,472</t>
  </si>
  <si>
    <t>20,603</t>
  </si>
  <si>
    <t>225,193</t>
  </si>
  <si>
    <t>431,757,229</t>
  </si>
  <si>
    <t>20,956</t>
  </si>
  <si>
    <t>10.93</t>
  </si>
  <si>
    <t>1,917</t>
  </si>
  <si>
    <t>146,172</t>
  </si>
  <si>
    <t>1,204,105</t>
  </si>
  <si>
    <t>3,950,479,453</t>
  </si>
  <si>
    <t>27,026</t>
  </si>
  <si>
    <t>8.24</t>
  </si>
  <si>
    <t>3,281</t>
  </si>
  <si>
    <t>45,322</t>
  </si>
  <si>
    <t>377,469</t>
  </si>
  <si>
    <t>1,590,203,198</t>
  </si>
  <si>
    <t>35,087</t>
  </si>
  <si>
    <t>8.33</t>
  </si>
  <si>
    <t>4,213</t>
  </si>
  <si>
    <t>34,715</t>
  </si>
  <si>
    <t>254,450</t>
  </si>
  <si>
    <t>888,137,738</t>
  </si>
  <si>
    <t>25,584</t>
  </si>
  <si>
    <t>7.33</t>
  </si>
  <si>
    <t>3,490</t>
  </si>
  <si>
    <t>21,694</t>
  </si>
  <si>
    <t>153,610</t>
  </si>
  <si>
    <t>403,568,753</t>
  </si>
  <si>
    <t>18,603</t>
  </si>
  <si>
    <t>7.08</t>
  </si>
  <si>
    <t>2,627</t>
  </si>
  <si>
    <t>5,338</t>
  </si>
  <si>
    <t>60,259</t>
  </si>
  <si>
    <t>111,221,612</t>
  </si>
  <si>
    <t>20,836</t>
  </si>
  <si>
    <t>11.29</t>
  </si>
  <si>
    <t>1,846</t>
  </si>
  <si>
    <t>39,103</t>
  </si>
  <si>
    <t>358,317</t>
  </si>
  <si>
    <t>957,348,152</t>
  </si>
  <si>
    <t>24,483</t>
  </si>
  <si>
    <t>9.16</t>
  </si>
  <si>
    <t>2,672</t>
  </si>
  <si>
    <t>229,834</t>
  </si>
  <si>
    <t>2,100,012</t>
  </si>
  <si>
    <t>6,419,445,088</t>
  </si>
  <si>
    <t>27,931</t>
  </si>
  <si>
    <t>9.14</t>
  </si>
  <si>
    <t>3,057</t>
  </si>
  <si>
    <t>110,920</t>
  </si>
  <si>
    <t>1,080,397</t>
  </si>
  <si>
    <t>3,560,978,250</t>
  </si>
  <si>
    <t>32,104</t>
  </si>
  <si>
    <t>9.74</t>
  </si>
  <si>
    <t>3,296</t>
  </si>
  <si>
    <t>64,920</t>
  </si>
  <si>
    <t>573,452</t>
  </si>
  <si>
    <t>1,918,008,971</t>
  </si>
  <si>
    <t>29,544</t>
  </si>
  <si>
    <t>8.83</t>
  </si>
  <si>
    <t>3,345</t>
  </si>
  <si>
    <t>49,215</t>
  </si>
  <si>
    <t>399,908</t>
  </si>
  <si>
    <t>838,287,661</t>
  </si>
  <si>
    <t>17,033</t>
  </si>
  <si>
    <t>2,096</t>
  </si>
  <si>
    <t>4,779</t>
  </si>
  <si>
    <t>46,255</t>
  </si>
  <si>
    <t>102,170,206</t>
  </si>
  <si>
    <t>21,379</t>
  </si>
  <si>
    <t>2,209</t>
  </si>
  <si>
    <t>46,783</t>
  </si>
  <si>
    <t>572,356</t>
  </si>
  <si>
    <t>1,261,038,137</t>
  </si>
  <si>
    <t>26,955</t>
  </si>
  <si>
    <t>12.23</t>
  </si>
  <si>
    <t>2,203</t>
  </si>
  <si>
    <t>31,068</t>
  </si>
  <si>
    <t>439,919</t>
  </si>
  <si>
    <t>894,664,761</t>
  </si>
  <si>
    <t>28,797</t>
  </si>
  <si>
    <t>14.16</t>
  </si>
  <si>
    <t>2,034</t>
  </si>
  <si>
    <t>15,715</t>
  </si>
  <si>
    <t>132,437</t>
  </si>
  <si>
    <t>366,373,376</t>
  </si>
  <si>
    <t>23,314</t>
  </si>
  <si>
    <t>2,766</t>
  </si>
  <si>
    <r>
      <t>Inpatient Benefit Claims by Contracted 
Medical Care Institutions</t>
    </r>
    <r>
      <rPr>
        <sz val="20"/>
        <rFont val="新細明體"/>
        <family val="1"/>
        <charset val="136"/>
      </rPr>
      <t>－</t>
    </r>
    <r>
      <rPr>
        <sz val="20"/>
        <rFont val="Times New Roman"/>
        <family val="1"/>
      </rPr>
      <t>by Branch and City</t>
    </r>
    <phoneticPr fontId="15" type="noConversion"/>
  </si>
  <si>
    <t>特約醫事機構住院申報狀況－按分局縣市別</t>
    <phoneticPr fontId="15" type="noConversion"/>
  </si>
  <si>
    <r>
      <t xml:space="preserve">      </t>
    </r>
    <r>
      <rPr>
        <sz val="12"/>
        <rFont val="文鼎粗楷"/>
        <family val="3"/>
        <charset val="136"/>
      </rPr>
      <t>中華民國九十四年</t>
    </r>
    <r>
      <rPr>
        <sz val="12"/>
        <rFont val="Times New Roman"/>
        <family val="1"/>
      </rPr>
      <t xml:space="preserve">              </t>
    </r>
    <phoneticPr fontId="15" type="noConversion"/>
  </si>
  <si>
    <t>特約醫事服務機構住院費用申報狀況</t>
    <phoneticPr fontId="15" type="noConversion"/>
  </si>
  <si>
    <t>Inpatient  Claims by Contracted Medical</t>
    <phoneticPr fontId="15" type="noConversion"/>
  </si>
  <si>
    <t>　　　　   —按分局縣市別分</t>
    <phoneticPr fontId="15" type="noConversion"/>
  </si>
  <si>
    <r>
      <t>Care Institutions</t>
    </r>
    <r>
      <rPr>
        <sz val="18"/>
        <rFont val="標楷體"/>
        <family val="4"/>
        <charset val="136"/>
      </rPr>
      <t>－</t>
    </r>
    <r>
      <rPr>
        <sz val="18"/>
        <rFont val="Times New Roman"/>
        <family val="1"/>
      </rPr>
      <t>by BNHI Branch and Locale</t>
    </r>
    <phoneticPr fontId="15" type="noConversion"/>
  </si>
  <si>
    <t xml:space="preserve">    </t>
    <phoneticPr fontId="15" type="noConversion"/>
  </si>
  <si>
    <r>
      <t>單位：件</t>
    </r>
    <r>
      <rPr>
        <sz val="10"/>
        <rFont val="Times New Roman"/>
        <family val="1"/>
      </rPr>
      <t>,</t>
    </r>
    <r>
      <rPr>
        <sz val="10"/>
        <rFont val="文鼎粗楷"/>
        <family val="3"/>
        <charset val="136"/>
      </rPr>
      <t>點</t>
    </r>
    <r>
      <rPr>
        <sz val="10"/>
        <rFont val="Times New Roman"/>
        <family val="1"/>
      </rPr>
      <t>,</t>
    </r>
    <r>
      <rPr>
        <sz val="10"/>
        <rFont val="文鼎粗楷"/>
        <family val="3"/>
        <charset val="136"/>
      </rPr>
      <t>日</t>
    </r>
    <phoneticPr fontId="15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</si>
  <si>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Case,RVU,Day</t>
    </r>
    <phoneticPr fontId="15" type="noConversion"/>
  </si>
  <si>
    <r>
      <t>日</t>
    </r>
    <r>
      <rPr>
        <sz val="12"/>
        <rFont val="Times New Roman"/>
        <family val="1"/>
      </rPr>
      <t xml:space="preserve"> </t>
    </r>
    <r>
      <rPr>
        <sz val="12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Inpatient-Days</t>
    </r>
    <phoneticPr fontId="15" type="noConversion"/>
  </si>
  <si>
    <r>
      <t>點</t>
    </r>
    <r>
      <rPr>
        <sz val="12"/>
        <rFont val="Times New Roman"/>
        <family val="1"/>
      </rPr>
      <t xml:space="preserve">  </t>
    </r>
    <r>
      <rPr>
        <sz val="12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Expenditures</t>
    </r>
    <phoneticPr fontId="15" type="noConversion"/>
  </si>
  <si>
    <r>
      <t>平均每件點數</t>
    </r>
    <r>
      <rPr>
        <sz val="8"/>
        <rFont val="Times New Roman"/>
        <family val="1"/>
      </rPr>
      <t xml:space="preserve">
</t>
    </r>
    <r>
      <rPr>
        <sz val="11"/>
        <rFont val="Times New Roman"/>
        <family val="1"/>
      </rPr>
      <t>Average Cost Per
Case</t>
    </r>
    <phoneticPr fontId="15" type="noConversion"/>
  </si>
  <si>
    <r>
      <t>平均每件住院日數</t>
    </r>
    <r>
      <rPr>
        <sz val="8"/>
        <rFont val="Times New Roman"/>
        <family val="1"/>
      </rPr>
      <t xml:space="preserve">
</t>
    </r>
    <r>
      <rPr>
        <sz val="11"/>
        <rFont val="Times New Roman"/>
        <family val="1"/>
      </rPr>
      <t>Average Length of 
Stay</t>
    </r>
    <phoneticPr fontId="15" type="noConversion"/>
  </si>
  <si>
    <r>
      <t xml:space="preserve">平均每日點數
</t>
    </r>
    <r>
      <rPr>
        <sz val="11"/>
        <rFont val="Times New Roman"/>
        <family val="1"/>
      </rPr>
      <t>Average Cost Per
 Diem</t>
    </r>
    <phoneticPr fontId="15" type="noConversion"/>
  </si>
  <si>
    <r>
      <t xml:space="preserve">  </t>
    </r>
    <r>
      <rPr>
        <sz val="10"/>
        <rFont val="文鼎粗楷"/>
        <family val="3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欄不含部分負擔。</t>
    </r>
    <phoneticPr fontId="15" type="noConversion"/>
  </si>
  <si>
    <t>Notes: 1.The figures of the "Expenditures" column in this table exclude the copayment.</t>
    <phoneticPr fontId="15" type="noConversion"/>
  </si>
  <si>
    <r>
      <t xml:space="preserve">  </t>
    </r>
    <r>
      <rPr>
        <sz val="10"/>
        <rFont val="文鼎粗楷"/>
        <family val="3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文鼎粗楷"/>
        <family val="3"/>
        <charset val="136"/>
      </rPr>
      <t>資料更新日期為</t>
    </r>
    <r>
      <rPr>
        <sz val="10"/>
        <rFont val="Times New Roman"/>
        <family val="1"/>
      </rPr>
      <t>94</t>
    </r>
    <r>
      <rPr>
        <sz val="10"/>
        <rFont val="文鼎粗楷"/>
        <family val="3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文鼎粗楷"/>
        <family val="3"/>
        <charset val="136"/>
      </rPr>
      <t>月</t>
    </r>
    <r>
      <rPr>
        <sz val="10"/>
        <rFont val="Times New Roman"/>
        <family val="1"/>
      </rPr>
      <t>15</t>
    </r>
    <r>
      <rPr>
        <sz val="10"/>
        <rFont val="文鼎粗楷"/>
        <family val="3"/>
        <charset val="136"/>
      </rPr>
      <t>日。</t>
    </r>
    <phoneticPr fontId="15" type="noConversion"/>
  </si>
  <si>
    <t xml:space="preserve">           2.The data is updated on  May 15, 2005.</t>
    <phoneticPr fontId="15" type="noConversion"/>
  </si>
  <si>
    <r>
      <t xml:space="preserve">      </t>
    </r>
    <r>
      <rPr>
        <sz val="12"/>
        <rFont val="文鼎粗楷"/>
        <family val="3"/>
        <charset val="136"/>
      </rPr>
      <t>中華民國九十五年</t>
    </r>
    <r>
      <rPr>
        <sz val="12"/>
        <rFont val="Times New Roman"/>
        <family val="1"/>
      </rPr>
      <t xml:space="preserve">              </t>
    </r>
    <phoneticPr fontId="15" type="noConversion"/>
  </si>
  <si>
    <t>Inpatient  Claims by Contracted Medical Care Institutions</t>
    <phoneticPr fontId="15" type="noConversion"/>
  </si>
  <si>
    <t xml:space="preserve">     by BNHI Branch and Locale</t>
    <phoneticPr fontId="24" type="noConversion"/>
  </si>
  <si>
    <r>
      <t xml:space="preserve">      </t>
    </r>
    <r>
      <rPr>
        <sz val="12"/>
        <rFont val="文鼎粗楷"/>
        <family val="3"/>
        <charset val="136"/>
      </rPr>
      <t>中華民國</t>
    </r>
    <r>
      <rPr>
        <sz val="12"/>
        <rFont val="Times New Roman"/>
        <family val="1"/>
      </rPr>
      <t>96</t>
    </r>
    <r>
      <rPr>
        <sz val="12"/>
        <rFont val="文鼎粗楷"/>
        <family val="3"/>
        <charset val="136"/>
      </rPr>
      <t>年</t>
    </r>
    <r>
      <rPr>
        <sz val="12"/>
        <rFont val="Times New Roman"/>
        <family val="1"/>
      </rPr>
      <t xml:space="preserve">              </t>
    </r>
    <phoneticPr fontId="15" type="noConversion"/>
  </si>
  <si>
    <r>
      <t xml:space="preserve">  </t>
    </r>
    <r>
      <rPr>
        <sz val="10"/>
        <rFont val="文鼎粗楷"/>
        <family val="3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文鼎粗楷"/>
        <family val="3"/>
        <charset val="136"/>
      </rPr>
      <t>資料更新日期為</t>
    </r>
    <r>
      <rPr>
        <sz val="10"/>
        <rFont val="Times New Roman"/>
        <family val="1"/>
      </rPr>
      <t>97</t>
    </r>
    <r>
      <rPr>
        <sz val="10"/>
        <rFont val="文鼎粗楷"/>
        <family val="3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文鼎粗楷"/>
        <family val="3"/>
        <charset val="136"/>
      </rPr>
      <t>月</t>
    </r>
    <r>
      <rPr>
        <sz val="10"/>
        <rFont val="Times New Roman"/>
        <family val="1"/>
      </rPr>
      <t>31</t>
    </r>
    <r>
      <rPr>
        <sz val="10"/>
        <rFont val="文鼎粗楷"/>
        <family val="3"/>
        <charset val="136"/>
      </rPr>
      <t>日。</t>
    </r>
    <phoneticPr fontId="15" type="noConversion"/>
  </si>
  <si>
    <t xml:space="preserve">           2.Data updated on May 31, 2008.</t>
    <phoneticPr fontId="15" type="noConversion"/>
  </si>
  <si>
    <r>
      <t xml:space="preserve">      </t>
    </r>
    <r>
      <rPr>
        <sz val="12"/>
        <rFont val="文鼎粗楷"/>
        <family val="3"/>
        <charset val="136"/>
      </rPr>
      <t>中華民國</t>
    </r>
    <r>
      <rPr>
        <sz val="12"/>
        <rFont val="Times New Roman"/>
        <family val="1"/>
      </rPr>
      <t>97</t>
    </r>
    <r>
      <rPr>
        <sz val="12"/>
        <rFont val="文鼎粗楷"/>
        <family val="3"/>
        <charset val="136"/>
      </rPr>
      <t>年</t>
    </r>
    <r>
      <rPr>
        <sz val="12"/>
        <rFont val="Times New Roman"/>
        <family val="1"/>
      </rPr>
      <t xml:space="preserve">              </t>
    </r>
    <phoneticPr fontId="15" type="noConversion"/>
  </si>
  <si>
    <r>
      <t xml:space="preserve">      </t>
    </r>
    <r>
      <rPr>
        <sz val="12"/>
        <rFont val="文鼎粗楷"/>
        <family val="3"/>
        <charset val="136"/>
      </rPr>
      <t>中華民國</t>
    </r>
    <r>
      <rPr>
        <sz val="12"/>
        <rFont val="Times New Roman"/>
        <family val="1"/>
      </rPr>
      <t>98</t>
    </r>
    <r>
      <rPr>
        <sz val="12"/>
        <rFont val="文鼎粗楷"/>
        <family val="3"/>
        <charset val="136"/>
      </rPr>
      <t>年</t>
    </r>
    <r>
      <rPr>
        <sz val="12"/>
        <rFont val="Times New Roman"/>
        <family val="1"/>
      </rPr>
      <t xml:space="preserve">              </t>
    </r>
    <phoneticPr fontId="15" type="noConversion"/>
  </si>
  <si>
    <r>
      <t xml:space="preserve">  </t>
    </r>
    <r>
      <rPr>
        <sz val="10"/>
        <rFont val="文鼎粗楷"/>
        <family val="3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文鼎粗楷"/>
        <family val="3"/>
        <charset val="136"/>
      </rPr>
      <t>資料更新日期為</t>
    </r>
    <r>
      <rPr>
        <sz val="10"/>
        <rFont val="Times New Roman"/>
        <family val="1"/>
      </rPr>
      <t>98</t>
    </r>
    <r>
      <rPr>
        <sz val="10"/>
        <rFont val="文鼎粗楷"/>
        <family val="3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文鼎粗楷"/>
        <family val="3"/>
        <charset val="136"/>
      </rPr>
      <t>月</t>
    </r>
    <r>
      <rPr>
        <sz val="10"/>
        <rFont val="Times New Roman"/>
        <family val="1"/>
      </rPr>
      <t>31</t>
    </r>
    <r>
      <rPr>
        <sz val="10"/>
        <rFont val="文鼎粗楷"/>
        <family val="3"/>
        <charset val="136"/>
      </rPr>
      <t>日。</t>
    </r>
    <phoneticPr fontId="15" type="noConversion"/>
  </si>
  <si>
    <r>
      <t xml:space="preserve">  </t>
    </r>
    <r>
      <rPr>
        <sz val="10"/>
        <rFont val="文鼎粗楷"/>
        <family val="3"/>
        <charset val="136"/>
      </rPr>
      <t>　　　</t>
    </r>
    <r>
      <rPr>
        <sz val="10"/>
        <rFont val="Times New Roman"/>
        <family val="1"/>
      </rPr>
      <t>3.</t>
    </r>
    <r>
      <rPr>
        <sz val="10"/>
        <rFont val="文鼎粗楷"/>
        <family val="3"/>
        <charset val="136"/>
      </rPr>
      <t>資料更新日期為</t>
    </r>
    <r>
      <rPr>
        <sz val="10"/>
        <rFont val="Times New Roman"/>
        <family val="1"/>
      </rPr>
      <t>99</t>
    </r>
    <r>
      <rPr>
        <sz val="10"/>
        <rFont val="文鼎粗楷"/>
        <family val="3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文鼎粗楷"/>
        <family val="3"/>
        <charset val="136"/>
      </rPr>
      <t>月</t>
    </r>
    <r>
      <rPr>
        <sz val="10"/>
        <rFont val="Times New Roman"/>
        <family val="1"/>
      </rPr>
      <t>30</t>
    </r>
    <r>
      <rPr>
        <sz val="10"/>
        <rFont val="文鼎粗楷"/>
        <family val="3"/>
        <charset val="136"/>
      </rPr>
      <t>日。</t>
    </r>
    <phoneticPr fontId="15" type="noConversion"/>
  </si>
  <si>
    <r>
      <t xml:space="preserve">  </t>
    </r>
    <r>
      <rPr>
        <sz val="10"/>
        <rFont val="文鼎粗楷"/>
        <family val="3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欄不含部分負擔及代辦案件。</t>
    </r>
    <phoneticPr fontId="15" type="noConversion"/>
  </si>
  <si>
    <t xml:space="preserve">           2.The figures of the "Expenditures" column in this table exclude the copayment.</t>
    <phoneticPr fontId="15" type="noConversion"/>
  </si>
  <si>
    <r>
      <t xml:space="preserve">  </t>
    </r>
    <r>
      <rPr>
        <sz val="10"/>
        <rFont val="文鼎粗楷"/>
        <family val="3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文鼎粗楷"/>
        <family val="3"/>
        <charset val="136"/>
      </rPr>
      <t>本表不含代辦案件。</t>
    </r>
    <phoneticPr fontId="15" type="noConversion"/>
  </si>
  <si>
    <t>Notes: 1.Figures in this table exclude commission cases.</t>
    <phoneticPr fontId="15" type="noConversion"/>
  </si>
  <si>
    <t xml:space="preserve">           3.Data updated on June 30, 2010.</t>
    <phoneticPr fontId="15" type="noConversion"/>
  </si>
  <si>
    <t xml:space="preserve">           2.Data updated on May 31, 2009.</t>
    <phoneticPr fontId="15" type="noConversion"/>
  </si>
  <si>
    <t>臺北市</t>
    <phoneticPr fontId="15" type="noConversion"/>
  </si>
  <si>
    <t>新北市</t>
    <phoneticPr fontId="15" type="noConversion"/>
  </si>
  <si>
    <t>北區業務組</t>
    <phoneticPr fontId="15" type="noConversion"/>
  </si>
  <si>
    <t>中區業務組</t>
    <phoneticPr fontId="15" type="noConversion"/>
  </si>
  <si>
    <t>臺中市（升格後）</t>
    <phoneticPr fontId="15" type="noConversion"/>
  </si>
  <si>
    <t xml:space="preserve">  臺中市</t>
    <phoneticPr fontId="15" type="noConversion"/>
  </si>
  <si>
    <t xml:space="preserve">  臺中縣</t>
    <phoneticPr fontId="15" type="noConversion"/>
  </si>
  <si>
    <t>南區業務組</t>
    <phoneticPr fontId="15" type="noConversion"/>
  </si>
  <si>
    <t xml:space="preserve">臺南市（升格後） </t>
    <phoneticPr fontId="15" type="noConversion"/>
  </si>
  <si>
    <t xml:space="preserve">  臺南市</t>
    <phoneticPr fontId="15" type="noConversion"/>
  </si>
  <si>
    <t xml:space="preserve">  臺南縣</t>
    <phoneticPr fontId="15" type="noConversion"/>
  </si>
  <si>
    <t>高屏業務組</t>
    <phoneticPr fontId="15" type="noConversion"/>
  </si>
  <si>
    <t xml:space="preserve">高雄市（升格後） </t>
    <phoneticPr fontId="15" type="noConversion"/>
  </si>
  <si>
    <t xml:space="preserve">  高雄市</t>
    <phoneticPr fontId="15" type="noConversion"/>
  </si>
  <si>
    <t xml:space="preserve">  高雄縣</t>
    <phoneticPr fontId="15" type="noConversion"/>
  </si>
  <si>
    <t>東區業務組</t>
    <phoneticPr fontId="15" type="noConversion"/>
  </si>
  <si>
    <t>臺東縣</t>
    <phoneticPr fontId="15" type="noConversion"/>
  </si>
  <si>
    <t xml:space="preserve"> Grand Total</t>
    <phoneticPr fontId="15" type="noConversion"/>
  </si>
  <si>
    <t>New Taipei City</t>
    <phoneticPr fontId="15" type="noConversion"/>
  </si>
  <si>
    <t>Taichung City(upgraded)</t>
    <phoneticPr fontId="15" type="noConversion"/>
  </si>
  <si>
    <t>Tainan City(upgraded)</t>
    <phoneticPr fontId="15" type="noConversion"/>
  </si>
  <si>
    <t>Kaohsiung City(upgraded)</t>
    <phoneticPr fontId="15" type="noConversion"/>
  </si>
  <si>
    <r>
      <rPr>
        <sz val="10"/>
        <rFont val="細明體"/>
        <family val="3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細明體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細明體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細明體"/>
        <family val="3"/>
        <charset val="136"/>
      </rPr>
      <t>欄不含部分負擔。</t>
    </r>
    <phoneticPr fontId="15" type="noConversion"/>
  </si>
  <si>
    <r>
      <t xml:space="preserve">      </t>
    </r>
    <r>
      <rPr>
        <sz val="10"/>
        <rFont val="Times New Roman"/>
        <family val="1"/>
      </rPr>
      <t>2.84</t>
    </r>
    <r>
      <rPr>
        <sz val="10"/>
        <rFont val="全真楷書"/>
        <family val="3"/>
        <charset val="136"/>
      </rPr>
      <t>年住院資料自</t>
    </r>
    <r>
      <rPr>
        <sz val="10"/>
        <rFont val="Times New Roman"/>
        <family val="1"/>
      </rPr>
      <t>7</t>
    </r>
    <r>
      <rPr>
        <sz val="10"/>
        <rFont val="全真楷書"/>
        <family val="3"/>
        <charset val="136"/>
      </rPr>
      <t>月份開始統計。</t>
    </r>
    <phoneticPr fontId="15" type="noConversion"/>
  </si>
  <si>
    <r>
      <t xml:space="preserve">      </t>
    </r>
    <r>
      <rPr>
        <sz val="10"/>
        <rFont val="Times New Roman"/>
        <family val="1"/>
      </rPr>
      <t>3.</t>
    </r>
    <r>
      <rPr>
        <sz val="10"/>
        <rFont val="全真楷書"/>
        <family val="3"/>
        <charset val="136"/>
      </rPr>
      <t>桃園縣資料含台北長庚、林口長庚醫院。</t>
    </r>
    <phoneticPr fontId="15" type="noConversion"/>
  </si>
  <si>
    <t>Notes : 1. Figures of the "RVU" columns in this table exclude the copayment.</t>
    <phoneticPr fontId="15" type="noConversion"/>
  </si>
  <si>
    <t xml:space="preserve">            2.Inpatient data were accumulated from July in 1995. </t>
    <phoneticPr fontId="15" type="noConversion"/>
  </si>
  <si>
    <r>
      <t xml:space="preserve">            3.Taoyuan County includes Taipei Chang-Gung hospital, Linkou Chang-Gung hospital.</t>
    </r>
    <r>
      <rPr>
        <sz val="12"/>
        <rFont val="全真楷書"/>
        <family val="3"/>
        <charset val="136"/>
      </rPr>
      <t>　</t>
    </r>
    <phoneticPr fontId="15" type="noConversion"/>
  </si>
  <si>
    <t xml:space="preserve">      by BNHI Branch and Locale</t>
    <phoneticPr fontId="24" type="noConversion"/>
  </si>
  <si>
    <r>
      <t xml:space="preserve">      </t>
    </r>
    <r>
      <rPr>
        <sz val="12"/>
        <rFont val="文鼎粗楷"/>
        <family val="3"/>
        <charset val="136"/>
      </rPr>
      <t>中華民國</t>
    </r>
    <r>
      <rPr>
        <sz val="12"/>
        <rFont val="Times New Roman"/>
        <family val="1"/>
      </rPr>
      <t>99</t>
    </r>
    <r>
      <rPr>
        <sz val="12"/>
        <rFont val="文鼎粗楷"/>
        <family val="3"/>
        <charset val="136"/>
      </rPr>
      <t>年</t>
    </r>
    <r>
      <rPr>
        <sz val="12"/>
        <rFont val="Times New Roman"/>
        <family val="1"/>
      </rPr>
      <t xml:space="preserve">              </t>
    </r>
    <phoneticPr fontId="15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</si>
  <si>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Case, RVU, Day</t>
    </r>
    <phoneticPr fontId="15" type="noConversion"/>
  </si>
  <si>
    <t xml:space="preserve">      4.本表含代辦案件。</t>
    <phoneticPr fontId="15" type="noConversion"/>
  </si>
  <si>
    <t xml:space="preserve">            4.Commission cases are included.</t>
    <phoneticPr fontId="15" type="noConversion"/>
  </si>
  <si>
    <t>臺北業務組</t>
    <phoneticPr fontId="15" type="noConversion"/>
  </si>
  <si>
    <r>
      <t xml:space="preserve">業務組縣市別
</t>
    </r>
    <r>
      <rPr>
        <sz val="11"/>
        <rFont val="Times New Roman"/>
        <family val="1"/>
      </rPr>
      <t>Branch &amp; Locale</t>
    </r>
    <phoneticPr fontId="24" type="noConversion"/>
  </si>
  <si>
    <t>　　   —按業務組縣市別分</t>
    <phoneticPr fontId="15" type="noConversion"/>
  </si>
  <si>
    <t>Taichung City</t>
    <phoneticPr fontId="15" type="noConversion"/>
  </si>
  <si>
    <t>Tainan City</t>
    <phoneticPr fontId="15" type="noConversion"/>
  </si>
  <si>
    <t>Kaohsiung City</t>
    <phoneticPr fontId="15" type="noConversion"/>
  </si>
  <si>
    <t xml:space="preserve">      by NHI Regional Division and Locale</t>
    <phoneticPr fontId="24" type="noConversion"/>
  </si>
  <si>
    <r>
      <rPr>
        <sz val="20"/>
        <rFont val="標楷體"/>
        <family val="4"/>
        <charset val="136"/>
      </rPr>
      <t>特約醫事服務機構住院費用申報狀況</t>
    </r>
    <phoneticPr fontId="15" type="noConversion"/>
  </si>
  <si>
    <r>
      <rPr>
        <sz val="20"/>
        <rFont val="標楷體"/>
        <family val="4"/>
        <charset val="136"/>
      </rPr>
      <t>　　</t>
    </r>
    <r>
      <rPr>
        <sz val="20"/>
        <rFont val="Times New Roman"/>
        <family val="1"/>
      </rPr>
      <t xml:space="preserve">   —</t>
    </r>
    <r>
      <rPr>
        <sz val="20"/>
        <rFont val="標楷體"/>
        <family val="4"/>
        <charset val="136"/>
      </rPr>
      <t>按業務組縣市別分</t>
    </r>
    <phoneticPr fontId="15" type="noConversion"/>
  </si>
  <si>
    <r>
      <t xml:space="preserve">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          </t>
    </r>
    <phoneticPr fontId="15" type="noConversion"/>
  </si>
  <si>
    <r>
      <rPr>
        <sz val="10"/>
        <rFont val="標楷體"/>
        <family val="4"/>
        <charset val="136"/>
      </rPr>
      <t>單位：件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日</t>
    </r>
    <phoneticPr fontId="15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</si>
  <si>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Case, RVU, Day</t>
    </r>
    <phoneticPr fontId="15" type="noConversion"/>
  </si>
  <si>
    <r>
      <rPr>
        <sz val="12"/>
        <rFont val="標楷體"/>
        <family val="4"/>
        <charset val="136"/>
      </rPr>
      <t xml:space="preserve">業務組縣市別
</t>
    </r>
    <r>
      <rPr>
        <sz val="11"/>
        <rFont val="Times New Roman"/>
        <family val="1"/>
      </rPr>
      <t>Branch &amp; Locale</t>
    </r>
    <phoneticPr fontId="24" type="noConversion"/>
  </si>
  <si>
    <r>
      <rPr>
        <sz val="12"/>
        <rFont val="標楷體"/>
        <family val="4"/>
        <charset val="136"/>
      </rPr>
      <t>件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</si>
  <si>
    <r>
      <rPr>
        <sz val="12"/>
        <rFont val="標楷體"/>
        <family val="4"/>
        <charset val="136"/>
      </rPr>
      <t>日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Inpatient-Days</t>
    </r>
    <phoneticPr fontId="15" type="noConversion"/>
  </si>
  <si>
    <r>
      <rPr>
        <sz val="12"/>
        <rFont val="標楷體"/>
        <family val="4"/>
        <charset val="136"/>
      </rPr>
      <t>點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Expenditures</t>
    </r>
    <phoneticPr fontId="15" type="noConversion"/>
  </si>
  <si>
    <r>
      <rPr>
        <sz val="10"/>
        <rFont val="標楷體"/>
        <family val="4"/>
        <charset val="136"/>
      </rPr>
      <t>平均每件點數</t>
    </r>
    <r>
      <rPr>
        <sz val="8"/>
        <rFont val="Times New Roman"/>
        <family val="1"/>
      </rPr>
      <t xml:space="preserve">
</t>
    </r>
    <r>
      <rPr>
        <sz val="11"/>
        <rFont val="Times New Roman"/>
        <family val="1"/>
      </rPr>
      <t>Average Cost Per
Case</t>
    </r>
    <phoneticPr fontId="15" type="noConversion"/>
  </si>
  <si>
    <r>
      <rPr>
        <sz val="10"/>
        <rFont val="標楷體"/>
        <family val="4"/>
        <charset val="136"/>
      </rPr>
      <t>平均每件住院日數</t>
    </r>
    <r>
      <rPr>
        <sz val="8"/>
        <rFont val="Times New Roman"/>
        <family val="1"/>
      </rPr>
      <t xml:space="preserve">
</t>
    </r>
    <r>
      <rPr>
        <sz val="11"/>
        <rFont val="Times New Roman"/>
        <family val="1"/>
      </rPr>
      <t>Average Length of 
Stay</t>
    </r>
    <phoneticPr fontId="15" type="noConversion"/>
  </si>
  <si>
    <r>
      <rPr>
        <sz val="10"/>
        <rFont val="標楷體"/>
        <family val="4"/>
        <charset val="136"/>
      </rPr>
      <t xml:space="preserve">平均每日點數
</t>
    </r>
    <r>
      <rPr>
        <sz val="11"/>
        <rFont val="Times New Roman"/>
        <family val="1"/>
      </rPr>
      <t>Average Cost Per
 Diem</t>
    </r>
    <phoneticPr fontId="15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</si>
  <si>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</si>
  <si>
    <r>
      <rPr>
        <b/>
        <sz val="10"/>
        <rFont val="標楷體"/>
        <family val="4"/>
        <charset val="136"/>
      </rPr>
      <t>臺北業務組</t>
    </r>
    <phoneticPr fontId="15" type="noConversion"/>
  </si>
  <si>
    <r>
      <rPr>
        <sz val="10"/>
        <rFont val="標楷體"/>
        <family val="4"/>
        <charset val="136"/>
      </rPr>
      <t>臺北市</t>
    </r>
    <phoneticPr fontId="15" type="noConversion"/>
  </si>
  <si>
    <r>
      <rPr>
        <sz val="10"/>
        <rFont val="標楷體"/>
        <family val="4"/>
        <charset val="136"/>
      </rPr>
      <t>新北市</t>
    </r>
    <phoneticPr fontId="15" type="noConversion"/>
  </si>
  <si>
    <r>
      <rPr>
        <sz val="10"/>
        <rFont val="標楷體"/>
        <family val="4"/>
        <charset val="136"/>
      </rPr>
      <t>基隆市</t>
    </r>
  </si>
  <si>
    <r>
      <rPr>
        <sz val="10"/>
        <rFont val="標楷體"/>
        <family val="4"/>
        <charset val="136"/>
      </rPr>
      <t>宜蘭縣</t>
    </r>
  </si>
  <si>
    <r>
      <rPr>
        <sz val="10"/>
        <rFont val="標楷體"/>
        <family val="4"/>
        <charset val="136"/>
      </rPr>
      <t>金門縣</t>
    </r>
  </si>
  <si>
    <r>
      <rPr>
        <sz val="10"/>
        <rFont val="標楷體"/>
        <family val="4"/>
        <charset val="136"/>
      </rPr>
      <t>連江縣</t>
    </r>
  </si>
  <si>
    <r>
      <rPr>
        <b/>
        <sz val="10"/>
        <rFont val="標楷體"/>
        <family val="4"/>
        <charset val="136"/>
      </rPr>
      <t>北區業務組</t>
    </r>
    <phoneticPr fontId="15" type="noConversion"/>
  </si>
  <si>
    <r>
      <rPr>
        <sz val="10"/>
        <rFont val="標楷體"/>
        <family val="4"/>
        <charset val="136"/>
      </rPr>
      <t>新竹市</t>
    </r>
  </si>
  <si>
    <r>
      <rPr>
        <sz val="10"/>
        <rFont val="標楷體"/>
        <family val="4"/>
        <charset val="136"/>
      </rPr>
      <t>桃園縣</t>
    </r>
  </si>
  <si>
    <r>
      <rPr>
        <sz val="10"/>
        <rFont val="標楷體"/>
        <family val="4"/>
        <charset val="136"/>
      </rPr>
      <t>新竹縣</t>
    </r>
  </si>
  <si>
    <r>
      <rPr>
        <sz val="10"/>
        <rFont val="標楷體"/>
        <family val="4"/>
        <charset val="136"/>
      </rPr>
      <t>苗栗縣</t>
    </r>
  </si>
  <si>
    <r>
      <rPr>
        <b/>
        <sz val="10"/>
        <rFont val="標楷體"/>
        <family val="4"/>
        <charset val="136"/>
      </rPr>
      <t>中區業務組</t>
    </r>
    <phoneticPr fontId="15" type="noConversion"/>
  </si>
  <si>
    <r>
      <rPr>
        <sz val="10"/>
        <rFont val="標楷體"/>
        <family val="4"/>
        <charset val="136"/>
      </rPr>
      <t>臺中市</t>
    </r>
    <phoneticPr fontId="15" type="noConversion"/>
  </si>
  <si>
    <r>
      <rPr>
        <sz val="10"/>
        <rFont val="標楷體"/>
        <family val="4"/>
        <charset val="136"/>
      </rPr>
      <t>彰化縣</t>
    </r>
  </si>
  <si>
    <r>
      <rPr>
        <sz val="10"/>
        <rFont val="標楷體"/>
        <family val="4"/>
        <charset val="136"/>
      </rPr>
      <t>南投縣</t>
    </r>
  </si>
  <si>
    <r>
      <rPr>
        <b/>
        <sz val="10"/>
        <rFont val="標楷體"/>
        <family val="4"/>
        <charset val="136"/>
      </rPr>
      <t>南區業務組</t>
    </r>
    <phoneticPr fontId="15" type="noConversion"/>
  </si>
  <si>
    <r>
      <rPr>
        <sz val="10"/>
        <rFont val="標楷體"/>
        <family val="4"/>
        <charset val="136"/>
      </rPr>
      <t>臺南市</t>
    </r>
    <phoneticPr fontId="15" type="noConversion"/>
  </si>
  <si>
    <r>
      <rPr>
        <sz val="10"/>
        <rFont val="標楷體"/>
        <family val="4"/>
        <charset val="136"/>
      </rPr>
      <t>嘉義市</t>
    </r>
  </si>
  <si>
    <r>
      <rPr>
        <sz val="10"/>
        <rFont val="標楷體"/>
        <family val="4"/>
        <charset val="136"/>
      </rPr>
      <t>雲林縣</t>
    </r>
  </si>
  <si>
    <r>
      <rPr>
        <sz val="10"/>
        <rFont val="標楷體"/>
        <family val="4"/>
        <charset val="136"/>
      </rPr>
      <t>嘉義縣</t>
    </r>
  </si>
  <si>
    <r>
      <rPr>
        <b/>
        <sz val="10"/>
        <rFont val="標楷體"/>
        <family val="4"/>
        <charset val="136"/>
      </rPr>
      <t>高屏業務組</t>
    </r>
    <phoneticPr fontId="15" type="noConversion"/>
  </si>
  <si>
    <r>
      <rPr>
        <sz val="10"/>
        <rFont val="標楷體"/>
        <family val="4"/>
        <charset val="136"/>
      </rPr>
      <t>高雄市</t>
    </r>
    <phoneticPr fontId="15" type="noConversion"/>
  </si>
  <si>
    <r>
      <rPr>
        <sz val="10"/>
        <rFont val="標楷體"/>
        <family val="4"/>
        <charset val="136"/>
      </rPr>
      <t>屏東縣</t>
    </r>
  </si>
  <si>
    <r>
      <rPr>
        <sz val="10"/>
        <rFont val="標楷體"/>
        <family val="4"/>
        <charset val="136"/>
      </rPr>
      <t>澎湖縣</t>
    </r>
  </si>
  <si>
    <r>
      <rPr>
        <b/>
        <sz val="10"/>
        <rFont val="標楷體"/>
        <family val="4"/>
        <charset val="136"/>
      </rPr>
      <t>東區業務組</t>
    </r>
    <phoneticPr fontId="15" type="noConversion"/>
  </si>
  <si>
    <r>
      <rPr>
        <sz val="10"/>
        <rFont val="標楷體"/>
        <family val="4"/>
        <charset val="136"/>
      </rPr>
      <t>花蓮縣</t>
    </r>
  </si>
  <si>
    <r>
      <rPr>
        <sz val="10"/>
        <rFont val="標楷體"/>
        <family val="4"/>
        <charset val="136"/>
      </rPr>
      <t>臺東縣</t>
    </r>
    <phoneticPr fontId="15" type="noConversion"/>
  </si>
  <si>
    <t>Notes : 1. Figures of the "RVU" columns in this table exclude copayments.</t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</si>
  <si>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欄不含部分負擔。</t>
    </r>
  </si>
  <si>
    <t xml:space="preserve">      </t>
    <phoneticPr fontId="24" type="noConversion"/>
  </si>
  <si>
    <r>
      <rPr>
        <sz val="20"/>
        <rFont val="標楷體"/>
        <family val="4"/>
        <charset val="136"/>
      </rPr>
      <t>　</t>
    </r>
    <r>
      <rPr>
        <sz val="20"/>
        <rFont val="Times New Roman"/>
        <family val="1"/>
      </rPr>
      <t xml:space="preserve">  </t>
    </r>
    <r>
      <rPr>
        <sz val="20"/>
        <rFont val="標楷體"/>
        <family val="4"/>
        <charset val="136"/>
      </rPr>
      <t>　</t>
    </r>
    <r>
      <rPr>
        <sz val="20"/>
        <rFont val="Times New Roman"/>
        <family val="1"/>
      </rPr>
      <t xml:space="preserve">   —</t>
    </r>
    <r>
      <rPr>
        <sz val="20"/>
        <rFont val="標楷體"/>
        <family val="4"/>
        <charset val="136"/>
      </rPr>
      <t>按業務組縣市別分</t>
    </r>
    <phoneticPr fontId="15" type="noConversion"/>
  </si>
  <si>
    <r>
      <t xml:space="preserve">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          </t>
    </r>
    <phoneticPr fontId="15" type="noConversion"/>
  </si>
  <si>
    <r>
      <rPr>
        <sz val="12"/>
        <rFont val="標楷體"/>
        <family val="4"/>
        <charset val="136"/>
      </rPr>
      <t xml:space="preserve">醫療點數
</t>
    </r>
    <r>
      <rPr>
        <sz val="12"/>
        <rFont val="Times New Roman"/>
        <family val="1"/>
      </rPr>
      <t>Medical Points</t>
    </r>
    <phoneticPr fontId="24" type="noConversion"/>
  </si>
  <si>
    <r>
      <rPr>
        <sz val="11"/>
        <rFont val="標楷體"/>
        <family val="4"/>
        <charset val="136"/>
      </rPr>
      <t xml:space="preserve">申請點數
</t>
    </r>
    <r>
      <rPr>
        <sz val="11"/>
        <rFont val="Times New Roman"/>
        <family val="1"/>
      </rPr>
      <t>Requested Points</t>
    </r>
  </si>
  <si>
    <r>
      <rPr>
        <sz val="11"/>
        <rFont val="標楷體"/>
        <family val="4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15" type="noConversion"/>
  </si>
  <si>
    <t xml:space="preserve">Taipei Division </t>
    <phoneticPr fontId="24" type="noConversion"/>
  </si>
  <si>
    <t>Northern Division</t>
    <phoneticPr fontId="24" type="noConversion"/>
  </si>
  <si>
    <t>Central Division</t>
    <phoneticPr fontId="24" type="noConversion"/>
  </si>
  <si>
    <t>Southern Division</t>
    <phoneticPr fontId="24" type="noConversion"/>
  </si>
  <si>
    <t>Kao-Ping Division</t>
    <phoneticPr fontId="24" type="noConversion"/>
  </si>
  <si>
    <t>Eastern Division</t>
    <phoneticPr fontId="24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</si>
  <si>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本表排除代辦案件。</t>
    </r>
    <phoneticPr fontId="15" type="noConversion"/>
  </si>
  <si>
    <t>Notes : 1. Commission cases excluded.</t>
    <phoneticPr fontId="15" type="noConversion"/>
  </si>
  <si>
    <r>
      <t>　　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桃園縣資料含台北長庚醫院。</t>
    </r>
    <phoneticPr fontId="24" type="noConversion"/>
  </si>
  <si>
    <t xml:space="preserve">            2. Figures for Taoyuan County include Taipei Chang-Gung hospital.</t>
    <phoneticPr fontId="15" type="noConversion"/>
  </si>
  <si>
    <t xml:space="preserve">Inpatient Medical Benefit Claims by Contracted Medical </t>
    <phoneticPr fontId="15" type="noConversion"/>
  </si>
  <si>
    <t xml:space="preserve">      Care Institutions by NHI Regional Division and Locale</t>
    <phoneticPr fontId="24" type="noConversion"/>
  </si>
  <si>
    <r>
      <rPr>
        <sz val="11"/>
        <rFont val="標楷體"/>
        <family val="4"/>
        <charset val="136"/>
      </rPr>
      <t xml:space="preserve">平均每件點數
</t>
    </r>
    <r>
      <rPr>
        <sz val="11"/>
        <rFont val="Times New Roman"/>
        <family val="1"/>
      </rPr>
      <t>Average Points Per Case</t>
    </r>
    <r>
      <rPr>
        <sz val="11"/>
        <rFont val="細明體"/>
        <family val="3"/>
        <charset val="136"/>
      </rPr>
      <t/>
    </r>
    <phoneticPr fontId="15" type="noConversion"/>
  </si>
  <si>
    <r>
      <rPr>
        <sz val="11"/>
        <rFont val="標楷體"/>
        <family val="4"/>
        <charset val="136"/>
      </rPr>
      <t xml:space="preserve">平均每件住院日數
</t>
    </r>
    <r>
      <rPr>
        <sz val="11"/>
        <rFont val="Times New Roman"/>
        <family val="1"/>
      </rPr>
      <t>Average Length of Stay</t>
    </r>
    <phoneticPr fontId="15" type="noConversion"/>
  </si>
  <si>
    <r>
      <rPr>
        <sz val="11"/>
        <rFont val="標楷體"/>
        <family val="4"/>
        <charset val="136"/>
      </rPr>
      <t xml:space="preserve">平均每日點數
</t>
    </r>
    <r>
      <rPr>
        <sz val="11"/>
        <rFont val="Times New Roman"/>
        <family val="1"/>
      </rPr>
      <t>Average Points Per Day</t>
    </r>
    <phoneticPr fontId="15" type="noConversion"/>
  </si>
  <si>
    <r>
      <rPr>
        <sz val="10"/>
        <rFont val="標楷體"/>
        <family val="4"/>
        <charset val="136"/>
      </rPr>
      <t>單位：件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日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元</t>
    </r>
    <phoneticPr fontId="15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</si>
  <si>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Case, Day, Point,NT$</t>
    </r>
    <phoneticPr fontId="15" type="noConversion"/>
  </si>
  <si>
    <t xml:space="preserve">            3. Copayment NT$1 is regarded as 1 point when calculating medical points.</t>
    <phoneticPr fontId="24" type="noConversion"/>
  </si>
  <si>
    <r>
      <t xml:space="preserve">      3.</t>
    </r>
    <r>
      <rPr>
        <sz val="10"/>
        <rFont val="標楷體"/>
        <family val="4"/>
        <charset val="136"/>
      </rPr>
      <t>計算醫療點數時，部分負擔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點計。</t>
    </r>
    <phoneticPr fontId="24" type="noConversion"/>
  </si>
  <si>
    <t xml:space="preserve">Taipei Division </t>
    <phoneticPr fontId="15" type="noConversion"/>
  </si>
  <si>
    <t xml:space="preserve">Northern Division </t>
    <phoneticPr fontId="15" type="noConversion"/>
  </si>
  <si>
    <t>Central Division</t>
    <phoneticPr fontId="15" type="noConversion"/>
  </si>
  <si>
    <t>Southern Division</t>
    <phoneticPr fontId="15" type="noConversion"/>
  </si>
  <si>
    <t>KaoPing Division</t>
    <phoneticPr fontId="15" type="noConversion"/>
  </si>
  <si>
    <t>Eastern Division</t>
    <phoneticPr fontId="15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</si>
  <si>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</si>
  <si>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0"/>
        <rFont val="標楷體"/>
        <family val="4"/>
        <charset val="136"/>
      </rPr>
      <t>單位：千件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千日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  <phoneticPr fontId="15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</si>
  <si>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1,000 Cases, 1,000 Days, Million Points, Million NT$</t>
    </r>
    <phoneticPr fontId="15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</si>
  <si>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15" type="noConversion"/>
  </si>
  <si>
    <r>
      <rPr>
        <sz val="11"/>
        <rFont val="標楷體"/>
        <family val="4"/>
        <charset val="136"/>
      </rPr>
      <t>日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>數</t>
    </r>
    <r>
      <rPr>
        <sz val="11"/>
        <rFont val="Times New Roman"/>
        <family val="1"/>
      </rPr>
      <t xml:space="preserve"> Inpatient-Days</t>
    </r>
    <phoneticPr fontId="15" type="noConversion"/>
  </si>
  <si>
    <r>
      <t xml:space="preserve"> </t>
    </r>
    <r>
      <rPr>
        <sz val="11"/>
        <rFont val="標楷體"/>
        <family val="4"/>
        <charset val="136"/>
      </rPr>
      <t xml:space="preserve">醫療點數
</t>
    </r>
    <r>
      <rPr>
        <sz val="11"/>
        <rFont val="Times New Roman"/>
        <family val="1"/>
      </rPr>
      <t>Medical Points</t>
    </r>
  </si>
  <si>
    <r>
      <rPr>
        <sz val="11"/>
        <rFont val="標楷體"/>
        <family val="4"/>
        <charset val="136"/>
      </rPr>
      <t xml:space="preserve">平均每件醫療點數
（點）
</t>
    </r>
    <r>
      <rPr>
        <sz val="11"/>
        <rFont val="Times New Roman"/>
        <family val="1"/>
      </rPr>
      <t xml:space="preserve">Average Medical Points Per Case
</t>
    </r>
    <r>
      <rPr>
        <sz val="11"/>
        <rFont val="標楷體"/>
        <family val="4"/>
        <charset val="136"/>
      </rPr>
      <t>（</t>
    </r>
    <r>
      <rPr>
        <sz val="11"/>
        <rFont val="Times New Roman"/>
        <family val="1"/>
      </rPr>
      <t>Points</t>
    </r>
    <r>
      <rPr>
        <sz val="11"/>
        <rFont val="標楷體"/>
        <family val="4"/>
        <charset val="136"/>
      </rPr>
      <t>）</t>
    </r>
  </si>
  <si>
    <r>
      <rPr>
        <sz val="11"/>
        <rFont val="標楷體"/>
        <family val="4"/>
        <charset val="136"/>
      </rPr>
      <t xml:space="preserve">平均每件日數
（日）
</t>
    </r>
    <r>
      <rPr>
        <sz val="11"/>
        <rFont val="Times New Roman"/>
        <family val="1"/>
      </rPr>
      <t xml:space="preserve">Average 
Length of Stay 
</t>
    </r>
    <r>
      <rPr>
        <sz val="11"/>
        <rFont val="標楷體"/>
        <family val="4"/>
        <charset val="136"/>
      </rPr>
      <t>（</t>
    </r>
    <r>
      <rPr>
        <sz val="11"/>
        <rFont val="Times New Roman"/>
        <family val="1"/>
      </rPr>
      <t>Days</t>
    </r>
    <r>
      <rPr>
        <sz val="11"/>
        <rFont val="標楷體"/>
        <family val="4"/>
        <charset val="136"/>
      </rPr>
      <t>）</t>
    </r>
    <phoneticPr fontId="15" type="noConversion"/>
  </si>
  <si>
    <r>
      <rPr>
        <sz val="11"/>
        <rFont val="標楷體"/>
        <family val="4"/>
        <charset val="136"/>
      </rPr>
      <t xml:space="preserve">平均每日醫療點數
（點）
</t>
    </r>
    <r>
      <rPr>
        <sz val="11"/>
        <rFont val="Times New Roman"/>
        <family val="1"/>
      </rPr>
      <t xml:space="preserve">Average Medical Points Per Day
</t>
    </r>
    <r>
      <rPr>
        <sz val="11"/>
        <rFont val="標楷體"/>
        <family val="4"/>
        <charset val="136"/>
      </rPr>
      <t>（</t>
    </r>
    <r>
      <rPr>
        <sz val="11"/>
        <rFont val="Times New Roman"/>
        <family val="1"/>
      </rPr>
      <t>Points</t>
    </r>
    <r>
      <rPr>
        <sz val="11"/>
        <rFont val="標楷體"/>
        <family val="4"/>
        <charset val="136"/>
      </rPr>
      <t>）</t>
    </r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</si>
  <si>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桃園縣資料含台北長庚醫院。</t>
    </r>
    <phoneticPr fontId="15" type="noConversion"/>
  </si>
  <si>
    <r>
      <t>Notes</t>
    </r>
    <r>
      <rPr>
        <sz val="10"/>
        <color indexed="8"/>
        <rFont val="標楷體"/>
        <family val="4"/>
        <charset val="136"/>
      </rPr>
      <t>：</t>
    </r>
    <r>
      <rPr>
        <sz val="10"/>
        <color indexed="8"/>
        <rFont val="Times New Roman"/>
        <family val="1"/>
      </rPr>
      <t xml:space="preserve">1.Figures for Taoyuan County include Taipei Chang-Gung hospital. </t>
    </r>
    <phoneticPr fontId="15" type="noConversion"/>
  </si>
  <si>
    <r>
      <t xml:space="preserve">  2.</t>
    </r>
    <r>
      <rPr>
        <sz val="10"/>
        <color indexed="8"/>
        <rFont val="標楷體"/>
        <family val="4"/>
        <charset val="136"/>
      </rPr>
      <t>醫療點數＝申請點數＋部分負擔（為利於統計本表，部分負擔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元以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點計）。</t>
    </r>
    <phoneticPr fontId="15" type="noConversion"/>
  </si>
  <si>
    <r>
      <t xml:space="preserve">             2. Medical Points</t>
    </r>
    <r>
      <rPr>
        <sz val="10"/>
        <color indexed="8"/>
        <rFont val="標楷體"/>
        <family val="4"/>
        <charset val="136"/>
      </rPr>
      <t>＝</t>
    </r>
    <r>
      <rPr>
        <sz val="10"/>
        <color indexed="8"/>
        <rFont val="Times New Roman"/>
        <family val="1"/>
      </rPr>
      <t>Requested Points</t>
    </r>
    <r>
      <rPr>
        <sz val="10"/>
        <color indexed="8"/>
        <rFont val="標楷體"/>
        <family val="4"/>
        <charset val="136"/>
      </rPr>
      <t>＋</t>
    </r>
    <r>
      <rPr>
        <sz val="10"/>
        <color indexed="8"/>
        <rFont val="Times New Roman"/>
        <family val="1"/>
      </rPr>
      <t>Copayment</t>
    </r>
    <r>
      <rPr>
        <sz val="10"/>
        <color indexed="8"/>
        <rFont val="標楷體"/>
        <family val="4"/>
        <charset val="136"/>
      </rPr>
      <t>（</t>
    </r>
    <r>
      <rPr>
        <sz val="10"/>
        <color indexed="8"/>
        <rFont val="Times New Roman"/>
        <family val="1"/>
      </rPr>
      <t xml:space="preserve">Copayment NT$1 is regarded as 1 point </t>
    </r>
    <phoneticPr fontId="15" type="noConversion"/>
  </si>
  <si>
    <r>
      <t xml:space="preserve">                  when calculating medical points</t>
    </r>
    <r>
      <rPr>
        <sz val="10"/>
        <rFont val="標楷體"/>
        <family val="4"/>
        <charset val="136"/>
      </rPr>
      <t>）</t>
    </r>
    <r>
      <rPr>
        <sz val="10"/>
        <rFont val="Times New Roman"/>
        <family val="1"/>
      </rPr>
      <t>.</t>
    </r>
    <phoneticPr fontId="15" type="noConversion"/>
  </si>
  <si>
    <r>
      <rPr>
        <sz val="12"/>
        <rFont val="標楷體"/>
        <family val="4"/>
        <charset val="136"/>
      </rPr>
      <t xml:space="preserve">業務組縣市別
</t>
    </r>
    <r>
      <rPr>
        <sz val="11"/>
        <rFont val="Times New Roman"/>
        <family val="1"/>
      </rPr>
      <t>Division &amp; Locale</t>
    </r>
    <phoneticPr fontId="24" type="noConversion"/>
  </si>
  <si>
    <t>業務組縣市別
Division &amp; Locale</t>
    <phoneticPr fontId="24" type="noConversion"/>
  </si>
  <si>
    <t>住院醫療費用申報狀況</t>
    <phoneticPr fontId="15" type="noConversion"/>
  </si>
  <si>
    <t>Inpatient Medical Benefit Claims</t>
    <phoneticPr fontId="15" type="noConversion"/>
  </si>
  <si>
    <r>
      <t xml:space="preserve"> </t>
    </r>
    <r>
      <rPr>
        <sz val="17"/>
        <rFont val="標楷體"/>
        <family val="4"/>
        <charset val="136"/>
      </rPr>
      <t>－按縣市別分</t>
    </r>
    <phoneticPr fontId="15" type="noConversion"/>
  </si>
  <si>
    <t xml:space="preserve">by Locale </t>
    <phoneticPr fontId="15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</si>
  <si>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年</t>
    </r>
    <phoneticPr fontId="15" type="noConversion"/>
  </si>
  <si>
    <r>
      <rPr>
        <b/>
        <sz val="10"/>
        <rFont val="新細明體"/>
        <family val="1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新細明體"/>
        <family val="1"/>
        <charset val="136"/>
      </rPr>
      <t>計</t>
    </r>
  </si>
  <si>
    <r>
      <rPr>
        <b/>
        <sz val="10"/>
        <rFont val="新細明體"/>
        <family val="1"/>
        <charset val="136"/>
      </rPr>
      <t>臺北業務組</t>
    </r>
    <phoneticPr fontId="15" type="noConversion"/>
  </si>
  <si>
    <r>
      <rPr>
        <sz val="10"/>
        <rFont val="新細明體"/>
        <family val="1"/>
        <charset val="136"/>
      </rPr>
      <t>新北市</t>
    </r>
    <phoneticPr fontId="15" type="noConversion"/>
  </si>
  <si>
    <r>
      <rPr>
        <sz val="10"/>
        <rFont val="新細明體"/>
        <family val="1"/>
        <charset val="136"/>
      </rPr>
      <t>臺北市</t>
    </r>
    <phoneticPr fontId="15" type="noConversion"/>
  </si>
  <si>
    <r>
      <rPr>
        <sz val="10"/>
        <rFont val="新細明體"/>
        <family val="1"/>
        <charset val="136"/>
      </rPr>
      <t>基隆市</t>
    </r>
  </si>
  <si>
    <r>
      <rPr>
        <sz val="10"/>
        <rFont val="新細明體"/>
        <family val="1"/>
        <charset val="136"/>
      </rPr>
      <t>宜蘭縣</t>
    </r>
  </si>
  <si>
    <r>
      <rPr>
        <sz val="10"/>
        <rFont val="新細明體"/>
        <family val="1"/>
        <charset val="136"/>
      </rPr>
      <t>金門縣</t>
    </r>
  </si>
  <si>
    <r>
      <rPr>
        <sz val="10"/>
        <rFont val="新細明體"/>
        <family val="1"/>
        <charset val="136"/>
      </rPr>
      <t>連江縣</t>
    </r>
  </si>
  <si>
    <r>
      <rPr>
        <b/>
        <sz val="10"/>
        <rFont val="新細明體"/>
        <family val="1"/>
        <charset val="136"/>
      </rPr>
      <t>北區業務組</t>
    </r>
    <phoneticPr fontId="15" type="noConversion"/>
  </si>
  <si>
    <r>
      <rPr>
        <sz val="10"/>
        <rFont val="新細明體"/>
        <family val="1"/>
        <charset val="136"/>
      </rPr>
      <t>桃園市</t>
    </r>
    <phoneticPr fontId="15" type="noConversion"/>
  </si>
  <si>
    <r>
      <rPr>
        <sz val="10"/>
        <rFont val="新細明體"/>
        <family val="1"/>
        <charset val="136"/>
      </rPr>
      <t>新竹市</t>
    </r>
  </si>
  <si>
    <r>
      <rPr>
        <sz val="10"/>
        <rFont val="新細明體"/>
        <family val="1"/>
        <charset val="136"/>
      </rPr>
      <t>新竹縣</t>
    </r>
  </si>
  <si>
    <r>
      <rPr>
        <sz val="10"/>
        <rFont val="新細明體"/>
        <family val="1"/>
        <charset val="136"/>
      </rPr>
      <t>苗栗縣</t>
    </r>
  </si>
  <si>
    <r>
      <rPr>
        <b/>
        <sz val="10"/>
        <rFont val="新細明體"/>
        <family val="1"/>
        <charset val="136"/>
      </rPr>
      <t>中區業務組</t>
    </r>
    <phoneticPr fontId="15" type="noConversion"/>
  </si>
  <si>
    <r>
      <rPr>
        <sz val="10"/>
        <rFont val="新細明體"/>
        <family val="1"/>
        <charset val="136"/>
      </rPr>
      <t>臺中市</t>
    </r>
    <phoneticPr fontId="15" type="noConversion"/>
  </si>
  <si>
    <r>
      <rPr>
        <sz val="10"/>
        <rFont val="新細明體"/>
        <family val="1"/>
        <charset val="136"/>
      </rPr>
      <t>彰化縣</t>
    </r>
  </si>
  <si>
    <r>
      <rPr>
        <sz val="10"/>
        <rFont val="新細明體"/>
        <family val="1"/>
        <charset val="136"/>
      </rPr>
      <t>南投縣</t>
    </r>
  </si>
  <si>
    <r>
      <rPr>
        <b/>
        <sz val="10"/>
        <rFont val="新細明體"/>
        <family val="1"/>
        <charset val="136"/>
      </rPr>
      <t>南區業務組</t>
    </r>
    <phoneticPr fontId="15" type="noConversion"/>
  </si>
  <si>
    <r>
      <rPr>
        <sz val="10"/>
        <rFont val="新細明體"/>
        <family val="1"/>
        <charset val="136"/>
      </rPr>
      <t>臺南市</t>
    </r>
    <phoneticPr fontId="15" type="noConversion"/>
  </si>
  <si>
    <r>
      <rPr>
        <sz val="10"/>
        <rFont val="新細明體"/>
        <family val="1"/>
        <charset val="136"/>
      </rPr>
      <t>嘉義市</t>
    </r>
  </si>
  <si>
    <r>
      <rPr>
        <sz val="10"/>
        <rFont val="新細明體"/>
        <family val="1"/>
        <charset val="136"/>
      </rPr>
      <t>雲林縣</t>
    </r>
  </si>
  <si>
    <r>
      <rPr>
        <sz val="10"/>
        <rFont val="新細明體"/>
        <family val="1"/>
        <charset val="136"/>
      </rPr>
      <t>嘉義縣</t>
    </r>
  </si>
  <si>
    <r>
      <rPr>
        <b/>
        <sz val="10"/>
        <rFont val="新細明體"/>
        <family val="1"/>
        <charset val="136"/>
      </rPr>
      <t>高屏業務組</t>
    </r>
    <phoneticPr fontId="15" type="noConversion"/>
  </si>
  <si>
    <r>
      <rPr>
        <sz val="10"/>
        <rFont val="新細明體"/>
        <family val="1"/>
        <charset val="136"/>
      </rPr>
      <t>高雄市</t>
    </r>
    <phoneticPr fontId="15" type="noConversion"/>
  </si>
  <si>
    <r>
      <rPr>
        <sz val="10"/>
        <rFont val="新細明體"/>
        <family val="1"/>
        <charset val="136"/>
      </rPr>
      <t>屏東縣</t>
    </r>
  </si>
  <si>
    <r>
      <rPr>
        <sz val="10"/>
        <rFont val="新細明體"/>
        <family val="1"/>
        <charset val="136"/>
      </rPr>
      <t>澎湖縣</t>
    </r>
  </si>
  <si>
    <r>
      <rPr>
        <b/>
        <sz val="10"/>
        <rFont val="新細明體"/>
        <family val="1"/>
        <charset val="136"/>
      </rPr>
      <t>東區業務組</t>
    </r>
    <phoneticPr fontId="15" type="noConversion"/>
  </si>
  <si>
    <r>
      <rPr>
        <sz val="10"/>
        <rFont val="新細明體"/>
        <family val="1"/>
        <charset val="136"/>
      </rPr>
      <t>花蓮縣</t>
    </r>
  </si>
  <si>
    <r>
      <rPr>
        <sz val="10"/>
        <rFont val="新細明體"/>
        <family val="1"/>
        <charset val="136"/>
      </rPr>
      <t>臺東縣</t>
    </r>
    <phoneticPr fontId="15" type="noConversion"/>
  </si>
  <si>
    <t xml:space="preserve"> Grand Total</t>
    <phoneticPr fontId="15" type="noConversion"/>
  </si>
  <si>
    <t xml:space="preserve">Taipei Division </t>
    <phoneticPr fontId="15" type="noConversion"/>
  </si>
  <si>
    <t>New Taipei City</t>
    <phoneticPr fontId="15" type="noConversion"/>
  </si>
  <si>
    <t xml:space="preserve">Northern Division </t>
    <phoneticPr fontId="15" type="noConversion"/>
  </si>
  <si>
    <t>Taoyuan City</t>
    <phoneticPr fontId="15" type="noConversion"/>
  </si>
  <si>
    <t>Central Division</t>
    <phoneticPr fontId="15" type="noConversion"/>
  </si>
  <si>
    <t>Southern Division</t>
    <phoneticPr fontId="15" type="noConversion"/>
  </si>
  <si>
    <t>KaoPing Division</t>
    <phoneticPr fontId="15" type="noConversion"/>
  </si>
  <si>
    <t>Eastern Division</t>
    <phoneticPr fontId="15" type="noConversion"/>
  </si>
  <si>
    <r>
      <rPr>
        <sz val="10"/>
        <rFont val="新細明體"/>
        <family val="1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新細明體"/>
        <family val="1"/>
        <charset val="136"/>
      </rPr>
      <t>桃園市資料含台北長庚醫院。</t>
    </r>
    <phoneticPr fontId="15" type="noConversion"/>
  </si>
  <si>
    <r>
      <t>Notes</t>
    </r>
    <r>
      <rPr>
        <sz val="10"/>
        <color indexed="8"/>
        <rFont val="新細明體"/>
        <family val="1"/>
        <charset val="136"/>
      </rPr>
      <t>：</t>
    </r>
    <r>
      <rPr>
        <sz val="10"/>
        <color indexed="8"/>
        <rFont val="Times New Roman"/>
        <family val="1"/>
      </rPr>
      <t xml:space="preserve">1.Figures for Taoyuan </t>
    </r>
    <r>
      <rPr>
        <sz val="10"/>
        <rFont val="Times New Roman"/>
        <family val="1"/>
      </rPr>
      <t>City</t>
    </r>
    <r>
      <rPr>
        <sz val="10"/>
        <color indexed="8"/>
        <rFont val="Times New Roman"/>
        <family val="1"/>
      </rPr>
      <t xml:space="preserve"> include Taipei Chang-Gung hospital. </t>
    </r>
    <phoneticPr fontId="15" type="noConversion"/>
  </si>
  <si>
    <r>
      <t xml:space="preserve">             2. Medical Points</t>
    </r>
    <r>
      <rPr>
        <sz val="10"/>
        <color indexed="8"/>
        <rFont val="新細明體"/>
        <family val="1"/>
        <charset val="136"/>
      </rPr>
      <t>＝</t>
    </r>
    <r>
      <rPr>
        <sz val="10"/>
        <color indexed="8"/>
        <rFont val="Times New Roman"/>
        <family val="1"/>
      </rPr>
      <t>Requested Points</t>
    </r>
    <r>
      <rPr>
        <sz val="10"/>
        <color indexed="8"/>
        <rFont val="新細明體"/>
        <family val="1"/>
        <charset val="136"/>
      </rPr>
      <t>＋</t>
    </r>
    <r>
      <rPr>
        <sz val="10"/>
        <color indexed="8"/>
        <rFont val="Times New Roman"/>
        <family val="1"/>
      </rPr>
      <t>Copayment</t>
    </r>
    <r>
      <rPr>
        <sz val="10"/>
        <color indexed="8"/>
        <rFont val="新細明體"/>
        <family val="1"/>
        <charset val="136"/>
      </rPr>
      <t>（</t>
    </r>
    <r>
      <rPr>
        <sz val="10"/>
        <color indexed="8"/>
        <rFont val="Times New Roman"/>
        <family val="1"/>
      </rPr>
      <t xml:space="preserve">Copayment NT$1 is regarded as 1 point </t>
    </r>
    <phoneticPr fontId="15" type="noConversion"/>
  </si>
  <si>
    <r>
      <t xml:space="preserve">                  when calculating medical points</t>
    </r>
    <r>
      <rPr>
        <sz val="10"/>
        <rFont val="新細明體"/>
        <family val="1"/>
        <charset val="136"/>
      </rPr>
      <t>）</t>
    </r>
    <r>
      <rPr>
        <sz val="10"/>
        <rFont val="Times New Roman"/>
        <family val="1"/>
      </rPr>
      <t>.</t>
    </r>
    <phoneticPr fontId="15" type="noConversion"/>
  </si>
  <si>
    <t xml:space="preserve">             3."Locale" in this table means the seat of the contracted medical care institutions. </t>
    <phoneticPr fontId="15" type="noConversion"/>
  </si>
  <si>
    <r>
      <t>3.</t>
    </r>
    <r>
      <rPr>
        <sz val="10"/>
        <rFont val="新細明體"/>
        <family val="1"/>
        <charset val="136"/>
      </rPr>
      <t>縣市別資料係依特約醫事服務機構所在縣市統計。</t>
    </r>
    <phoneticPr fontId="15" type="noConversion"/>
  </si>
  <si>
    <r>
      <t>2.</t>
    </r>
    <r>
      <rPr>
        <sz val="10"/>
        <color indexed="8"/>
        <rFont val="新細明體"/>
        <family val="1"/>
        <charset val="136"/>
      </rPr>
      <t>醫療點數＝申請點數＋部分負擔（為利於統計本表，部分負擔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新細明體"/>
        <family val="1"/>
        <charset val="136"/>
      </rPr>
      <t>元以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新細明體"/>
        <family val="1"/>
        <charset val="136"/>
      </rPr>
      <t>點計）。</t>
    </r>
    <phoneticPr fontId="15" type="noConversion"/>
  </si>
  <si>
    <t>Division &amp; Locale</t>
    <phoneticPr fontId="15" type="noConversion"/>
  </si>
  <si>
    <t xml:space="preserve"> Grand Total</t>
    <phoneticPr fontId="15" type="noConversion"/>
  </si>
  <si>
    <t xml:space="preserve">Taipei Division </t>
    <phoneticPr fontId="15" type="noConversion"/>
  </si>
  <si>
    <t>New Taipei City</t>
    <phoneticPr fontId="15" type="noConversion"/>
  </si>
  <si>
    <t xml:space="preserve">Northern Division </t>
    <phoneticPr fontId="15" type="noConversion"/>
  </si>
  <si>
    <t>Taoyuan City</t>
    <phoneticPr fontId="15" type="noConversion"/>
  </si>
  <si>
    <t>Central Division</t>
    <phoneticPr fontId="15" type="noConversion"/>
  </si>
  <si>
    <t>Southern Division</t>
    <phoneticPr fontId="15" type="noConversion"/>
  </si>
  <si>
    <t>KaoPing Division</t>
    <phoneticPr fontId="15" type="noConversion"/>
  </si>
  <si>
    <t>Eastern Division</t>
    <phoneticPr fontId="15" type="noConversion"/>
  </si>
  <si>
    <t xml:space="preserve">                  when calculating medical points).</t>
    <phoneticPr fontId="15" type="noConversion"/>
  </si>
  <si>
    <t xml:space="preserve">             3."Locale" in this table means the seat of the contracted medical care institutions. </t>
    <phoneticPr fontId="15" type="noConversion"/>
  </si>
  <si>
    <r>
      <rPr>
        <b/>
        <sz val="10"/>
        <rFont val="標楷體"/>
        <family val="4"/>
        <charset val="136"/>
      </rPr>
      <t>北區業務組</t>
    </r>
    <phoneticPr fontId="15" type="noConversion"/>
  </si>
  <si>
    <r>
      <rPr>
        <sz val="10"/>
        <rFont val="標楷體"/>
        <family val="4"/>
        <charset val="136"/>
      </rPr>
      <t>桃園市</t>
    </r>
    <phoneticPr fontId="15" type="noConversion"/>
  </si>
  <si>
    <r>
      <rPr>
        <b/>
        <sz val="10"/>
        <rFont val="標楷體"/>
        <family val="4"/>
        <charset val="136"/>
      </rPr>
      <t>中區業務組</t>
    </r>
    <phoneticPr fontId="15" type="noConversion"/>
  </si>
  <si>
    <r>
      <rPr>
        <sz val="10"/>
        <rFont val="標楷體"/>
        <family val="4"/>
        <charset val="136"/>
      </rPr>
      <t>臺中市</t>
    </r>
    <phoneticPr fontId="15" type="noConversion"/>
  </si>
  <si>
    <r>
      <rPr>
        <b/>
        <sz val="10"/>
        <rFont val="標楷體"/>
        <family val="4"/>
        <charset val="136"/>
      </rPr>
      <t>南區業務組</t>
    </r>
    <phoneticPr fontId="15" type="noConversion"/>
  </si>
  <si>
    <r>
      <rPr>
        <sz val="10"/>
        <rFont val="標楷體"/>
        <family val="4"/>
        <charset val="136"/>
      </rPr>
      <t>臺南市</t>
    </r>
    <phoneticPr fontId="15" type="noConversion"/>
  </si>
  <si>
    <r>
      <rPr>
        <b/>
        <sz val="10"/>
        <rFont val="標楷體"/>
        <family val="4"/>
        <charset val="136"/>
      </rPr>
      <t>高屏業務組</t>
    </r>
    <phoneticPr fontId="15" type="noConversion"/>
  </si>
  <si>
    <r>
      <rPr>
        <sz val="10"/>
        <rFont val="標楷體"/>
        <family val="4"/>
        <charset val="136"/>
      </rPr>
      <t>高雄市</t>
    </r>
    <phoneticPr fontId="15" type="noConversion"/>
  </si>
  <si>
    <r>
      <rPr>
        <b/>
        <sz val="10"/>
        <rFont val="標楷體"/>
        <family val="4"/>
        <charset val="136"/>
      </rPr>
      <t>東區業務組</t>
    </r>
    <phoneticPr fontId="15" type="noConversion"/>
  </si>
  <si>
    <r>
      <rPr>
        <sz val="10"/>
        <rFont val="標楷體"/>
        <family val="4"/>
        <charset val="136"/>
      </rPr>
      <t>臺東縣</t>
    </r>
    <phoneticPr fontId="15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</si>
  <si>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桃園市資料含台北長庚醫院。</t>
    </r>
    <phoneticPr fontId="15" type="noConversion"/>
  </si>
  <si>
    <r>
      <t>Notes</t>
    </r>
    <r>
      <rPr>
        <sz val="10"/>
        <color indexed="8"/>
        <rFont val="標楷體"/>
        <family val="4"/>
        <charset val="136"/>
      </rPr>
      <t>：</t>
    </r>
    <r>
      <rPr>
        <sz val="10"/>
        <color indexed="8"/>
        <rFont val="Times New Roman"/>
        <family val="1"/>
      </rPr>
      <t xml:space="preserve">1.Figures for Taoyuan </t>
    </r>
    <r>
      <rPr>
        <sz val="10"/>
        <rFont val="Times New Roman"/>
        <family val="1"/>
      </rPr>
      <t>City</t>
    </r>
    <r>
      <rPr>
        <sz val="10"/>
        <color indexed="8"/>
        <rFont val="Times New Roman"/>
        <family val="1"/>
      </rPr>
      <t xml:space="preserve"> include Taipei Chang-Gung hospital. </t>
    </r>
    <phoneticPr fontId="15" type="noConversion"/>
  </si>
  <si>
    <r>
      <t>2.</t>
    </r>
    <r>
      <rPr>
        <sz val="10"/>
        <color indexed="8"/>
        <rFont val="標楷體"/>
        <family val="4"/>
        <charset val="136"/>
      </rPr>
      <t>醫療點數＝申請點數＋部分負擔（為利於統計本表，部分負擔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元以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點計）。</t>
    </r>
    <phoneticPr fontId="15" type="noConversion"/>
  </si>
  <si>
    <r>
      <t xml:space="preserve">             2.Medical Points=</t>
    </r>
    <r>
      <rPr>
        <sz val="10"/>
        <color indexed="8"/>
        <rFont val="Times New Roman"/>
        <family val="1"/>
      </rPr>
      <t xml:space="preserve">Requested Points+Copayment (Copayment NT$1 is regarded as 1 point </t>
    </r>
    <phoneticPr fontId="15" type="noConversion"/>
  </si>
  <si>
    <r>
      <t>3.</t>
    </r>
    <r>
      <rPr>
        <sz val="10"/>
        <rFont val="標楷體"/>
        <family val="4"/>
        <charset val="136"/>
      </rPr>
      <t>縣市別資料係依特約醫事服務機構所在縣市統計。</t>
    </r>
    <phoneticPr fontId="15" type="noConversion"/>
  </si>
  <si>
    <r>
      <rPr>
        <sz val="17"/>
        <rFont val="標楷體"/>
        <family val="4"/>
        <charset val="136"/>
      </rPr>
      <t>住院醫療費用申報狀況－按縣市別分</t>
    </r>
    <phoneticPr fontId="15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</si>
  <si>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15" type="noConversion"/>
  </si>
  <si>
    <r>
      <rPr>
        <sz val="10"/>
        <rFont val="標楷體"/>
        <family val="4"/>
        <charset val="136"/>
      </rPr>
      <t>單位：千件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千日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  <phoneticPr fontId="15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</si>
  <si>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1,000 Cases, 1,000 Days, Million Points, Million NT$</t>
    </r>
    <phoneticPr fontId="15" type="noConversion"/>
  </si>
  <si>
    <r>
      <rPr>
        <sz val="11"/>
        <rFont val="標楷體"/>
        <family val="4"/>
        <charset val="136"/>
      </rPr>
      <t>業務組
縣市別</t>
    </r>
    <phoneticPr fontId="15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</si>
  <si>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15" type="noConversion"/>
  </si>
  <si>
    <r>
      <rPr>
        <sz val="11"/>
        <rFont val="標楷體"/>
        <family val="4"/>
        <charset val="136"/>
      </rPr>
      <t>日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Inpatient-Days</t>
    </r>
    <phoneticPr fontId="15" type="noConversion"/>
  </si>
  <si>
    <r>
      <rPr>
        <sz val="11"/>
        <rFont val="標楷體"/>
        <family val="4"/>
        <charset val="136"/>
      </rPr>
      <t xml:space="preserve">平均每件醫療點數
（點）
</t>
    </r>
    <r>
      <rPr>
        <sz val="11"/>
        <rFont val="Times New Roman"/>
        <family val="1"/>
      </rPr>
      <t xml:space="preserve">Average Medical Points
Per Case
</t>
    </r>
    <r>
      <rPr>
        <sz val="11"/>
        <rFont val="標楷體"/>
        <family val="4"/>
        <charset val="136"/>
      </rPr>
      <t>（</t>
    </r>
    <r>
      <rPr>
        <sz val="11"/>
        <rFont val="Times New Roman"/>
        <family val="1"/>
      </rPr>
      <t>Points</t>
    </r>
    <r>
      <rPr>
        <sz val="11"/>
        <rFont val="標楷體"/>
        <family val="4"/>
        <charset val="136"/>
      </rPr>
      <t>）</t>
    </r>
    <phoneticPr fontId="15" type="noConversion"/>
  </si>
  <si>
    <r>
      <rPr>
        <sz val="11"/>
        <rFont val="標楷體"/>
        <family val="4"/>
        <charset val="136"/>
      </rPr>
      <t xml:space="preserve">平均每件日數
（日）
</t>
    </r>
    <r>
      <rPr>
        <sz val="11"/>
        <rFont val="Times New Roman"/>
        <family val="1"/>
      </rPr>
      <t xml:space="preserve">Average 
Length of Stay 
</t>
    </r>
    <r>
      <rPr>
        <sz val="11"/>
        <rFont val="標楷體"/>
        <family val="4"/>
        <charset val="136"/>
      </rPr>
      <t>（</t>
    </r>
    <r>
      <rPr>
        <sz val="11"/>
        <rFont val="Times New Roman"/>
        <family val="1"/>
      </rPr>
      <t>Days</t>
    </r>
    <r>
      <rPr>
        <sz val="11"/>
        <rFont val="標楷體"/>
        <family val="4"/>
        <charset val="136"/>
      </rPr>
      <t>）</t>
    </r>
    <phoneticPr fontId="15" type="noConversion"/>
  </si>
  <si>
    <r>
      <rPr>
        <sz val="11"/>
        <rFont val="標楷體"/>
        <family val="4"/>
        <charset val="136"/>
      </rPr>
      <t xml:space="preserve">平均每日醫療點數
（點）
</t>
    </r>
    <r>
      <rPr>
        <sz val="11"/>
        <rFont val="Times New Roman"/>
        <family val="1"/>
      </rPr>
      <t xml:space="preserve">Average Medical Points
Per Day
</t>
    </r>
    <r>
      <rPr>
        <sz val="11"/>
        <rFont val="標楷體"/>
        <family val="4"/>
        <charset val="136"/>
      </rPr>
      <t>（</t>
    </r>
    <r>
      <rPr>
        <sz val="11"/>
        <rFont val="Times New Roman"/>
        <family val="1"/>
      </rPr>
      <t>Points</t>
    </r>
    <r>
      <rPr>
        <sz val="11"/>
        <rFont val="標楷體"/>
        <family val="4"/>
        <charset val="136"/>
      </rPr>
      <t>）</t>
    </r>
    <phoneticPr fontId="15" type="noConversion"/>
  </si>
  <si>
    <r>
      <rPr>
        <sz val="11"/>
        <rFont val="標楷體"/>
        <family val="4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15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</si>
  <si>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  <phoneticPr fontId="15" type="noConversion"/>
  </si>
  <si>
    <r>
      <rPr>
        <b/>
        <sz val="10"/>
        <rFont val="標楷體"/>
        <family val="4"/>
        <charset val="136"/>
      </rPr>
      <t>臺北業務組</t>
    </r>
    <phoneticPr fontId="15" type="noConversion"/>
  </si>
  <si>
    <r>
      <rPr>
        <sz val="10"/>
        <rFont val="標楷體"/>
        <family val="4"/>
        <charset val="136"/>
      </rPr>
      <t>新北市</t>
    </r>
    <phoneticPr fontId="15" type="noConversion"/>
  </si>
  <si>
    <r>
      <rPr>
        <sz val="10"/>
        <rFont val="標楷體"/>
        <family val="4"/>
        <charset val="136"/>
      </rPr>
      <t>臺北市</t>
    </r>
    <phoneticPr fontId="15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</si>
  <si>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15" type="noConversion"/>
  </si>
  <si>
    <t>2016</t>
    <phoneticPr fontId="15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</si>
  <si>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千日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  <phoneticPr fontId="15" type="noConversion"/>
  </si>
  <si>
    <r>
      <t>Unit</t>
    </r>
    <r>
      <rPr>
        <sz val="9"/>
        <rFont val="標楷體"/>
        <family val="4"/>
        <charset val="136"/>
      </rPr>
      <t>：</t>
    </r>
    <r>
      <rPr>
        <sz val="9"/>
        <rFont val="Times New Roman"/>
        <family val="1"/>
      </rPr>
      <t>Persons, 1,000 Cases, 1,000 Days, Million Points, Million NT$</t>
    </r>
    <phoneticPr fontId="15" type="noConversion"/>
  </si>
  <si>
    <r>
      <rPr>
        <sz val="11"/>
        <rFont val="標楷體"/>
        <family val="4"/>
        <charset val="136"/>
      </rPr>
      <t>總計</t>
    </r>
    <r>
      <rPr>
        <sz val="11"/>
        <rFont val="Times New Roman"/>
        <family val="1"/>
      </rPr>
      <t xml:space="preserve">                                                       </t>
    </r>
    <phoneticPr fontId="15" type="noConversion"/>
  </si>
  <si>
    <t>Grand Total</t>
    <phoneticPr fontId="15" type="noConversion"/>
  </si>
  <si>
    <r>
      <rPr>
        <sz val="11"/>
        <rFont val="標楷體"/>
        <family val="4"/>
        <charset val="136"/>
      </rPr>
      <t>人數</t>
    </r>
    <r>
      <rPr>
        <sz val="11"/>
        <rFont val="細明體"/>
        <family val="3"/>
        <charset val="136"/>
      </rPr>
      <t xml:space="preserve">
</t>
    </r>
    <r>
      <rPr>
        <sz val="11"/>
        <rFont val="Times New Roman"/>
        <family val="1"/>
      </rPr>
      <t>Persons</t>
    </r>
    <phoneticPr fontId="15" type="noConversion"/>
  </si>
  <si>
    <r>
      <rPr>
        <sz val="11"/>
        <rFont val="標楷體"/>
        <family val="4"/>
        <charset val="136"/>
      </rPr>
      <t xml:space="preserve">件數
</t>
    </r>
    <r>
      <rPr>
        <sz val="11"/>
        <rFont val="Times New Roman"/>
        <family val="1"/>
      </rPr>
      <t>Cases</t>
    </r>
    <phoneticPr fontId="15" type="noConversion"/>
  </si>
  <si>
    <r>
      <rPr>
        <sz val="11"/>
        <rFont val="標楷體"/>
        <family val="4"/>
        <charset val="136"/>
      </rPr>
      <t xml:space="preserve">日數
</t>
    </r>
    <r>
      <rPr>
        <sz val="11"/>
        <rFont val="Times New Roman"/>
        <family val="1"/>
      </rPr>
      <t>Inpatient Days</t>
    </r>
    <phoneticPr fontId="15" type="noConversion"/>
  </si>
  <si>
    <r>
      <rPr>
        <sz val="11"/>
        <rFont val="標楷體"/>
        <family val="4"/>
        <charset val="136"/>
      </rPr>
      <t xml:space="preserve">醫療點數
</t>
    </r>
    <r>
      <rPr>
        <sz val="11"/>
        <rFont val="Times New Roman"/>
        <family val="1"/>
      </rPr>
      <t>Medical Points</t>
    </r>
    <phoneticPr fontId="15" type="noConversion"/>
  </si>
  <si>
    <r>
      <rPr>
        <sz val="11"/>
        <rFont val="標楷體"/>
        <family val="4"/>
        <charset val="136"/>
      </rPr>
      <t xml:space="preserve">平均每件醫療點數
（點）
</t>
    </r>
    <r>
      <rPr>
        <sz val="11"/>
        <rFont val="Times New Roman"/>
        <family val="1"/>
      </rPr>
      <t xml:space="preserve">Average Medical Points
Per Case
</t>
    </r>
    <r>
      <rPr>
        <sz val="11"/>
        <rFont val="標楷體"/>
        <family val="4"/>
        <charset val="136"/>
      </rPr>
      <t>（</t>
    </r>
    <r>
      <rPr>
        <sz val="11"/>
        <rFont val="Times New Roman"/>
        <family val="1"/>
      </rPr>
      <t>Points</t>
    </r>
    <r>
      <rPr>
        <sz val="11"/>
        <rFont val="標楷體"/>
        <family val="4"/>
        <charset val="136"/>
      </rPr>
      <t>）</t>
    </r>
    <phoneticPr fontId="15" type="noConversion"/>
  </si>
  <si>
    <r>
      <rPr>
        <sz val="11"/>
        <rFont val="標楷體"/>
        <family val="4"/>
        <charset val="136"/>
      </rPr>
      <t xml:space="preserve">平均每件日數
（日）
</t>
    </r>
    <r>
      <rPr>
        <sz val="11"/>
        <rFont val="Times New Roman"/>
        <family val="1"/>
      </rPr>
      <t xml:space="preserve">Average 
Length of Stay 
</t>
    </r>
    <r>
      <rPr>
        <sz val="11"/>
        <rFont val="標楷體"/>
        <family val="4"/>
        <charset val="136"/>
      </rPr>
      <t>（</t>
    </r>
    <r>
      <rPr>
        <sz val="11"/>
        <rFont val="Times New Roman"/>
        <family val="1"/>
      </rPr>
      <t>Days</t>
    </r>
    <r>
      <rPr>
        <sz val="11"/>
        <rFont val="標楷體"/>
        <family val="4"/>
        <charset val="136"/>
      </rPr>
      <t>）</t>
    </r>
    <phoneticPr fontId="15" type="noConversion"/>
  </si>
  <si>
    <r>
      <rPr>
        <sz val="11"/>
        <rFont val="標楷體"/>
        <family val="4"/>
        <charset val="136"/>
      </rPr>
      <t xml:space="preserve">平均每日醫療點數
（點）
</t>
    </r>
    <r>
      <rPr>
        <sz val="11"/>
        <rFont val="Times New Roman"/>
        <family val="1"/>
      </rPr>
      <t xml:space="preserve">Average Medical Points
Per Day
</t>
    </r>
    <r>
      <rPr>
        <sz val="11"/>
        <rFont val="標楷體"/>
        <family val="4"/>
        <charset val="136"/>
      </rPr>
      <t>（</t>
    </r>
    <r>
      <rPr>
        <sz val="11"/>
        <rFont val="Times New Roman"/>
        <family val="1"/>
      </rPr>
      <t>Points</t>
    </r>
    <r>
      <rPr>
        <sz val="11"/>
        <rFont val="標楷體"/>
        <family val="4"/>
        <charset val="136"/>
      </rPr>
      <t>）</t>
    </r>
    <phoneticPr fontId="15" type="noConversion"/>
  </si>
  <si>
    <r>
      <rPr>
        <sz val="11"/>
        <rFont val="標楷體"/>
        <family val="4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15" type="noConversion"/>
  </si>
  <si>
    <t xml:space="preserve"> Grand Total</t>
    <phoneticPr fontId="15" type="noConversion"/>
  </si>
  <si>
    <r>
      <rPr>
        <b/>
        <sz val="10"/>
        <rFont val="標楷體"/>
        <family val="4"/>
        <charset val="136"/>
      </rPr>
      <t>臺北業務組</t>
    </r>
    <phoneticPr fontId="15" type="noConversion"/>
  </si>
  <si>
    <t xml:space="preserve">Taipei Division </t>
    <phoneticPr fontId="15" type="noConversion"/>
  </si>
  <si>
    <r>
      <rPr>
        <sz val="10"/>
        <rFont val="標楷體"/>
        <family val="4"/>
        <charset val="136"/>
      </rPr>
      <t>新北市</t>
    </r>
    <phoneticPr fontId="15" type="noConversion"/>
  </si>
  <si>
    <t>New Taipei City</t>
    <phoneticPr fontId="15" type="noConversion"/>
  </si>
  <si>
    <r>
      <rPr>
        <sz val="10"/>
        <rFont val="標楷體"/>
        <family val="4"/>
        <charset val="136"/>
      </rPr>
      <t>臺北市</t>
    </r>
    <phoneticPr fontId="15" type="noConversion"/>
  </si>
  <si>
    <r>
      <rPr>
        <b/>
        <sz val="10"/>
        <rFont val="標楷體"/>
        <family val="4"/>
        <charset val="136"/>
      </rPr>
      <t>北區業務組</t>
    </r>
    <phoneticPr fontId="15" type="noConversion"/>
  </si>
  <si>
    <t xml:space="preserve">Northern Division </t>
    <phoneticPr fontId="15" type="noConversion"/>
  </si>
  <si>
    <r>
      <rPr>
        <sz val="10"/>
        <rFont val="標楷體"/>
        <family val="4"/>
        <charset val="136"/>
      </rPr>
      <t>桃園市</t>
    </r>
    <phoneticPr fontId="15" type="noConversion"/>
  </si>
  <si>
    <t>Taoyuan City</t>
    <phoneticPr fontId="15" type="noConversion"/>
  </si>
  <si>
    <r>
      <rPr>
        <b/>
        <sz val="10"/>
        <rFont val="標楷體"/>
        <family val="4"/>
        <charset val="136"/>
      </rPr>
      <t>中區業務組</t>
    </r>
    <phoneticPr fontId="15" type="noConversion"/>
  </si>
  <si>
    <t>Central Division</t>
    <phoneticPr fontId="15" type="noConversion"/>
  </si>
  <si>
    <r>
      <rPr>
        <sz val="10"/>
        <rFont val="標楷體"/>
        <family val="4"/>
        <charset val="136"/>
      </rPr>
      <t>臺中市</t>
    </r>
    <phoneticPr fontId="15" type="noConversion"/>
  </si>
  <si>
    <r>
      <rPr>
        <b/>
        <sz val="10"/>
        <rFont val="標楷體"/>
        <family val="4"/>
        <charset val="136"/>
      </rPr>
      <t>南區業務組</t>
    </r>
    <phoneticPr fontId="15" type="noConversion"/>
  </si>
  <si>
    <t>Southern Division</t>
    <phoneticPr fontId="15" type="noConversion"/>
  </si>
  <si>
    <r>
      <rPr>
        <sz val="10"/>
        <rFont val="標楷體"/>
        <family val="4"/>
        <charset val="136"/>
      </rPr>
      <t>臺南市</t>
    </r>
    <phoneticPr fontId="15" type="noConversion"/>
  </si>
  <si>
    <r>
      <rPr>
        <b/>
        <sz val="10"/>
        <rFont val="標楷體"/>
        <family val="4"/>
        <charset val="136"/>
      </rPr>
      <t>高屏業務組</t>
    </r>
    <phoneticPr fontId="15" type="noConversion"/>
  </si>
  <si>
    <t>KaoPing Division</t>
    <phoneticPr fontId="15" type="noConversion"/>
  </si>
  <si>
    <r>
      <rPr>
        <sz val="10"/>
        <rFont val="標楷體"/>
        <family val="4"/>
        <charset val="136"/>
      </rPr>
      <t>高雄市</t>
    </r>
    <phoneticPr fontId="15" type="noConversion"/>
  </si>
  <si>
    <r>
      <rPr>
        <b/>
        <sz val="10"/>
        <rFont val="標楷體"/>
        <family val="4"/>
        <charset val="136"/>
      </rPr>
      <t>東區業務組</t>
    </r>
    <phoneticPr fontId="15" type="noConversion"/>
  </si>
  <si>
    <t>Eastern Division</t>
    <phoneticPr fontId="15" type="noConversion"/>
  </si>
  <si>
    <r>
      <rPr>
        <sz val="10"/>
        <rFont val="標楷體"/>
        <family val="4"/>
        <charset val="136"/>
      </rPr>
      <t>臺東縣</t>
    </r>
    <phoneticPr fontId="15" type="noConversion"/>
  </si>
  <si>
    <t>住院醫療費用申報狀況－按縣市別分</t>
    <phoneticPr fontId="15" type="noConversion"/>
  </si>
  <si>
    <t>Inpatient Medical Benefit Claims by Locale</t>
    <phoneticPr fontId="24" type="noConversion"/>
  </si>
  <si>
    <t>Inpatient Medical Benefit Claims by Locale</t>
    <phoneticPr fontId="15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</si>
  <si>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因保險對象可能於不同之縣市接受醫療服務，致人數之細數合計會大於或等於總數。</t>
    </r>
    <phoneticPr fontId="15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</si>
  <si>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15" type="noConversion"/>
  </si>
  <si>
    <r>
      <t xml:space="preserve">            3.</t>
    </r>
    <r>
      <rPr>
        <sz val="10"/>
        <rFont val="標楷體"/>
        <family val="4"/>
        <charset val="136"/>
      </rPr>
      <t>縣市別資料係依特約醫事服務機構所在縣市統計。</t>
    </r>
    <phoneticPr fontId="15" type="noConversion"/>
  </si>
  <si>
    <r>
      <t xml:space="preserve">            4.</t>
    </r>
    <r>
      <rPr>
        <sz val="10"/>
        <rFont val="標楷體"/>
        <family val="4"/>
        <charset val="136"/>
      </rPr>
      <t>桃園市資料含台北長庚醫院。</t>
    </r>
    <phoneticPr fontId="15" type="noConversion"/>
  </si>
  <si>
    <t xml:space="preserve">Notes : 1.Beneficiaries may seek treatment from different locales, therefore the subtotal for "number of persons" </t>
    <phoneticPr fontId="15" type="noConversion"/>
  </si>
  <si>
    <t xml:space="preserve">               may be equal to or greater than the total number of persons.</t>
    <phoneticPr fontId="15" type="noConversion"/>
  </si>
  <si>
    <t xml:space="preserve">            2.Medical Points=Requested Points+Copayment (Copayment NT$1 is regarded as 1 point when </t>
    <phoneticPr fontId="15" type="noConversion"/>
  </si>
  <si>
    <t xml:space="preserve">               calculating medical points).</t>
    <phoneticPr fontId="15" type="noConversion"/>
  </si>
  <si>
    <t xml:space="preserve">            3."Locale" in this table means the seat of the contracted medical care institutions. </t>
    <phoneticPr fontId="15" type="noConversion"/>
  </si>
  <si>
    <t xml:space="preserve">            4.Figures for Taoyuan City include Taipei Chang-Gung hospital.</t>
    <phoneticPr fontId="15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</si>
  <si>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年</t>
    </r>
    <phoneticPr fontId="15" type="noConversion"/>
  </si>
  <si>
    <r>
      <t>201</t>
    </r>
    <r>
      <rPr>
        <sz val="12"/>
        <rFont val="Times New Roman"/>
        <family val="1"/>
      </rPr>
      <t>7</t>
    </r>
    <phoneticPr fontId="15" type="noConversion"/>
  </si>
  <si>
    <t>業務組
縣市別</t>
    <phoneticPr fontId="15" type="noConversion"/>
  </si>
  <si>
    <t>業務組
縣市別</t>
    <phoneticPr fontId="24" type="noConversion"/>
  </si>
  <si>
    <t xml:space="preserve">Notes : 1. Beneficiaries may seek treatment from different locales, therefore the subtotal for "number of persons" </t>
    <phoneticPr fontId="15" type="noConversion"/>
  </si>
  <si>
    <t xml:space="preserve">                may be equal to or greater than the total number of persons.</t>
    <phoneticPr fontId="15" type="noConversion"/>
  </si>
  <si>
    <t xml:space="preserve">            2. Medical Points=Requested Points+Copayment (Copayment NT$1 is regarded as 1 point when </t>
    <phoneticPr fontId="15" type="noConversion"/>
  </si>
  <si>
    <t xml:space="preserve">                calculating medical points).</t>
    <phoneticPr fontId="15" type="noConversion"/>
  </si>
  <si>
    <t xml:space="preserve">            3. "Locale" in this table means the seat of the contracted medical care institutions. </t>
    <phoneticPr fontId="15" type="noConversion"/>
  </si>
  <si>
    <t xml:space="preserve">            4. Figures for Taoyuan City include Taipei Chang-Gung hospital.</t>
    <phoneticPr fontId="15" type="noConversion"/>
  </si>
  <si>
    <t>Division &amp; Locale</t>
  </si>
  <si>
    <t>Division &amp; Locale</t>
    <phoneticPr fontId="15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</si>
  <si>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年</t>
    </r>
    <phoneticPr fontId="15" type="noConversion"/>
  </si>
  <si>
    <t>2018</t>
    <phoneticPr fontId="15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</si>
  <si>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15" type="noConversion"/>
  </si>
  <si>
    <t>2019</t>
    <phoneticPr fontId="15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</si>
  <si>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15" type="noConversion"/>
  </si>
  <si>
    <t>2020</t>
    <phoneticPr fontId="15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</si>
  <si>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15" type="noConversion"/>
  </si>
  <si>
    <t>2021</t>
    <phoneticPr fontId="15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</si>
  <si>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15" type="noConversion"/>
  </si>
  <si>
    <t>2022</t>
    <phoneticPr fontId="15" type="noConversion"/>
  </si>
  <si>
    <r>
      <rPr>
        <sz val="11"/>
        <rFont val="標楷體"/>
        <family val="4"/>
        <charset val="136"/>
      </rPr>
      <t>人數</t>
    </r>
    <r>
      <rPr>
        <sz val="11"/>
        <rFont val="細明體"/>
        <family val="3"/>
        <charset val="136"/>
      </rPr>
      <t xml:space="preserve">
</t>
    </r>
    <r>
      <rPr>
        <sz val="11"/>
        <rFont val="Times New Roman"/>
        <family val="1"/>
      </rPr>
      <t>Persons</t>
    </r>
    <phoneticPr fontId="15" type="noConversion"/>
  </si>
  <si>
    <r>
      <t xml:space="preserve">            4.</t>
    </r>
    <r>
      <rPr>
        <sz val="10"/>
        <rFont val="標楷體"/>
        <family val="4"/>
        <charset val="136"/>
      </rPr>
      <t>臺北市資料含淡水馬偕醫院，桃園市資料含台北長庚醫院。</t>
    </r>
    <phoneticPr fontId="15" type="noConversion"/>
  </si>
  <si>
    <t xml:space="preserve">            4. Figures for Taipei City include Tamshui Mackay hospital, and figures for Taoyuan City include Taipei </t>
    <phoneticPr fontId="15" type="noConversion"/>
  </si>
  <si>
    <t xml:space="preserve">                Chang-Gung hospital.</t>
    <phoneticPr fontId="15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</si>
  <si>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15" type="noConversion"/>
  </si>
  <si>
    <t>2023</t>
    <phoneticPr fontId="15" type="noConversion"/>
  </si>
  <si>
    <r>
      <rPr>
        <sz val="11"/>
        <rFont val="標楷體"/>
        <family val="4"/>
        <charset val="136"/>
      </rPr>
      <t>人數</t>
    </r>
    <r>
      <rPr>
        <sz val="11"/>
        <rFont val="細明體"/>
        <family val="3"/>
        <charset val="136"/>
      </rPr>
      <t xml:space="preserve">
</t>
    </r>
    <r>
      <rPr>
        <sz val="11"/>
        <rFont val="Times New Roman"/>
        <family val="1"/>
      </rPr>
      <t>Persons</t>
    </r>
    <phoneticPr fontId="15" type="noConversion"/>
  </si>
  <si>
    <t>資料來源：衛生福利部中央健康保險署</t>
    <phoneticPr fontId="24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</si>
  <si>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15" type="noConversion"/>
  </si>
  <si>
    <t>2024</t>
    <phoneticPr fontId="15" type="noConversion"/>
  </si>
  <si>
    <r>
      <rPr>
        <sz val="11"/>
        <rFont val="標楷體"/>
        <family val="4"/>
        <charset val="136"/>
      </rPr>
      <t>人數</t>
    </r>
    <r>
      <rPr>
        <sz val="11"/>
        <rFont val="細明體"/>
        <family val="3"/>
        <charset val="136"/>
      </rPr>
      <t xml:space="preserve">
</t>
    </r>
    <r>
      <rPr>
        <sz val="11"/>
        <rFont val="Times New Roman"/>
        <family val="1"/>
      </rPr>
      <t>Persons</t>
    </r>
    <phoneticPr fontId="15" type="noConversion"/>
  </si>
  <si>
    <r>
      <rPr>
        <sz val="11"/>
        <rFont val="標楷體"/>
        <family val="4"/>
        <charset val="136"/>
      </rPr>
      <t xml:space="preserve">部分負擔
</t>
    </r>
    <r>
      <rPr>
        <sz val="11"/>
        <rFont val="Times New Roman"/>
        <family val="1"/>
      </rPr>
      <t>Copayments</t>
    </r>
    <phoneticPr fontId="15" type="noConversion"/>
  </si>
  <si>
    <t xml:space="preserve">            2. Medical Points=Requested Points+Copayments (Copayment NT$1 is regarded as 1 point when 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</si>
</sst>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#,##0_ "/>
    <numFmt numFmtId="179" formatCode="#,##0,"/>
    <numFmt numFmtId="180" formatCode="#,##0,,"/>
    <numFmt numFmtId="181" formatCode="#,##0_);[Red]\(#,##0\)"/>
    <numFmt numFmtId="182" formatCode="_-* #,##0,_-;\-* #,##0_-;_-* &quot;-&quot;_-;_-@_-"/>
    <numFmt numFmtId="183" formatCode="_-* #,##0,,_-;\-* #,##0_-;_-* &quot;-&quot;_-;_-@_-"/>
    <numFmt numFmtId="184" formatCode="#,##0.00_ "/>
    <numFmt numFmtId="185" formatCode="##,##0_-;\-\ #,##0_-;\ &quot;-&quot;_-"/>
    <numFmt numFmtId="186" formatCode="##,##0.00_-;\-\ #,##0_-;\ &quot;-&quot;_-"/>
  </numFmts>
  <fonts count="56">
    <font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全真楷書"/>
      <family val="3"/>
      <charset val="136"/>
    </font>
    <font>
      <sz val="12"/>
      <name val="全真楷書"/>
      <family val="3"/>
      <charset val="136"/>
    </font>
    <font>
      <sz val="10"/>
      <name val="全真楷書"/>
      <family val="3"/>
      <charset val="136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全真楷書"/>
      <family val="3"/>
      <charset val="136"/>
    </font>
    <font>
      <sz val="18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0"/>
      <name val="Times New Roman"/>
      <family val="1"/>
    </font>
    <font>
      <sz val="18"/>
      <name val="標楷體"/>
      <family val="4"/>
      <charset val="136"/>
    </font>
    <font>
      <sz val="9"/>
      <name val="新細明體"/>
      <family val="1"/>
      <charset val="136"/>
    </font>
    <font>
      <sz val="13"/>
      <name val="全真楷書"/>
      <family val="3"/>
      <charset val="136"/>
    </font>
    <font>
      <sz val="12"/>
      <name val="文鼎粗楷"/>
      <family val="3"/>
      <charset val="136"/>
    </font>
    <font>
      <sz val="13"/>
      <name val="文鼎粗楷"/>
      <family val="3"/>
      <charset val="136"/>
    </font>
    <font>
      <sz val="8"/>
      <name val="Times New Roman"/>
      <family val="1"/>
    </font>
    <font>
      <sz val="10"/>
      <name val="文鼎粗楷"/>
      <family val="3"/>
      <charset val="136"/>
    </font>
    <font>
      <b/>
      <sz val="12"/>
      <name val="文鼎粗楷"/>
      <family val="3"/>
      <charset val="136"/>
    </font>
    <font>
      <sz val="10"/>
      <name val="標楷體"/>
      <family val="4"/>
      <charset val="136"/>
    </font>
    <font>
      <sz val="10"/>
      <name val="細明體"/>
      <family val="3"/>
      <charset val="136"/>
    </font>
    <font>
      <sz val="9"/>
      <name val="細明體"/>
      <family val="3"/>
      <charset val="136"/>
    </font>
    <font>
      <sz val="13"/>
      <name val="Times New Roman"/>
      <family val="1"/>
    </font>
    <font>
      <sz val="20"/>
      <name val="標楷體"/>
      <family val="4"/>
      <charset val="136"/>
    </font>
    <font>
      <sz val="8"/>
      <name val="標楷體"/>
      <family val="4"/>
      <charset val="136"/>
    </font>
    <font>
      <sz val="12"/>
      <name val="標楷體"/>
      <family val="4"/>
      <charset val="136"/>
    </font>
    <font>
      <sz val="13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細明體"/>
      <family val="3"/>
      <charset val="136"/>
    </font>
    <font>
      <sz val="20"/>
      <name val="細明體"/>
      <family val="3"/>
      <charset val="136"/>
    </font>
    <font>
      <sz val="12"/>
      <name val="新細明體"/>
      <family val="1"/>
      <charset val="136"/>
    </font>
    <font>
      <sz val="20"/>
      <name val="新細明體"/>
      <family val="1"/>
      <charset val="136"/>
    </font>
    <font>
      <b/>
      <sz val="10"/>
      <name val="文鼎粗楷"/>
      <family val="3"/>
      <charset val="136"/>
    </font>
    <font>
      <b/>
      <sz val="10"/>
      <name val="Times New Roman"/>
      <family val="1"/>
    </font>
    <font>
      <sz val="9"/>
      <name val="Times New Roman"/>
      <family val="1"/>
    </font>
    <font>
      <b/>
      <sz val="10"/>
      <name val="標楷體"/>
      <family val="4"/>
      <charset val="136"/>
    </font>
    <font>
      <sz val="11"/>
      <name val="標楷體"/>
      <family val="4"/>
      <charset val="136"/>
    </font>
    <font>
      <sz val="11"/>
      <name val="細明體"/>
      <family val="3"/>
      <charset val="136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7"/>
      <name val="Times New Roman"/>
      <family val="1"/>
    </font>
    <font>
      <sz val="16"/>
      <name val="Times New Roman"/>
      <family val="1"/>
    </font>
    <font>
      <b/>
      <sz val="10"/>
      <color indexed="8"/>
      <name val="Times New Roman"/>
      <family val="1"/>
    </font>
    <font>
      <sz val="17"/>
      <name val="標楷體"/>
      <family val="4"/>
      <charset val="136"/>
    </font>
    <font>
      <sz val="10"/>
      <color indexed="8"/>
      <name val="標楷體"/>
      <family val="4"/>
      <charset val="136"/>
    </font>
    <font>
      <sz val="10"/>
      <color indexed="8"/>
      <name val="新細明體"/>
      <family val="1"/>
      <charset val="136"/>
    </font>
    <font>
      <b/>
      <sz val="10"/>
      <name val="新細明體"/>
      <family val="1"/>
      <charset val="136"/>
    </font>
    <font>
      <sz val="10"/>
      <name val="新細明體"/>
      <family val="1"/>
      <charset val="136"/>
    </font>
    <font>
      <b/>
      <sz val="9"/>
      <name val="Times New Roman"/>
      <family val="1"/>
    </font>
    <font>
      <sz val="9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3" fillId="0" borderId="0">
      <alignment vertical="center"/>
    </xf>
    <xf numFmtId="0" fontId="2" fillId="0" borderId="0"/>
  </cellStyleXfs>
  <cellXfs count="548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/>
    <xf numFmtId="0" fontId="3" fillId="0" borderId="0" xfId="0" applyFont="1"/>
    <xf numFmtId="0" fontId="4" fillId="0" borderId="0" xfId="0" applyFont="1" applyAlignment="1">
      <alignment vertical="center"/>
    </xf>
    <xf numFmtId="3" fontId="4" fillId="0" borderId="0" xfId="0" applyNumberFormat="1" applyFont="1"/>
    <xf numFmtId="4" fontId="4" fillId="0" borderId="0" xfId="0" applyNumberFormat="1" applyFont="1"/>
    <xf numFmtId="0" fontId="6" fillId="0" borderId="1" xfId="0" applyFont="1" applyBorder="1" applyAlignment="1">
      <alignment horizontal="left"/>
    </xf>
    <xf numFmtId="0" fontId="6" fillId="0" borderId="0" xfId="0" applyFont="1" applyBorder="1" applyAlignment="1"/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/>
    <xf numFmtId="176" fontId="6" fillId="0" borderId="0" xfId="0" applyNumberFormat="1" applyFont="1"/>
    <xf numFmtId="0" fontId="7" fillId="0" borderId="1" xfId="0" applyFont="1" applyBorder="1" applyAlignment="1">
      <alignment horizontal="left"/>
    </xf>
    <xf numFmtId="0" fontId="1" fillId="0" borderId="0" xfId="0" applyFont="1"/>
    <xf numFmtId="0" fontId="8" fillId="0" borderId="0" xfId="0" applyFont="1"/>
    <xf numFmtId="0" fontId="7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quotePrefix="1" applyFont="1" applyAlignment="1">
      <alignment horizontal="left"/>
    </xf>
    <xf numFmtId="0" fontId="7" fillId="0" borderId="0" xfId="0" applyFont="1"/>
    <xf numFmtId="176" fontId="7" fillId="0" borderId="0" xfId="0" applyNumberFormat="1" applyFont="1"/>
    <xf numFmtId="4" fontId="9" fillId="0" borderId="0" xfId="0" applyNumberFormat="1" applyFont="1" applyAlignment="1">
      <alignment horizontal="centerContinuous" vertical="center"/>
    </xf>
    <xf numFmtId="177" fontId="7" fillId="0" borderId="0" xfId="0" applyNumberFormat="1" applyFont="1"/>
    <xf numFmtId="177" fontId="6" fillId="0" borderId="0" xfId="0" applyNumberFormat="1" applyFont="1"/>
    <xf numFmtId="0" fontId="6" fillId="0" borderId="2" xfId="0" applyFont="1" applyBorder="1" applyAlignment="1">
      <alignment horizontal="right"/>
    </xf>
    <xf numFmtId="0" fontId="6" fillId="0" borderId="3" xfId="0" applyFont="1" applyBorder="1" applyAlignment="1">
      <alignment horizontal="left"/>
    </xf>
    <xf numFmtId="176" fontId="6" fillId="0" borderId="2" xfId="0" applyNumberFormat="1" applyFont="1" applyBorder="1" applyProtection="1">
      <protection locked="0"/>
    </xf>
    <xf numFmtId="0" fontId="4" fillId="0" borderId="2" xfId="0" applyFont="1" applyBorder="1"/>
    <xf numFmtId="0" fontId="11" fillId="0" borderId="2" xfId="0" applyFont="1" applyBorder="1" applyAlignment="1">
      <alignment horizontal="centerContinuous"/>
    </xf>
    <xf numFmtId="4" fontId="12" fillId="0" borderId="2" xfId="0" applyNumberFormat="1" applyFont="1" applyBorder="1" applyAlignment="1"/>
    <xf numFmtId="0" fontId="0" fillId="0" borderId="2" xfId="0" applyBorder="1" applyAlignment="1"/>
    <xf numFmtId="176" fontId="7" fillId="0" borderId="4" xfId="0" applyNumberFormat="1" applyFont="1" applyBorder="1" applyAlignment="1">
      <alignment horizontal="right"/>
    </xf>
    <xf numFmtId="176" fontId="7" fillId="0" borderId="0" xfId="0" applyNumberFormat="1" applyFont="1" applyBorder="1" applyAlignment="1">
      <alignment horizontal="right"/>
    </xf>
    <xf numFmtId="176" fontId="6" fillId="0" borderId="4" xfId="0" applyNumberFormat="1" applyFont="1" applyBorder="1" applyAlignment="1">
      <alignment horizontal="right"/>
    </xf>
    <xf numFmtId="176" fontId="6" fillId="0" borderId="0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176" fontId="6" fillId="0" borderId="5" xfId="0" applyNumberFormat="1" applyFont="1" applyBorder="1" applyAlignment="1">
      <alignment horizontal="right"/>
    </xf>
    <xf numFmtId="176" fontId="6" fillId="0" borderId="2" xfId="0" applyNumberFormat="1" applyFont="1" applyBorder="1" applyAlignment="1" applyProtection="1">
      <alignment horizontal="right"/>
      <protection locked="0"/>
    </xf>
    <xf numFmtId="41" fontId="7" fillId="0" borderId="0" xfId="0" applyNumberFormat="1" applyFont="1" applyAlignment="1">
      <alignment horizontal="right"/>
    </xf>
    <xf numFmtId="41" fontId="6" fillId="0" borderId="0" xfId="0" applyNumberFormat="1" applyFont="1" applyAlignment="1">
      <alignment horizontal="right"/>
    </xf>
    <xf numFmtId="41" fontId="6" fillId="0" borderId="2" xfId="0" applyNumberFormat="1" applyFont="1" applyBorder="1" applyAlignment="1">
      <alignment horizontal="right"/>
    </xf>
    <xf numFmtId="0" fontId="16" fillId="0" borderId="0" xfId="0" applyFont="1"/>
    <xf numFmtId="0" fontId="6" fillId="0" borderId="0" xfId="0" applyFont="1" applyAlignment="1">
      <alignment vertical="center"/>
    </xf>
    <xf numFmtId="0" fontId="10" fillId="0" borderId="0" xfId="0" applyFont="1"/>
    <xf numFmtId="176" fontId="7" fillId="0" borderId="6" xfId="0" applyNumberFormat="1" applyFont="1" applyBorder="1" applyAlignment="1">
      <alignment horizontal="right"/>
    </xf>
    <xf numFmtId="0" fontId="10" fillId="0" borderId="0" xfId="0" applyFont="1" applyBorder="1" applyAlignment="1">
      <alignment vertical="center"/>
    </xf>
    <xf numFmtId="49" fontId="4" fillId="0" borderId="0" xfId="0" applyNumberFormat="1" applyFont="1" applyAlignment="1">
      <alignment horizontal="center"/>
    </xf>
    <xf numFmtId="0" fontId="0" fillId="0" borderId="0" xfId="0" applyAlignment="1"/>
    <xf numFmtId="0" fontId="18" fillId="0" borderId="2" xfId="0" applyFont="1" applyBorder="1" applyAlignment="1">
      <alignment horizontal="centerContinuous"/>
    </xf>
    <xf numFmtId="3" fontId="18" fillId="0" borderId="2" xfId="0" applyNumberFormat="1" applyFont="1" applyBorder="1" applyAlignment="1">
      <alignment horizontal="centerContinuous"/>
    </xf>
    <xf numFmtId="0" fontId="17" fillId="0" borderId="7" xfId="0" quotePrefix="1" applyFont="1" applyBorder="1" applyAlignment="1">
      <alignment horizontal="centerContinuous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3" fontId="20" fillId="0" borderId="9" xfId="0" quotePrefix="1" applyNumberFormat="1" applyFont="1" applyBorder="1" applyAlignment="1">
      <alignment horizontal="center" vertical="center" wrapText="1"/>
    </xf>
    <xf numFmtId="0" fontId="20" fillId="0" borderId="9" xfId="0" quotePrefix="1" applyNumberFormat="1" applyFont="1" applyBorder="1" applyAlignment="1">
      <alignment horizontal="center" vertical="center" wrapText="1"/>
    </xf>
    <xf numFmtId="0" fontId="2" fillId="0" borderId="7" xfId="0" quotePrefix="1" applyFont="1" applyBorder="1" applyAlignment="1">
      <alignment horizontal="centerContinuous" vertical="center"/>
    </xf>
    <xf numFmtId="0" fontId="2" fillId="0" borderId="8" xfId="0" applyFont="1" applyBorder="1" applyAlignment="1">
      <alignment horizontal="centerContinuous" vertical="center"/>
    </xf>
    <xf numFmtId="0" fontId="21" fillId="0" borderId="0" xfId="0" quotePrefix="1" applyFont="1" applyAlignment="1">
      <alignment horizontal="left"/>
    </xf>
    <xf numFmtId="0" fontId="21" fillId="0" borderId="0" xfId="0" applyFont="1" applyAlignment="1"/>
    <xf numFmtId="0" fontId="17" fillId="0" borderId="0" xfId="0" applyFont="1" applyBorder="1" applyAlignment="1"/>
    <xf numFmtId="0" fontId="17" fillId="0" borderId="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17" fillId="0" borderId="0" xfId="0" applyFont="1" applyAlignment="1">
      <alignment horizontal="center" wrapText="1"/>
    </xf>
    <xf numFmtId="0" fontId="21" fillId="0" borderId="0" xfId="0" applyFont="1" applyBorder="1" applyAlignment="1">
      <alignment horizontal="left"/>
    </xf>
    <xf numFmtId="0" fontId="21" fillId="0" borderId="0" xfId="0" quotePrefix="1" applyFont="1" applyAlignment="1">
      <alignment horizontal="left" wrapText="1"/>
    </xf>
    <xf numFmtId="0" fontId="17" fillId="0" borderId="0" xfId="0" applyFont="1" applyBorder="1" applyAlignment="1">
      <alignment horizontal="left"/>
    </xf>
    <xf numFmtId="0" fontId="21" fillId="0" borderId="0" xfId="0" applyFont="1"/>
    <xf numFmtId="0" fontId="17" fillId="0" borderId="0" xfId="0" applyFont="1" applyAlignment="1">
      <alignment horizontal="left"/>
    </xf>
    <xf numFmtId="0" fontId="17" fillId="0" borderId="2" xfId="0" applyFont="1" applyBorder="1" applyAlignment="1">
      <alignment horizontal="right"/>
    </xf>
    <xf numFmtId="0" fontId="17" fillId="0" borderId="2" xfId="0" quotePrefix="1" applyFont="1" applyBorder="1" applyAlignment="1">
      <alignment horizontal="center"/>
    </xf>
    <xf numFmtId="177" fontId="6" fillId="0" borderId="2" xfId="0" applyNumberFormat="1" applyFont="1" applyBorder="1"/>
    <xf numFmtId="176" fontId="6" fillId="0" borderId="2" xfId="0" applyNumberFormat="1" applyFont="1" applyBorder="1"/>
    <xf numFmtId="3" fontId="17" fillId="0" borderId="10" xfId="0" quotePrefix="1" applyNumberFormat="1" applyFont="1" applyBorder="1" applyAlignment="1">
      <alignment horizontal="center" vertical="center" wrapText="1"/>
    </xf>
    <xf numFmtId="0" fontId="23" fillId="0" borderId="0" xfId="0" applyFont="1" applyBorder="1" applyAlignment="1">
      <alignment vertical="center"/>
    </xf>
    <xf numFmtId="0" fontId="25" fillId="0" borderId="2" xfId="0" applyFont="1" applyBorder="1" applyAlignment="1">
      <alignment horizontal="centerContinuous"/>
    </xf>
    <xf numFmtId="0" fontId="20" fillId="0" borderId="2" xfId="0" applyFont="1" applyBorder="1" applyAlignment="1">
      <alignment horizontal="right"/>
    </xf>
    <xf numFmtId="0" fontId="2" fillId="0" borderId="2" xfId="0" applyFont="1" applyBorder="1" applyAlignment="1">
      <alignment horizontal="centerContinuous"/>
    </xf>
    <xf numFmtId="0" fontId="26" fillId="0" borderId="0" xfId="0" applyFont="1" applyAlignment="1">
      <alignment horizontal="centerContinuous" vertical="center"/>
    </xf>
    <xf numFmtId="0" fontId="28" fillId="0" borderId="0" xfId="0" applyFont="1" applyAlignment="1">
      <alignment horizontal="centerContinuous" vertical="center"/>
    </xf>
    <xf numFmtId="0" fontId="28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26" fillId="0" borderId="0" xfId="0" applyFont="1" applyAlignment="1">
      <alignment vertical="top"/>
    </xf>
    <xf numFmtId="0" fontId="29" fillId="0" borderId="2" xfId="0" applyFont="1" applyBorder="1" applyAlignment="1">
      <alignment horizontal="centerContinuous"/>
    </xf>
    <xf numFmtId="3" fontId="29" fillId="0" borderId="2" xfId="0" applyNumberFormat="1" applyFont="1" applyBorder="1" applyAlignment="1">
      <alignment horizontal="centerContinuous"/>
    </xf>
    <xf numFmtId="0" fontId="28" fillId="0" borderId="7" xfId="0" quotePrefix="1" applyFont="1" applyBorder="1" applyAlignment="1">
      <alignment horizontal="centerContinuous" vertical="center" wrapText="1"/>
    </xf>
    <xf numFmtId="0" fontId="28" fillId="0" borderId="7" xfId="0" quotePrefix="1" applyFont="1" applyBorder="1" applyAlignment="1">
      <alignment horizontal="centerContinuous" vertical="center"/>
    </xf>
    <xf numFmtId="0" fontId="28" fillId="0" borderId="8" xfId="0" applyFont="1" applyBorder="1" applyAlignment="1">
      <alignment horizontal="centerContinuous" vertical="center"/>
    </xf>
    <xf numFmtId="0" fontId="28" fillId="0" borderId="8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30" fillId="0" borderId="0" xfId="0" quotePrefix="1" applyFont="1" applyAlignment="1">
      <alignment horizontal="left"/>
    </xf>
    <xf numFmtId="0" fontId="30" fillId="0" borderId="0" xfId="0" applyFont="1" applyAlignment="1"/>
    <xf numFmtId="0" fontId="28" fillId="0" borderId="0" xfId="0" applyFont="1" applyBorder="1" applyAlignment="1"/>
    <xf numFmtId="0" fontId="28" fillId="0" borderId="0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30" fillId="0" borderId="0" xfId="0" applyFont="1" applyAlignment="1">
      <alignment horizontal="left"/>
    </xf>
    <xf numFmtId="0" fontId="28" fillId="0" borderId="0" xfId="0" applyFont="1" applyAlignment="1">
      <alignment horizontal="center" wrapText="1"/>
    </xf>
    <xf numFmtId="0" fontId="30" fillId="0" borderId="0" xfId="0" applyFont="1" applyBorder="1" applyAlignment="1">
      <alignment horizontal="left"/>
    </xf>
    <xf numFmtId="0" fontId="30" fillId="0" borderId="0" xfId="0" quotePrefix="1" applyFont="1" applyAlignment="1">
      <alignment horizontal="left" wrapText="1"/>
    </xf>
    <xf numFmtId="0" fontId="28" fillId="0" borderId="0" xfId="0" applyFont="1" applyBorder="1" applyAlignment="1">
      <alignment horizontal="left"/>
    </xf>
    <xf numFmtId="0" fontId="30" fillId="0" borderId="0" xfId="0" applyFont="1"/>
    <xf numFmtId="0" fontId="28" fillId="0" borderId="0" xfId="0" applyFont="1" applyAlignment="1">
      <alignment horizontal="left"/>
    </xf>
    <xf numFmtId="0" fontId="28" fillId="0" borderId="2" xfId="0" applyFont="1" applyBorder="1" applyAlignment="1">
      <alignment horizontal="right"/>
    </xf>
    <xf numFmtId="0" fontId="28" fillId="0" borderId="2" xfId="0" quotePrefix="1" applyFont="1" applyBorder="1" applyAlignment="1">
      <alignment horizontal="center"/>
    </xf>
    <xf numFmtId="0" fontId="22" fillId="0" borderId="0" xfId="0" applyFont="1" applyBorder="1" applyAlignment="1">
      <alignment vertical="center"/>
    </xf>
    <xf numFmtId="3" fontId="28" fillId="0" borderId="10" xfId="0" quotePrefix="1" applyNumberFormat="1" applyFont="1" applyBorder="1" applyAlignment="1">
      <alignment horizontal="center" vertical="center" wrapText="1"/>
    </xf>
    <xf numFmtId="3" fontId="22" fillId="0" borderId="9" xfId="0" quotePrefix="1" applyNumberFormat="1" applyFont="1" applyBorder="1" applyAlignment="1">
      <alignment horizontal="center" vertical="center" wrapText="1"/>
    </xf>
    <xf numFmtId="0" fontId="22" fillId="0" borderId="9" xfId="0" quotePrefix="1" applyNumberFormat="1" applyFont="1" applyBorder="1" applyAlignment="1">
      <alignment horizontal="center" vertical="center" wrapText="1"/>
    </xf>
    <xf numFmtId="177" fontId="6" fillId="0" borderId="2" xfId="0" applyNumberFormat="1" applyFont="1" applyBorder="1" applyProtection="1">
      <protection locked="0"/>
    </xf>
    <xf numFmtId="0" fontId="26" fillId="0" borderId="0" xfId="0" applyFont="1" applyAlignment="1"/>
    <xf numFmtId="0" fontId="9" fillId="0" borderId="0" xfId="0" applyFont="1" applyAlignment="1">
      <alignment horizontal="centerContinuous"/>
    </xf>
    <xf numFmtId="0" fontId="4" fillId="0" borderId="0" xfId="0" applyFont="1" applyAlignment="1">
      <alignment horizontal="centerContinuous" vertical="center"/>
    </xf>
    <xf numFmtId="0" fontId="28" fillId="0" borderId="0" xfId="0" applyFont="1" applyAlignment="1">
      <alignment vertical="center"/>
    </xf>
    <xf numFmtId="0" fontId="28" fillId="0" borderId="0" xfId="0" applyFont="1"/>
    <xf numFmtId="176" fontId="7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centerContinuous"/>
    </xf>
    <xf numFmtId="49" fontId="0" fillId="0" borderId="0" xfId="0" applyNumberFormat="1" applyFill="1" applyAlignment="1">
      <alignment vertical="top"/>
    </xf>
    <xf numFmtId="49" fontId="0" fillId="0" borderId="0" xfId="0" applyNumberFormat="1" applyFill="1" applyAlignment="1">
      <alignment horizontal="right" vertical="top"/>
    </xf>
    <xf numFmtId="49" fontId="31" fillId="0" borderId="11" xfId="0" applyNumberFormat="1" applyFont="1" applyFill="1" applyBorder="1" applyAlignment="1">
      <alignment horizontal="center" vertical="top" wrapText="1"/>
    </xf>
    <xf numFmtId="49" fontId="31" fillId="0" borderId="12" xfId="0" applyNumberFormat="1" applyFont="1" applyFill="1" applyBorder="1" applyAlignment="1">
      <alignment horizontal="center" vertical="top" wrapText="1"/>
    </xf>
    <xf numFmtId="49" fontId="31" fillId="0" borderId="13" xfId="0" applyNumberFormat="1" applyFont="1" applyFill="1" applyBorder="1" applyAlignment="1">
      <alignment vertical="top"/>
    </xf>
    <xf numFmtId="49" fontId="2" fillId="0" borderId="14" xfId="0" applyNumberFormat="1" applyFont="1" applyFill="1" applyBorder="1" applyAlignment="1">
      <alignment vertical="top"/>
    </xf>
    <xf numFmtId="49" fontId="0" fillId="0" borderId="13" xfId="0" applyNumberFormat="1" applyFill="1" applyBorder="1" applyAlignment="1">
      <alignment horizontal="right" vertical="top"/>
    </xf>
    <xf numFmtId="49" fontId="0" fillId="0" borderId="0" xfId="0" applyNumberFormat="1" applyFill="1" applyBorder="1" applyAlignment="1">
      <alignment vertical="top"/>
    </xf>
    <xf numFmtId="49" fontId="31" fillId="0" borderId="0" xfId="0" applyNumberFormat="1" applyFont="1" applyFill="1" applyBorder="1" applyAlignment="1">
      <alignment vertical="top"/>
    </xf>
    <xf numFmtId="49" fontId="2" fillId="0" borderId="1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right" vertical="top"/>
    </xf>
    <xf numFmtId="49" fontId="31" fillId="0" borderId="0" xfId="0" applyNumberFormat="1" applyFont="1" applyFill="1" applyBorder="1" applyAlignment="1">
      <alignment horizontal="center" vertical="top"/>
    </xf>
    <xf numFmtId="49" fontId="13" fillId="0" borderId="0" xfId="0" applyNumberFormat="1" applyFont="1" applyFill="1" applyAlignment="1">
      <alignment vertical="top" wrapText="1"/>
    </xf>
    <xf numFmtId="49" fontId="33" fillId="0" borderId="0" xfId="0" applyNumberFormat="1" applyFont="1" applyFill="1" applyAlignment="1">
      <alignment vertical="top"/>
    </xf>
    <xf numFmtId="49" fontId="33" fillId="0" borderId="0" xfId="0" applyNumberFormat="1" applyFont="1" applyFill="1" applyAlignment="1">
      <alignment horizontal="right" vertical="top"/>
    </xf>
    <xf numFmtId="49" fontId="33" fillId="0" borderId="11" xfId="0" applyNumberFormat="1" applyFont="1" applyFill="1" applyBorder="1" applyAlignment="1">
      <alignment horizontal="center" vertical="top" wrapText="1"/>
    </xf>
    <xf numFmtId="49" fontId="33" fillId="0" borderId="12" xfId="0" applyNumberFormat="1" applyFont="1" applyFill="1" applyBorder="1" applyAlignment="1">
      <alignment horizontal="center" vertical="top" wrapText="1"/>
    </xf>
    <xf numFmtId="49" fontId="33" fillId="0" borderId="13" xfId="0" applyNumberFormat="1" applyFont="1" applyFill="1" applyBorder="1" applyAlignment="1">
      <alignment vertical="top"/>
    </xf>
    <xf numFmtId="49" fontId="33" fillId="0" borderId="13" xfId="0" applyNumberFormat="1" applyFont="1" applyFill="1" applyBorder="1" applyAlignment="1">
      <alignment horizontal="right" vertical="top"/>
    </xf>
    <xf numFmtId="49" fontId="33" fillId="0" borderId="0" xfId="0" applyNumberFormat="1" applyFont="1" applyFill="1" applyBorder="1" applyAlignment="1">
      <alignment vertical="top"/>
    </xf>
    <xf numFmtId="49" fontId="33" fillId="0" borderId="0" xfId="0" applyNumberFormat="1" applyFont="1" applyFill="1" applyBorder="1" applyAlignment="1">
      <alignment horizontal="right" vertical="top"/>
    </xf>
    <xf numFmtId="49" fontId="33" fillId="0" borderId="0" xfId="0" applyNumberFormat="1" applyFont="1" applyFill="1" applyBorder="1" applyAlignment="1">
      <alignment horizontal="center" vertical="top"/>
    </xf>
    <xf numFmtId="49" fontId="34" fillId="0" borderId="0" xfId="0" applyNumberFormat="1" applyFont="1" applyFill="1" applyAlignment="1">
      <alignment vertical="top" wrapText="1"/>
    </xf>
    <xf numFmtId="49" fontId="33" fillId="0" borderId="2" xfId="0" applyNumberFormat="1" applyFont="1" applyFill="1" applyBorder="1" applyAlignment="1">
      <alignment horizontal="center" vertical="top"/>
    </xf>
    <xf numFmtId="49" fontId="2" fillId="0" borderId="3" xfId="0" applyNumberFormat="1" applyFont="1" applyFill="1" applyBorder="1" applyAlignment="1">
      <alignment vertical="top" wrapText="1"/>
    </xf>
    <xf numFmtId="49" fontId="33" fillId="0" borderId="5" xfId="0" applyNumberFormat="1" applyFont="1" applyFill="1" applyBorder="1" applyAlignment="1">
      <alignment horizontal="right" vertical="top"/>
    </xf>
    <xf numFmtId="49" fontId="33" fillId="0" borderId="2" xfId="0" applyNumberFormat="1" applyFont="1" applyFill="1" applyBorder="1" applyAlignment="1">
      <alignment horizontal="right" vertical="top"/>
    </xf>
    <xf numFmtId="176" fontId="7" fillId="0" borderId="15" xfId="0" applyNumberFormat="1" applyFont="1" applyBorder="1" applyAlignment="1"/>
    <xf numFmtId="3" fontId="20" fillId="0" borderId="16" xfId="0" quotePrefix="1" applyNumberFormat="1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right"/>
    </xf>
    <xf numFmtId="176" fontId="6" fillId="0" borderId="0" xfId="0" applyNumberFormat="1" applyFont="1" applyBorder="1" applyAlignment="1">
      <alignment horizontal="center"/>
    </xf>
    <xf numFmtId="176" fontId="7" fillId="0" borderId="0" xfId="0" applyNumberFormat="1" applyFont="1" applyBorder="1" applyAlignment="1">
      <alignment horizontal="center"/>
    </xf>
    <xf numFmtId="176" fontId="7" fillId="0" borderId="0" xfId="0" applyNumberFormat="1" applyFont="1" applyBorder="1" applyAlignment="1"/>
    <xf numFmtId="176" fontId="6" fillId="0" borderId="2" xfId="0" applyNumberFormat="1" applyFont="1" applyBorder="1" applyAlignment="1">
      <alignment horizont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76" fontId="7" fillId="0" borderId="15" xfId="0" applyNumberFormat="1" applyFont="1" applyBorder="1" applyAlignment="1">
      <alignment horizontal="right"/>
    </xf>
    <xf numFmtId="0" fontId="35" fillId="0" borderId="0" xfId="0" quotePrefix="1" applyFont="1" applyAlignment="1">
      <alignment horizontal="left"/>
    </xf>
    <xf numFmtId="0" fontId="35" fillId="0" borderId="15" xfId="0" applyFont="1" applyBorder="1" applyAlignment="1"/>
    <xf numFmtId="0" fontId="35" fillId="0" borderId="0" xfId="0" applyFont="1" applyAlignment="1">
      <alignment horizontal="left" indent="1"/>
    </xf>
    <xf numFmtId="0" fontId="35" fillId="0" borderId="0" xfId="0" applyFont="1" applyBorder="1" applyAlignment="1"/>
    <xf numFmtId="0" fontId="20" fillId="0" borderId="0" xfId="0" applyFont="1" applyBorder="1" applyAlignment="1">
      <alignment horizontal="left"/>
    </xf>
    <xf numFmtId="0" fontId="5" fillId="0" borderId="0" xfId="0" applyFont="1" applyAlignment="1"/>
    <xf numFmtId="0" fontId="35" fillId="0" borderId="0" xfId="0" applyFont="1" applyBorder="1" applyAlignment="1">
      <alignment horizontal="left"/>
    </xf>
    <xf numFmtId="0" fontId="20" fillId="0" borderId="0" xfId="0" applyFont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0" xfId="0" applyFont="1" applyBorder="1" applyAlignment="1">
      <alignment horizontal="left" wrapText="1"/>
    </xf>
    <xf numFmtId="0" fontId="35" fillId="0" borderId="0" xfId="0" applyFont="1" applyBorder="1" applyAlignment="1">
      <alignment horizontal="left" indent="1"/>
    </xf>
    <xf numFmtId="0" fontId="35" fillId="0" borderId="0" xfId="0" quotePrefix="1" applyFont="1" applyBorder="1" applyAlignment="1">
      <alignment horizontal="left" wrapText="1"/>
    </xf>
    <xf numFmtId="0" fontId="35" fillId="0" borderId="0" xfId="0" applyFont="1" applyBorder="1"/>
    <xf numFmtId="0" fontId="20" fillId="0" borderId="0" xfId="0" applyFont="1" applyAlignment="1">
      <alignment horizontal="left"/>
    </xf>
    <xf numFmtId="0" fontId="20" fillId="0" borderId="2" xfId="0" applyFont="1" applyBorder="1" applyAlignment="1">
      <alignment horizontal="left" wrapText="1"/>
    </xf>
    <xf numFmtId="0" fontId="6" fillId="0" borderId="0" xfId="0" applyFont="1" applyBorder="1" applyAlignment="1">
      <alignment horizontal="right"/>
    </xf>
    <xf numFmtId="176" fontId="6" fillId="0" borderId="0" xfId="0" applyNumberFormat="1" applyFont="1" applyBorder="1" applyAlignment="1" applyProtection="1">
      <alignment horizontal="right"/>
      <protection locked="0"/>
    </xf>
    <xf numFmtId="41" fontId="6" fillId="0" borderId="0" xfId="0" applyNumberFormat="1" applyFont="1" applyBorder="1" applyAlignment="1">
      <alignment horizontal="right"/>
    </xf>
    <xf numFmtId="177" fontId="6" fillId="0" borderId="0" xfId="0" applyNumberFormat="1" applyFont="1" applyBorder="1"/>
    <xf numFmtId="0" fontId="5" fillId="0" borderId="0" xfId="0" applyFont="1" applyBorder="1"/>
    <xf numFmtId="0" fontId="36" fillId="0" borderId="17" xfId="0" applyFont="1" applyBorder="1" applyAlignment="1">
      <alignment horizontal="left" indent="1"/>
    </xf>
    <xf numFmtId="0" fontId="36" fillId="0" borderId="1" xfId="0" applyFont="1" applyBorder="1" applyAlignment="1">
      <alignment horizontal="left" indent="2"/>
    </xf>
    <xf numFmtId="0" fontId="10" fillId="0" borderId="1" xfId="0" applyFont="1" applyBorder="1" applyAlignment="1">
      <alignment horizontal="left" indent="3"/>
    </xf>
    <xf numFmtId="0" fontId="10" fillId="0" borderId="1" xfId="0" applyFont="1" applyBorder="1" applyAlignment="1">
      <alignment horizontal="left" vertical="center" wrapText="1" indent="3"/>
    </xf>
    <xf numFmtId="0" fontId="36" fillId="0" borderId="1" xfId="0" quotePrefix="1" applyFont="1" applyBorder="1" applyAlignment="1">
      <alignment horizontal="left" indent="2"/>
    </xf>
    <xf numFmtId="0" fontId="10" fillId="0" borderId="1" xfId="0" applyFont="1" applyBorder="1" applyAlignment="1">
      <alignment horizontal="left" vertical="center" wrapText="1" indent="4"/>
    </xf>
    <xf numFmtId="0" fontId="10" fillId="0" borderId="3" xfId="0" applyFont="1" applyBorder="1" applyAlignment="1">
      <alignment horizontal="left" indent="3"/>
    </xf>
    <xf numFmtId="41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/>
    <xf numFmtId="176" fontId="6" fillId="0" borderId="2" xfId="0" applyNumberFormat="1" applyFont="1" applyBorder="1" applyAlignment="1">
      <alignment horizontal="right"/>
    </xf>
    <xf numFmtId="0" fontId="20" fillId="0" borderId="13" xfId="0" applyFont="1" applyBorder="1" applyAlignment="1">
      <alignment horizontal="left"/>
    </xf>
    <xf numFmtId="0" fontId="0" fillId="0" borderId="13" xfId="0" applyBorder="1" applyAlignment="1"/>
    <xf numFmtId="0" fontId="0" fillId="0" borderId="0" xfId="0" applyBorder="1" applyAlignment="1"/>
    <xf numFmtId="179" fontId="10" fillId="0" borderId="0" xfId="0" applyNumberFormat="1" applyFont="1" applyBorder="1" applyAlignment="1">
      <alignment vertical="center"/>
    </xf>
    <xf numFmtId="0" fontId="10" fillId="0" borderId="0" xfId="2" applyFont="1" applyAlignment="1" applyProtection="1">
      <alignment vertical="center"/>
      <protection locked="0"/>
    </xf>
    <xf numFmtId="0" fontId="4" fillId="0" borderId="0" xfId="0" applyFont="1" applyBorder="1"/>
    <xf numFmtId="0" fontId="20" fillId="0" borderId="0" xfId="0" applyFont="1"/>
    <xf numFmtId="177" fontId="6" fillId="0" borderId="0" xfId="0" applyNumberFormat="1" applyFont="1" applyFill="1"/>
    <xf numFmtId="0" fontId="0" fillId="0" borderId="0" xfId="0" applyFont="1" applyAlignment="1">
      <alignment vertical="center"/>
    </xf>
    <xf numFmtId="0" fontId="13" fillId="0" borderId="0" xfId="0" applyFont="1" applyAlignment="1">
      <alignment vertical="top"/>
    </xf>
    <xf numFmtId="0" fontId="13" fillId="0" borderId="0" xfId="0" applyFont="1" applyAlignment="1"/>
    <xf numFmtId="0" fontId="0" fillId="0" borderId="0" xfId="0" applyFont="1"/>
    <xf numFmtId="0" fontId="10" fillId="0" borderId="2" xfId="0" applyFont="1" applyBorder="1" applyAlignment="1">
      <alignment horizontal="right"/>
    </xf>
    <xf numFmtId="0" fontId="0" fillId="0" borderId="2" xfId="0" applyFont="1" applyBorder="1"/>
    <xf numFmtId="0" fontId="0" fillId="0" borderId="2" xfId="0" applyFont="1" applyBorder="1" applyAlignment="1">
      <alignment horizontal="centerContinuous"/>
    </xf>
    <xf numFmtId="0" fontId="25" fillId="0" borderId="0" xfId="0" applyFont="1"/>
    <xf numFmtId="0" fontId="0" fillId="0" borderId="7" xfId="0" quotePrefix="1" applyFont="1" applyBorder="1" applyAlignment="1">
      <alignment horizontal="centerContinuous" vertical="center" wrapText="1"/>
    </xf>
    <xf numFmtId="0" fontId="0" fillId="0" borderId="7" xfId="0" quotePrefix="1" applyFont="1" applyBorder="1" applyAlignment="1">
      <alignment horizontal="centerContinuous" vertical="center"/>
    </xf>
    <xf numFmtId="0" fontId="0" fillId="0" borderId="8" xfId="0" applyFont="1" applyBorder="1" applyAlignment="1">
      <alignment horizontal="centerContinuous" vertical="center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3" fontId="0" fillId="0" borderId="10" xfId="0" quotePrefix="1" applyNumberFormat="1" applyFont="1" applyBorder="1" applyAlignment="1">
      <alignment horizontal="center" vertical="center" wrapText="1"/>
    </xf>
    <xf numFmtId="3" fontId="10" fillId="0" borderId="9" xfId="0" quotePrefix="1" applyNumberFormat="1" applyFont="1" applyBorder="1" applyAlignment="1">
      <alignment horizontal="center" vertical="center" wrapText="1"/>
    </xf>
    <xf numFmtId="0" fontId="10" fillId="0" borderId="9" xfId="0" quotePrefix="1" applyNumberFormat="1" applyFont="1" applyBorder="1" applyAlignment="1">
      <alignment horizontal="center" vertical="center" wrapText="1"/>
    </xf>
    <xf numFmtId="3" fontId="10" fillId="0" borderId="16" xfId="0" quotePrefix="1" applyNumberFormat="1" applyFont="1" applyBorder="1" applyAlignment="1">
      <alignment horizontal="center" vertical="center" wrapText="1"/>
    </xf>
    <xf numFmtId="0" fontId="0" fillId="0" borderId="0" xfId="0" applyFont="1" applyAlignment="1"/>
    <xf numFmtId="0" fontId="36" fillId="0" borderId="0" xfId="0" quotePrefix="1" applyFont="1" applyAlignment="1">
      <alignment horizontal="left"/>
    </xf>
    <xf numFmtId="0" fontId="36" fillId="0" borderId="15" xfId="0" applyFont="1" applyBorder="1" applyAlignment="1"/>
    <xf numFmtId="0" fontId="36" fillId="0" borderId="0" xfId="0" applyFont="1" applyAlignment="1">
      <alignment horizontal="left" indent="1"/>
    </xf>
    <xf numFmtId="0" fontId="36" fillId="0" borderId="0" xfId="0" applyFont="1" applyBorder="1" applyAlignment="1"/>
    <xf numFmtId="0" fontId="10" fillId="0" borderId="0" xfId="0" applyFont="1" applyBorder="1" applyAlignment="1">
      <alignment horizontal="left"/>
    </xf>
    <xf numFmtId="0" fontId="10" fillId="0" borderId="0" xfId="0" applyFont="1" applyAlignment="1"/>
    <xf numFmtId="0" fontId="36" fillId="0" borderId="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 wrapText="1"/>
    </xf>
    <xf numFmtId="0" fontId="36" fillId="0" borderId="0" xfId="0" applyFont="1" applyBorder="1" applyAlignment="1">
      <alignment horizontal="left" indent="1"/>
    </xf>
    <xf numFmtId="0" fontId="36" fillId="0" borderId="0" xfId="0" quotePrefix="1" applyFont="1" applyBorder="1" applyAlignment="1">
      <alignment horizontal="left" wrapText="1"/>
    </xf>
    <xf numFmtId="0" fontId="36" fillId="0" borderId="0" xfId="0" applyFont="1" applyBorder="1"/>
    <xf numFmtId="0" fontId="10" fillId="0" borderId="0" xfId="0" applyFont="1" applyAlignment="1">
      <alignment horizontal="left"/>
    </xf>
    <xf numFmtId="0" fontId="10" fillId="0" borderId="0" xfId="0" applyFont="1" applyBorder="1"/>
    <xf numFmtId="0" fontId="10" fillId="0" borderId="2" xfId="0" applyFont="1" applyBorder="1" applyAlignment="1">
      <alignment horizontal="left" wrapText="1"/>
    </xf>
    <xf numFmtId="0" fontId="0" fillId="0" borderId="2" xfId="0" applyFont="1" applyBorder="1" applyAlignment="1"/>
    <xf numFmtId="0" fontId="0" fillId="0" borderId="0" xfId="0" applyFont="1" applyBorder="1"/>
    <xf numFmtId="0" fontId="10" fillId="0" borderId="13" xfId="0" applyFont="1" applyBorder="1" applyAlignment="1">
      <alignment horizontal="left"/>
    </xf>
    <xf numFmtId="0" fontId="0" fillId="0" borderId="13" xfId="0" applyFont="1" applyBorder="1" applyAlignment="1"/>
    <xf numFmtId="0" fontId="0" fillId="0" borderId="0" xfId="0" applyFont="1" applyBorder="1" applyAlignment="1"/>
    <xf numFmtId="0" fontId="37" fillId="0" borderId="0" xfId="0" applyFont="1"/>
    <xf numFmtId="3" fontId="0" fillId="0" borderId="0" xfId="0" applyNumberFormat="1" applyFont="1" applyAlignment="1">
      <alignment vertical="center"/>
    </xf>
    <xf numFmtId="3" fontId="0" fillId="0" borderId="0" xfId="0" applyNumberFormat="1" applyFont="1"/>
    <xf numFmtId="4" fontId="0" fillId="0" borderId="0" xfId="0" applyNumberFormat="1" applyFont="1"/>
    <xf numFmtId="0" fontId="10" fillId="0" borderId="0" xfId="0" applyFont="1" applyAlignment="1">
      <alignment vertical="center"/>
    </xf>
    <xf numFmtId="3" fontId="9" fillId="0" borderId="0" xfId="0" applyNumberFormat="1" applyFont="1" applyAlignment="1"/>
    <xf numFmtId="0" fontId="0" fillId="0" borderId="2" xfId="0" applyFont="1" applyBorder="1" applyAlignment="1">
      <alignment horizontal="center"/>
    </xf>
    <xf numFmtId="0" fontId="36" fillId="0" borderId="1" xfId="0" applyFont="1" applyBorder="1" applyAlignment="1">
      <alignment horizontal="left" indent="1"/>
    </xf>
    <xf numFmtId="3" fontId="6" fillId="0" borderId="14" xfId="2" applyNumberFormat="1" applyFont="1" applyBorder="1" applyAlignment="1">
      <alignment horizontal="center" vertical="center" wrapText="1"/>
    </xf>
    <xf numFmtId="3" fontId="6" fillId="0" borderId="18" xfId="2" quotePrefix="1" applyNumberFormat="1" applyFont="1" applyBorder="1" applyAlignment="1">
      <alignment horizontal="center" vertical="center" wrapText="1"/>
    </xf>
    <xf numFmtId="3" fontId="6" fillId="0" borderId="19" xfId="2" quotePrefix="1" applyNumberFormat="1" applyFont="1" applyBorder="1" applyAlignment="1">
      <alignment horizontal="center" vertical="center" wrapText="1"/>
    </xf>
    <xf numFmtId="3" fontId="6" fillId="0" borderId="9" xfId="2" applyNumberFormat="1" applyFont="1" applyBorder="1" applyAlignment="1">
      <alignment horizontal="center" vertical="center" wrapText="1"/>
    </xf>
    <xf numFmtId="178" fontId="7" fillId="0" borderId="4" xfId="0" applyNumberFormat="1" applyFont="1" applyBorder="1" applyAlignment="1">
      <alignment horizontal="right"/>
    </xf>
    <xf numFmtId="178" fontId="6" fillId="0" borderId="4" xfId="0" applyNumberFormat="1" applyFont="1" applyBorder="1" applyAlignment="1">
      <alignment horizontal="right"/>
    </xf>
    <xf numFmtId="178" fontId="6" fillId="0" borderId="5" xfId="0" applyNumberFormat="1" applyFont="1" applyBorder="1" applyAlignment="1">
      <alignment horizontal="right"/>
    </xf>
    <xf numFmtId="181" fontId="7" fillId="0" borderId="0" xfId="0" applyNumberFormat="1" applyFont="1" applyBorder="1" applyAlignment="1">
      <alignment horizontal="right"/>
    </xf>
    <xf numFmtId="181" fontId="6" fillId="0" borderId="0" xfId="0" applyNumberFormat="1" applyFont="1" applyBorder="1" applyAlignment="1">
      <alignment horizontal="right"/>
    </xf>
    <xf numFmtId="181" fontId="6" fillId="0" borderId="0" xfId="0" applyNumberFormat="1" applyFont="1" applyAlignment="1">
      <alignment horizontal="right"/>
    </xf>
    <xf numFmtId="181" fontId="7" fillId="0" borderId="0" xfId="0" applyNumberFormat="1" applyFont="1" applyAlignment="1">
      <alignment horizontal="right"/>
    </xf>
    <xf numFmtId="181" fontId="6" fillId="0" borderId="0" xfId="0" applyNumberFormat="1" applyFont="1" applyBorder="1" applyAlignment="1" applyProtection="1">
      <alignment horizontal="right"/>
      <protection locked="0"/>
    </xf>
    <xf numFmtId="181" fontId="6" fillId="0" borderId="2" xfId="0" applyNumberFormat="1" applyFont="1" applyBorder="1" applyAlignment="1">
      <alignment horizontal="right"/>
    </xf>
    <xf numFmtId="181" fontId="7" fillId="0" borderId="15" xfId="0" applyNumberFormat="1" applyFont="1" applyFill="1" applyBorder="1"/>
    <xf numFmtId="181" fontId="7" fillId="0" borderId="0" xfId="0" applyNumberFormat="1" applyFont="1" applyFill="1" applyBorder="1"/>
    <xf numFmtId="181" fontId="6" fillId="0" borderId="0" xfId="0" applyNumberFormat="1" applyFont="1" applyFill="1" applyBorder="1"/>
    <xf numFmtId="181" fontId="6" fillId="0" borderId="2" xfId="0" applyNumberFormat="1" applyFont="1" applyFill="1" applyBorder="1"/>
    <xf numFmtId="0" fontId="10" fillId="0" borderId="0" xfId="0" applyFont="1" applyProtection="1">
      <protection locked="0"/>
    </xf>
    <xf numFmtId="0" fontId="37" fillId="0" borderId="0" xfId="0" applyFont="1" applyProtection="1">
      <protection locked="0"/>
    </xf>
    <xf numFmtId="3" fontId="0" fillId="0" borderId="0" xfId="0" applyNumberFormat="1" applyFont="1" applyProtection="1">
      <protection locked="0"/>
    </xf>
    <xf numFmtId="0" fontId="0" fillId="0" borderId="0" xfId="0" applyFont="1" applyProtection="1">
      <protection locked="0"/>
    </xf>
    <xf numFmtId="0" fontId="22" fillId="0" borderId="0" xfId="0" applyFont="1" applyAlignment="1">
      <alignment vertical="center"/>
    </xf>
    <xf numFmtId="41" fontId="41" fillId="0" borderId="0" xfId="0" applyNumberFormat="1" applyFont="1" applyFill="1"/>
    <xf numFmtId="0" fontId="10" fillId="0" borderId="2" xfId="2" applyFont="1" applyBorder="1" applyAlignment="1">
      <alignment horizontal="right"/>
    </xf>
    <xf numFmtId="0" fontId="54" fillId="0" borderId="0" xfId="0" applyFont="1" applyBorder="1" applyAlignment="1">
      <alignment vertical="center" wrapText="1"/>
    </xf>
    <xf numFmtId="3" fontId="6" fillId="0" borderId="9" xfId="2" quotePrefix="1" applyNumberFormat="1" applyFont="1" applyBorder="1" applyAlignment="1">
      <alignment horizontal="center" vertical="center" wrapText="1"/>
    </xf>
    <xf numFmtId="3" fontId="6" fillId="0" borderId="7" xfId="2" applyNumberFormat="1" applyFont="1" applyBorder="1" applyAlignment="1">
      <alignment horizontal="center" vertical="center" wrapText="1"/>
    </xf>
    <xf numFmtId="182" fontId="45" fillId="0" borderId="15" xfId="0" applyNumberFormat="1" applyFont="1" applyBorder="1" applyAlignment="1"/>
    <xf numFmtId="182" fontId="45" fillId="0" borderId="0" xfId="0" applyNumberFormat="1" applyFont="1" applyBorder="1" applyAlignment="1"/>
    <xf numFmtId="183" fontId="36" fillId="0" borderId="0" xfId="0" applyNumberFormat="1" applyFont="1" applyAlignment="1"/>
    <xf numFmtId="178" fontId="36" fillId="0" borderId="0" xfId="0" applyNumberFormat="1" applyFont="1" applyAlignment="1"/>
    <xf numFmtId="184" fontId="36" fillId="0" borderId="0" xfId="0" applyNumberFormat="1" applyFont="1" applyAlignment="1"/>
    <xf numFmtId="182" fontId="42" fillId="0" borderId="0" xfId="0" applyNumberFormat="1" applyFont="1" applyBorder="1" applyAlignment="1"/>
    <xf numFmtId="183" fontId="42" fillId="0" borderId="0" xfId="0" applyNumberFormat="1" applyFont="1" applyAlignment="1"/>
    <xf numFmtId="178" fontId="10" fillId="0" borderId="0" xfId="0" applyNumberFormat="1" applyFont="1" applyAlignment="1"/>
    <xf numFmtId="184" fontId="10" fillId="0" borderId="0" xfId="0" applyNumberFormat="1" applyFont="1" applyAlignment="1"/>
    <xf numFmtId="183" fontId="41" fillId="0" borderId="0" xfId="0" applyNumberFormat="1" applyFont="1" applyFill="1" applyAlignment="1"/>
    <xf numFmtId="183" fontId="45" fillId="0" borderId="0" xfId="0" applyNumberFormat="1" applyFont="1" applyAlignment="1"/>
    <xf numFmtId="183" fontId="42" fillId="0" borderId="0" xfId="0" applyNumberFormat="1" applyFont="1" applyBorder="1" applyAlignment="1"/>
    <xf numFmtId="182" fontId="10" fillId="0" borderId="2" xfId="0" applyNumberFormat="1" applyFont="1" applyBorder="1" applyAlignment="1"/>
    <xf numFmtId="183" fontId="42" fillId="0" borderId="2" xfId="0" applyNumberFormat="1" applyFont="1" applyBorder="1" applyAlignment="1"/>
    <xf numFmtId="183" fontId="42" fillId="0" borderId="2" xfId="0" applyNumberFormat="1" applyFont="1" applyBorder="1" applyAlignment="1" applyProtection="1">
      <protection locked="0"/>
    </xf>
    <xf numFmtId="178" fontId="10" fillId="0" borderId="2" xfId="0" applyNumberFormat="1" applyFont="1" applyBorder="1" applyAlignment="1"/>
    <xf numFmtId="184" fontId="10" fillId="0" borderId="2" xfId="0" applyNumberFormat="1" applyFont="1" applyBorder="1" applyAlignment="1"/>
    <xf numFmtId="0" fontId="54" fillId="0" borderId="0" xfId="0" quotePrefix="1" applyFont="1" applyAlignment="1">
      <alignment horizontal="left" vertical="center"/>
    </xf>
    <xf numFmtId="0" fontId="55" fillId="0" borderId="0" xfId="0" applyFont="1" applyAlignment="1">
      <alignment horizontal="left" vertical="center"/>
    </xf>
    <xf numFmtId="3" fontId="10" fillId="0" borderId="0" xfId="0" applyNumberFormat="1" applyFont="1" applyAlignment="1"/>
    <xf numFmtId="41" fontId="36" fillId="0" borderId="15" xfId="0" applyNumberFormat="1" applyFont="1" applyBorder="1" applyAlignment="1"/>
    <xf numFmtId="41" fontId="36" fillId="0" borderId="0" xfId="0" applyNumberFormat="1" applyFont="1" applyBorder="1" applyAlignment="1"/>
    <xf numFmtId="41" fontId="10" fillId="0" borderId="0" xfId="0" applyNumberFormat="1" applyFont="1" applyBorder="1" applyAlignment="1"/>
    <xf numFmtId="41" fontId="10" fillId="0" borderId="2" xfId="0" applyNumberFormat="1" applyFont="1" applyBorder="1" applyAlignment="1"/>
    <xf numFmtId="0" fontId="10" fillId="0" borderId="2" xfId="0" applyFont="1" applyBorder="1" applyAlignment="1"/>
    <xf numFmtId="0" fontId="0" fillId="0" borderId="2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37" fillId="0" borderId="0" xfId="0" applyFont="1" applyBorder="1" applyAlignment="1">
      <alignment horizontal="left"/>
    </xf>
    <xf numFmtId="0" fontId="36" fillId="0" borderId="0" xfId="0" quotePrefix="1" applyFont="1" applyAlignment="1">
      <alignment horizontal="left" vertical="center"/>
    </xf>
    <xf numFmtId="0" fontId="36" fillId="0" borderId="0" xfId="0" applyFont="1" applyAlignment="1">
      <alignment horizontal="left" vertical="center" indent="1"/>
    </xf>
    <xf numFmtId="0" fontId="36" fillId="0" borderId="0" xfId="0" applyFont="1" applyBorder="1" applyAlignment="1">
      <alignment horizontal="left" vertical="center" indent="1"/>
    </xf>
    <xf numFmtId="0" fontId="55" fillId="0" borderId="0" xfId="0" applyFont="1" applyAlignment="1">
      <alignment vertical="center"/>
    </xf>
    <xf numFmtId="3" fontId="0" fillId="0" borderId="0" xfId="0" applyNumberFormat="1" applyFont="1" applyAlignment="1"/>
    <xf numFmtId="0" fontId="0" fillId="0" borderId="19" xfId="0" applyFont="1" applyBorder="1" applyAlignment="1">
      <alignment vertical="center"/>
    </xf>
    <xf numFmtId="0" fontId="36" fillId="0" borderId="15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 indent="1"/>
    </xf>
    <xf numFmtId="0" fontId="36" fillId="0" borderId="1" xfId="0" applyFont="1" applyBorder="1" applyAlignment="1">
      <alignment horizontal="left" vertical="center" indent="2"/>
    </xf>
    <xf numFmtId="0" fontId="10" fillId="0" borderId="1" xfId="0" applyFont="1" applyBorder="1" applyAlignment="1">
      <alignment horizontal="left" vertical="center" indent="3"/>
    </xf>
    <xf numFmtId="0" fontId="36" fillId="0" borderId="1" xfId="0" quotePrefix="1" applyFont="1" applyBorder="1" applyAlignment="1">
      <alignment horizontal="left" vertical="center" indent="2"/>
    </xf>
    <xf numFmtId="0" fontId="10" fillId="0" borderId="3" xfId="0" applyFont="1" applyBorder="1" applyAlignment="1">
      <alignment horizontal="left" vertical="center" indent="3"/>
    </xf>
    <xf numFmtId="0" fontId="36" fillId="0" borderId="15" xfId="0" applyFont="1" applyBorder="1" applyAlignment="1">
      <alignment horizontal="left" vertical="center" indent="1"/>
    </xf>
    <xf numFmtId="0" fontId="36" fillId="0" borderId="0" xfId="0" applyFont="1" applyBorder="1" applyAlignment="1">
      <alignment horizontal="left" vertical="center" indent="2"/>
    </xf>
    <xf numFmtId="0" fontId="10" fillId="0" borderId="0" xfId="0" applyFont="1" applyBorder="1" applyAlignment="1">
      <alignment horizontal="left" vertical="center" indent="3"/>
    </xf>
    <xf numFmtId="0" fontId="36" fillId="0" borderId="0" xfId="0" quotePrefix="1" applyFont="1" applyBorder="1" applyAlignment="1">
      <alignment horizontal="left" vertical="center" indent="2"/>
    </xf>
    <xf numFmtId="0" fontId="10" fillId="0" borderId="2" xfId="0" applyFont="1" applyBorder="1" applyAlignment="1">
      <alignment horizontal="left" vertical="center" indent="3"/>
    </xf>
    <xf numFmtId="0" fontId="42" fillId="0" borderId="0" xfId="0" applyFont="1" applyAlignment="1">
      <alignment vertical="center"/>
    </xf>
    <xf numFmtId="185" fontId="51" fillId="0" borderId="0" xfId="0" applyNumberFormat="1" applyFont="1" applyBorder="1" applyAlignment="1">
      <alignment vertical="center"/>
    </xf>
    <xf numFmtId="186" fontId="51" fillId="0" borderId="0" xfId="0" applyNumberFormat="1" applyFont="1" applyBorder="1" applyAlignment="1">
      <alignment vertical="center"/>
    </xf>
    <xf numFmtId="185" fontId="37" fillId="0" borderId="0" xfId="0" applyNumberFormat="1" applyFont="1" applyBorder="1" applyAlignment="1">
      <alignment vertical="center"/>
    </xf>
    <xf numFmtId="186" fontId="37" fillId="0" borderId="0" xfId="0" applyNumberFormat="1" applyFont="1" applyBorder="1" applyAlignment="1">
      <alignment vertical="center"/>
    </xf>
    <xf numFmtId="185" fontId="37" fillId="0" borderId="2" xfId="0" applyNumberFormat="1" applyFont="1" applyBorder="1" applyAlignment="1">
      <alignment vertical="center"/>
    </xf>
    <xf numFmtId="186" fontId="37" fillId="0" borderId="2" xfId="0" applyNumberFormat="1" applyFont="1" applyBorder="1" applyAlignment="1">
      <alignment vertical="center"/>
    </xf>
    <xf numFmtId="49" fontId="0" fillId="0" borderId="0" xfId="0" applyNumberFormat="1" applyFont="1"/>
    <xf numFmtId="49" fontId="44" fillId="0" borderId="0" xfId="0" applyNumberFormat="1" applyFont="1" applyAlignment="1">
      <alignment vertical="center"/>
    </xf>
    <xf numFmtId="49" fontId="0" fillId="0" borderId="0" xfId="0" applyNumberFormat="1" applyFont="1" applyAlignment="1"/>
    <xf numFmtId="49" fontId="43" fillId="0" borderId="0" xfId="0" applyNumberFormat="1" applyFont="1" applyAlignment="1"/>
    <xf numFmtId="0" fontId="36" fillId="0" borderId="17" xfId="0" applyFont="1" applyBorder="1" applyAlignment="1">
      <alignment vertical="center"/>
    </xf>
    <xf numFmtId="0" fontId="36" fillId="0" borderId="1" xfId="0" applyFont="1" applyBorder="1" applyAlignment="1"/>
    <xf numFmtId="0" fontId="10" fillId="0" borderId="1" xfId="0" applyFont="1" applyBorder="1" applyAlignment="1">
      <alignment horizontal="left" vertical="center"/>
    </xf>
    <xf numFmtId="0" fontId="36" fillId="0" borderId="1" xfId="0" applyFont="1" applyBorder="1" applyAlignment="1">
      <alignment horizontal="left"/>
    </xf>
    <xf numFmtId="0" fontId="36" fillId="0" borderId="1" xfId="0" quotePrefix="1" applyFont="1" applyBorder="1" applyAlignment="1">
      <alignment horizontal="left" wrapText="1"/>
    </xf>
    <xf numFmtId="0" fontId="10" fillId="0" borderId="3" xfId="0" applyFont="1" applyBorder="1" applyAlignment="1">
      <alignment horizontal="left" vertical="center"/>
    </xf>
    <xf numFmtId="0" fontId="36" fillId="0" borderId="6" xfId="0" applyFont="1" applyBorder="1" applyAlignment="1">
      <alignment horizontal="left" vertical="center" indent="1"/>
    </xf>
    <xf numFmtId="0" fontId="36" fillId="0" borderId="4" xfId="0" applyFont="1" applyBorder="1" applyAlignment="1">
      <alignment horizontal="left" vertical="center" indent="2"/>
    </xf>
    <xf numFmtId="0" fontId="10" fillId="0" borderId="4" xfId="0" applyFont="1" applyBorder="1" applyAlignment="1">
      <alignment horizontal="left" vertical="center" indent="3"/>
    </xf>
    <xf numFmtId="0" fontId="36" fillId="0" borderId="4" xfId="0" quotePrefix="1" applyFont="1" applyBorder="1" applyAlignment="1">
      <alignment horizontal="left" vertical="center" indent="2"/>
    </xf>
    <xf numFmtId="0" fontId="10" fillId="0" borderId="5" xfId="0" applyFont="1" applyBorder="1" applyAlignment="1">
      <alignment horizontal="left" vertical="center" indent="3"/>
    </xf>
    <xf numFmtId="0" fontId="54" fillId="0" borderId="2" xfId="0" applyFont="1" applyBorder="1" applyAlignment="1"/>
    <xf numFmtId="0" fontId="37" fillId="0" borderId="2" xfId="2" applyFont="1" applyBorder="1" applyAlignment="1">
      <alignment horizontal="right"/>
    </xf>
    <xf numFmtId="0" fontId="25" fillId="0" borderId="0" xfId="0" applyFont="1" applyAlignment="1"/>
    <xf numFmtId="3" fontId="6" fillId="0" borderId="8" xfId="2" applyNumberFormat="1" applyFont="1" applyBorder="1" applyAlignment="1">
      <alignment horizontal="center" vertical="center" wrapText="1"/>
    </xf>
    <xf numFmtId="0" fontId="1" fillId="0" borderId="0" xfId="0" applyFont="1" applyAlignment="1"/>
    <xf numFmtId="185" fontId="37" fillId="0" borderId="5" xfId="0" applyNumberFormat="1" applyFont="1" applyBorder="1" applyAlignment="1">
      <alignment vertical="center"/>
    </xf>
    <xf numFmtId="185" fontId="37" fillId="0" borderId="3" xfId="0" applyNumberFormat="1" applyFont="1" applyBorder="1" applyAlignment="1">
      <alignment vertical="center"/>
    </xf>
    <xf numFmtId="0" fontId="54" fillId="0" borderId="0" xfId="0" applyFont="1" applyAlignment="1">
      <alignment vertical="center"/>
    </xf>
    <xf numFmtId="179" fontId="0" fillId="0" borderId="0" xfId="0" applyNumberFormat="1" applyFont="1" applyAlignment="1"/>
    <xf numFmtId="180" fontId="0" fillId="0" borderId="0" xfId="0" applyNumberFormat="1" applyFont="1" applyAlignment="1"/>
    <xf numFmtId="178" fontId="0" fillId="0" borderId="0" xfId="0" applyNumberFormat="1" applyFont="1" applyAlignment="1"/>
    <xf numFmtId="0" fontId="54" fillId="0" borderId="1" xfId="0" applyFont="1" applyBorder="1" applyAlignment="1">
      <alignment vertical="center"/>
    </xf>
    <xf numFmtId="0" fontId="37" fillId="0" borderId="2" xfId="0" applyFont="1" applyBorder="1" applyAlignment="1">
      <alignment horizontal="left"/>
    </xf>
    <xf numFmtId="49" fontId="2" fillId="0" borderId="0" xfId="1" applyNumberFormat="1" applyFont="1" applyAlignment="1">
      <alignment vertical="center"/>
    </xf>
    <xf numFmtId="0" fontId="10" fillId="0" borderId="2" xfId="1" applyFont="1" applyBorder="1" applyAlignment="1"/>
    <xf numFmtId="0" fontId="2" fillId="0" borderId="2" xfId="1" applyFont="1" applyBorder="1" applyAlignment="1"/>
    <xf numFmtId="0" fontId="2" fillId="0" borderId="2" xfId="1" applyFont="1" applyBorder="1" applyAlignment="1">
      <alignment horizontal="left"/>
    </xf>
    <xf numFmtId="0" fontId="2" fillId="0" borderId="0" xfId="1" applyFont="1" applyBorder="1" applyAlignment="1">
      <alignment horizontal="left"/>
    </xf>
    <xf numFmtId="0" fontId="37" fillId="0" borderId="0" xfId="1" applyFont="1" applyBorder="1" applyAlignment="1">
      <alignment horizontal="left"/>
    </xf>
    <xf numFmtId="0" fontId="25" fillId="0" borderId="0" xfId="1" applyFont="1" applyAlignment="1"/>
    <xf numFmtId="0" fontId="2" fillId="0" borderId="0" xfId="1" applyFont="1" applyAlignment="1"/>
    <xf numFmtId="0" fontId="2" fillId="0" borderId="0" xfId="1" applyFont="1" applyBorder="1" applyAlignment="1">
      <alignment vertical="center" wrapText="1"/>
    </xf>
    <xf numFmtId="0" fontId="2" fillId="0" borderId="1" xfId="1" applyFont="1" applyBorder="1" applyAlignment="1">
      <alignment vertical="center"/>
    </xf>
    <xf numFmtId="0" fontId="36" fillId="0" borderId="17" xfId="1" quotePrefix="1" applyFont="1" applyBorder="1" applyAlignment="1">
      <alignment horizontal="left" vertical="center"/>
    </xf>
    <xf numFmtId="185" fontId="51" fillId="0" borderId="0" xfId="1" applyNumberFormat="1" applyFont="1" applyBorder="1" applyAlignment="1">
      <alignment vertical="center"/>
    </xf>
    <xf numFmtId="186" fontId="51" fillId="0" borderId="0" xfId="1" applyNumberFormat="1" applyFont="1" applyBorder="1" applyAlignment="1">
      <alignment vertical="center"/>
    </xf>
    <xf numFmtId="0" fontId="36" fillId="0" borderId="6" xfId="1" applyFont="1" applyBorder="1" applyAlignment="1">
      <alignment horizontal="left" vertical="center" indent="1"/>
    </xf>
    <xf numFmtId="0" fontId="1" fillId="0" borderId="0" xfId="1" applyFont="1" applyAlignment="1"/>
    <xf numFmtId="0" fontId="36" fillId="0" borderId="1" xfId="1" applyFont="1" applyBorder="1" applyAlignment="1">
      <alignment horizontal="left" vertical="center" indent="1"/>
    </xf>
    <xf numFmtId="0" fontId="36" fillId="0" borderId="4" xfId="1" applyFont="1" applyBorder="1" applyAlignment="1">
      <alignment horizontal="left" vertical="center" indent="2"/>
    </xf>
    <xf numFmtId="0" fontId="10" fillId="0" borderId="1" xfId="1" applyFont="1" applyBorder="1" applyAlignment="1">
      <alignment horizontal="left" vertical="center" indent="2"/>
    </xf>
    <xf numFmtId="185" fontId="37" fillId="0" borderId="0" xfId="1" applyNumberFormat="1" applyFont="1" applyBorder="1" applyAlignment="1">
      <alignment vertical="center"/>
    </xf>
    <xf numFmtId="186" fontId="37" fillId="0" borderId="0" xfId="1" applyNumberFormat="1" applyFont="1" applyBorder="1" applyAlignment="1">
      <alignment vertical="center"/>
    </xf>
    <xf numFmtId="0" fontId="10" fillId="0" borderId="4" xfId="1" applyFont="1" applyBorder="1" applyAlignment="1">
      <alignment horizontal="left" vertical="center" indent="3"/>
    </xf>
    <xf numFmtId="0" fontId="36" fillId="0" borderId="4" xfId="1" quotePrefix="1" applyFont="1" applyBorder="1" applyAlignment="1">
      <alignment horizontal="left" vertical="center" indent="2"/>
    </xf>
    <xf numFmtId="0" fontId="10" fillId="0" borderId="3" xfId="1" applyFont="1" applyBorder="1" applyAlignment="1">
      <alignment horizontal="left" vertical="center" indent="2"/>
    </xf>
    <xf numFmtId="185" fontId="37" fillId="0" borderId="5" xfId="1" applyNumberFormat="1" applyFont="1" applyBorder="1" applyAlignment="1">
      <alignment vertical="center"/>
    </xf>
    <xf numFmtId="185" fontId="37" fillId="0" borderId="2" xfId="1" applyNumberFormat="1" applyFont="1" applyBorder="1" applyAlignment="1">
      <alignment vertical="center"/>
    </xf>
    <xf numFmtId="186" fontId="37" fillId="0" borderId="2" xfId="1" applyNumberFormat="1" applyFont="1" applyBorder="1" applyAlignment="1">
      <alignment vertical="center"/>
    </xf>
    <xf numFmtId="185" fontId="37" fillId="0" borderId="3" xfId="1" applyNumberFormat="1" applyFont="1" applyBorder="1" applyAlignment="1">
      <alignment vertical="center"/>
    </xf>
    <xf numFmtId="0" fontId="10" fillId="0" borderId="5" xfId="1" applyFont="1" applyBorder="1" applyAlignment="1">
      <alignment horizontal="left" vertical="center" indent="3"/>
    </xf>
    <xf numFmtId="0" fontId="10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2" fillId="0" borderId="0" xfId="1" quotePrefix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3" fontId="2" fillId="0" borderId="0" xfId="1" applyNumberFormat="1" applyFont="1" applyAlignment="1">
      <alignment vertical="center"/>
    </xf>
    <xf numFmtId="179" fontId="2" fillId="0" borderId="0" xfId="1" applyNumberFormat="1" applyFont="1" applyAlignment="1">
      <alignment vertical="center"/>
    </xf>
    <xf numFmtId="180" fontId="2" fillId="0" borderId="0" xfId="1" applyNumberFormat="1" applyFont="1" applyAlignment="1">
      <alignment vertical="center"/>
    </xf>
    <xf numFmtId="178" fontId="10" fillId="0" borderId="0" xfId="1" applyNumberFormat="1" applyFont="1" applyAlignment="1">
      <alignment vertical="center"/>
    </xf>
    <xf numFmtId="178" fontId="2" fillId="0" borderId="0" xfId="1" applyNumberFormat="1" applyFont="1" applyAlignment="1">
      <alignment vertical="center"/>
    </xf>
    <xf numFmtId="0" fontId="10" fillId="0" borderId="0" xfId="1" applyFont="1" applyAlignment="1"/>
    <xf numFmtId="179" fontId="10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3" fontId="2" fillId="0" borderId="0" xfId="1" applyNumberFormat="1" applyFont="1" applyAlignment="1"/>
    <xf numFmtId="178" fontId="2" fillId="0" borderId="0" xfId="1" applyNumberFormat="1" applyFont="1" applyAlignment="1"/>
    <xf numFmtId="0" fontId="31" fillId="0" borderId="0" xfId="1" applyFont="1" applyFill="1" applyAlignment="1">
      <alignment vertical="center"/>
    </xf>
    <xf numFmtId="181" fontId="2" fillId="0" borderId="0" xfId="1" applyNumberFormat="1" applyFont="1" applyFill="1" applyAlignment="1"/>
    <xf numFmtId="0" fontId="2" fillId="0" borderId="0" xfId="1" applyFont="1" applyBorder="1" applyAlignment="1"/>
    <xf numFmtId="0" fontId="37" fillId="0" borderId="0" xfId="2" applyFont="1" applyBorder="1" applyAlignment="1">
      <alignment horizontal="right"/>
    </xf>
    <xf numFmtId="0" fontId="2" fillId="0" borderId="13" xfId="1" applyFont="1" applyBorder="1" applyAlignment="1">
      <alignment vertical="center" wrapText="1"/>
    </xf>
    <xf numFmtId="0" fontId="2" fillId="0" borderId="14" xfId="1" applyFont="1" applyBorder="1" applyAlignment="1">
      <alignment vertical="center"/>
    </xf>
    <xf numFmtId="0" fontId="22" fillId="0" borderId="0" xfId="1" applyFont="1" applyFill="1" applyAlignment="1">
      <alignment vertical="center"/>
    </xf>
    <xf numFmtId="49" fontId="2" fillId="0" borderId="0" xfId="1" applyNumberFormat="1" applyFont="1">
      <alignment vertical="center"/>
    </xf>
    <xf numFmtId="0" fontId="2" fillId="0" borderId="0" xfId="1" applyFont="1" applyAlignment="1">
      <alignment horizontal="left"/>
    </xf>
    <xf numFmtId="0" fontId="37" fillId="0" borderId="0" xfId="1" applyFont="1" applyAlignment="1">
      <alignment horizontal="left"/>
    </xf>
    <xf numFmtId="0" fontId="37" fillId="0" borderId="0" xfId="2" applyFont="1" applyAlignment="1">
      <alignment horizontal="right"/>
    </xf>
    <xf numFmtId="0" fontId="2" fillId="0" borderId="14" xfId="1" applyFont="1" applyBorder="1">
      <alignment vertical="center"/>
    </xf>
    <xf numFmtId="185" fontId="51" fillId="0" borderId="0" xfId="1" applyNumberFormat="1" applyFont="1">
      <alignment vertical="center"/>
    </xf>
    <xf numFmtId="186" fontId="51" fillId="0" borderId="0" xfId="1" applyNumberFormat="1" applyFont="1">
      <alignment vertical="center"/>
    </xf>
    <xf numFmtId="185" fontId="37" fillId="0" borderId="0" xfId="1" applyNumberFormat="1" applyFont="1">
      <alignment vertical="center"/>
    </xf>
    <xf numFmtId="186" fontId="37" fillId="0" borderId="0" xfId="1" applyNumberFormat="1" applyFont="1">
      <alignment vertical="center"/>
    </xf>
    <xf numFmtId="185" fontId="37" fillId="0" borderId="5" xfId="1" applyNumberFormat="1" applyFont="1" applyBorder="1">
      <alignment vertical="center"/>
    </xf>
    <xf numFmtId="185" fontId="37" fillId="0" borderId="2" xfId="1" applyNumberFormat="1" applyFont="1" applyBorder="1">
      <alignment vertical="center"/>
    </xf>
    <xf numFmtId="186" fontId="37" fillId="0" borderId="2" xfId="1" applyNumberFormat="1" applyFont="1" applyBorder="1">
      <alignment vertical="center"/>
    </xf>
    <xf numFmtId="185" fontId="37" fillId="0" borderId="3" xfId="1" applyNumberFormat="1" applyFont="1" applyBorder="1">
      <alignment vertical="center"/>
    </xf>
    <xf numFmtId="0" fontId="10" fillId="0" borderId="0" xfId="1" applyFont="1">
      <alignment vertical="center"/>
    </xf>
    <xf numFmtId="0" fontId="6" fillId="0" borderId="0" xfId="1" applyFont="1">
      <alignment vertical="center"/>
    </xf>
    <xf numFmtId="0" fontId="2" fillId="0" borderId="0" xfId="1" applyFont="1">
      <alignment vertical="center"/>
    </xf>
    <xf numFmtId="0" fontId="31" fillId="0" borderId="0" xfId="1" applyFont="1">
      <alignment vertical="center"/>
    </xf>
    <xf numFmtId="3" fontId="2" fillId="0" borderId="0" xfId="1" applyNumberFormat="1" applyFont="1">
      <alignment vertical="center"/>
    </xf>
    <xf numFmtId="178" fontId="10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81" fontId="2" fillId="0" borderId="0" xfId="1" applyNumberFormat="1" applyFont="1" applyAlignment="1"/>
    <xf numFmtId="49" fontId="46" fillId="0" borderId="0" xfId="1" applyNumberFormat="1" applyFont="1" applyAlignment="1">
      <alignment horizontal="center" vertical="center"/>
    </xf>
    <xf numFmtId="49" fontId="43" fillId="0" borderId="0" xfId="1" applyNumberFormat="1" applyFont="1" applyAlignment="1">
      <alignment horizontal="center" vertical="center"/>
    </xf>
    <xf numFmtId="49" fontId="44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center" vertical="center"/>
    </xf>
    <xf numFmtId="49" fontId="0" fillId="0" borderId="0" xfId="1" quotePrefix="1" applyNumberFormat="1" applyFont="1" applyAlignment="1">
      <alignment horizontal="center"/>
    </xf>
    <xf numFmtId="49" fontId="2" fillId="0" borderId="0" xfId="1" quotePrefix="1" applyNumberFormat="1" applyFont="1" applyAlignment="1">
      <alignment horizontal="center"/>
    </xf>
    <xf numFmtId="49" fontId="2" fillId="0" borderId="0" xfId="1" applyNumberFormat="1" applyFont="1" applyAlignment="1">
      <alignment horizontal="center"/>
    </xf>
    <xf numFmtId="0" fontId="6" fillId="0" borderId="20" xfId="2" quotePrefix="1" applyFont="1" applyBorder="1" applyAlignment="1">
      <alignment horizontal="center" vertical="center" wrapText="1"/>
    </xf>
    <xf numFmtId="0" fontId="6" fillId="0" borderId="21" xfId="2" quotePrefix="1" applyFont="1" applyBorder="1" applyAlignment="1">
      <alignment horizontal="center" vertical="center" wrapText="1"/>
    </xf>
    <xf numFmtId="3" fontId="6" fillId="0" borderId="14" xfId="2" quotePrefix="1" applyNumberFormat="1" applyFont="1" applyBorder="1" applyAlignment="1">
      <alignment horizontal="center" vertical="center" wrapText="1"/>
    </xf>
    <xf numFmtId="3" fontId="6" fillId="0" borderId="18" xfId="2" quotePrefix="1" applyNumberFormat="1" applyFont="1" applyBorder="1" applyAlignment="1">
      <alignment horizontal="center" vertical="center" wrapText="1"/>
    </xf>
    <xf numFmtId="0" fontId="6" fillId="0" borderId="22" xfId="1" quotePrefix="1" applyFont="1" applyBorder="1" applyAlignment="1">
      <alignment horizontal="center" vertical="center" wrapText="1"/>
    </xf>
    <xf numFmtId="0" fontId="6" fillId="0" borderId="23" xfId="1" quotePrefix="1" applyFont="1" applyBorder="1" applyAlignment="1">
      <alignment horizontal="center" vertical="center" wrapText="1"/>
    </xf>
    <xf numFmtId="0" fontId="39" fillId="0" borderId="0" xfId="1" applyFont="1" applyAlignment="1">
      <alignment horizontal="center" vertical="center" wrapText="1"/>
    </xf>
    <xf numFmtId="0" fontId="39" fillId="0" borderId="24" xfId="1" applyFont="1" applyBorder="1" applyAlignment="1">
      <alignment horizontal="center" vertical="center" wrapText="1"/>
    </xf>
    <xf numFmtId="0" fontId="6" fillId="0" borderId="20" xfId="1" quotePrefix="1" applyFont="1" applyBorder="1" applyAlignment="1">
      <alignment horizontal="center" vertical="center" wrapText="1"/>
    </xf>
    <xf numFmtId="0" fontId="6" fillId="0" borderId="21" xfId="1" quotePrefix="1" applyFont="1" applyBorder="1" applyAlignment="1">
      <alignment horizontal="center" vertical="center" wrapText="1"/>
    </xf>
    <xf numFmtId="3" fontId="6" fillId="0" borderId="20" xfId="1" quotePrefix="1" applyNumberFormat="1" applyFont="1" applyBorder="1" applyAlignment="1">
      <alignment horizontal="center" vertical="center" wrapText="1"/>
    </xf>
    <xf numFmtId="3" fontId="6" fillId="0" borderId="21" xfId="1" quotePrefix="1" applyNumberFormat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6" fillId="0" borderId="20" xfId="2" quotePrefix="1" applyNumberFormat="1" applyFont="1" applyBorder="1" applyAlignment="1">
      <alignment horizontal="center" vertical="center" wrapText="1"/>
    </xf>
    <xf numFmtId="0" fontId="6" fillId="0" borderId="21" xfId="2" quotePrefix="1" applyNumberFormat="1" applyFont="1" applyBorder="1" applyAlignment="1">
      <alignment horizontal="center" vertical="center" wrapText="1"/>
    </xf>
    <xf numFmtId="0" fontId="39" fillId="0" borderId="0" xfId="1" applyFont="1" applyFill="1" applyBorder="1" applyAlignment="1">
      <alignment horizontal="center" vertical="center" wrapText="1"/>
    </xf>
    <xf numFmtId="0" fontId="39" fillId="0" borderId="24" xfId="1" applyFont="1" applyFill="1" applyBorder="1" applyAlignment="1">
      <alignment horizontal="center" vertical="center" wrapText="1"/>
    </xf>
    <xf numFmtId="0" fontId="6" fillId="0" borderId="4" xfId="1" quotePrefix="1" applyFont="1" applyBorder="1" applyAlignment="1">
      <alignment horizontal="center" vertical="center" wrapText="1"/>
    </xf>
    <xf numFmtId="3" fontId="6" fillId="0" borderId="17" xfId="2" quotePrefix="1" applyNumberFormat="1" applyFont="1" applyBorder="1" applyAlignment="1">
      <alignment horizontal="center" vertical="center" wrapText="1"/>
    </xf>
    <xf numFmtId="0" fontId="6" fillId="0" borderId="25" xfId="1" quotePrefix="1" applyFont="1" applyBorder="1" applyAlignment="1">
      <alignment horizontal="center" vertical="center" wrapText="1"/>
    </xf>
    <xf numFmtId="3" fontId="6" fillId="0" borderId="25" xfId="1" quotePrefix="1" applyNumberFormat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26" xfId="2" quotePrefix="1" applyNumberFormat="1" applyFont="1" applyBorder="1" applyAlignment="1">
      <alignment horizontal="center" vertical="center" wrapText="1"/>
    </xf>
    <xf numFmtId="0" fontId="39" fillId="0" borderId="13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6" fillId="0" borderId="24" xfId="1" applyFont="1" applyFill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24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 wrapText="1"/>
    </xf>
    <xf numFmtId="49" fontId="44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43" fillId="0" borderId="0" xfId="0" applyNumberFormat="1" applyFont="1" applyAlignment="1">
      <alignment horizontal="center" vertical="center"/>
    </xf>
    <xf numFmtId="0" fontId="0" fillId="0" borderId="0" xfId="0" quotePrefix="1" applyFont="1" applyAlignment="1">
      <alignment horizontal="center"/>
    </xf>
    <xf numFmtId="0" fontId="0" fillId="0" borderId="0" xfId="0" applyFont="1" applyAlignment="1">
      <alignment horizontal="center"/>
    </xf>
    <xf numFmtId="3" fontId="6" fillId="0" borderId="25" xfId="0" quotePrefix="1" applyNumberFormat="1" applyFont="1" applyBorder="1" applyAlignment="1">
      <alignment horizontal="center" vertical="center" wrapText="1"/>
    </xf>
    <xf numFmtId="3" fontId="6" fillId="0" borderId="21" xfId="0" quotePrefix="1" applyNumberFormat="1" applyFont="1" applyBorder="1" applyAlignment="1">
      <alignment horizontal="center" vertical="center" wrapText="1"/>
    </xf>
    <xf numFmtId="0" fontId="6" fillId="0" borderId="22" xfId="0" quotePrefix="1" applyFont="1" applyBorder="1" applyAlignment="1">
      <alignment horizontal="center" vertical="center" wrapText="1"/>
    </xf>
    <xf numFmtId="0" fontId="6" fillId="0" borderId="23" xfId="0" quotePrefix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3" fontId="6" fillId="0" borderId="1" xfId="2" quotePrefix="1" applyNumberFormat="1" applyFont="1" applyBorder="1" applyAlignment="1">
      <alignment horizontal="center" vertical="center" wrapText="1"/>
    </xf>
    <xf numFmtId="0" fontId="6" fillId="0" borderId="25" xfId="2" quotePrefix="1" applyNumberFormat="1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3" fontId="6" fillId="0" borderId="15" xfId="2" quotePrefix="1" applyNumberFormat="1" applyFont="1" applyBorder="1" applyAlignment="1">
      <alignment horizontal="center" vertical="center" wrapText="1"/>
    </xf>
    <xf numFmtId="3" fontId="6" fillId="0" borderId="24" xfId="2" quotePrefix="1" applyNumberFormat="1" applyFont="1" applyBorder="1" applyAlignment="1">
      <alignment horizontal="center" vertical="center" wrapText="1"/>
    </xf>
    <xf numFmtId="0" fontId="39" fillId="0" borderId="13" xfId="0" applyFont="1" applyFill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3" fontId="6" fillId="0" borderId="26" xfId="0" quotePrefix="1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3" fontId="6" fillId="0" borderId="20" xfId="2" quotePrefix="1" applyNumberFormat="1" applyFont="1" applyBorder="1" applyAlignment="1">
      <alignment horizontal="center" vertical="center" wrapText="1"/>
    </xf>
    <xf numFmtId="3" fontId="6" fillId="0" borderId="21" xfId="2" quotePrefix="1" applyNumberFormat="1" applyFont="1" applyBorder="1" applyAlignment="1">
      <alignment horizontal="center" vertical="center" wrapText="1"/>
    </xf>
    <xf numFmtId="0" fontId="46" fillId="0" borderId="0" xfId="0" applyFont="1" applyAlignment="1">
      <alignment horizontal="center" vertical="center"/>
    </xf>
    <xf numFmtId="3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/>
    </xf>
    <xf numFmtId="0" fontId="40" fillId="0" borderId="20" xfId="0" quotePrefix="1" applyNumberFormat="1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3" fontId="40" fillId="0" borderId="22" xfId="0" quotePrefix="1" applyNumberFormat="1" applyFont="1" applyBorder="1" applyAlignment="1">
      <alignment horizontal="center" vertical="center" wrapText="1"/>
    </xf>
    <xf numFmtId="0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0" fillId="0" borderId="0" xfId="0" applyFont="1" applyAlignment="1"/>
    <xf numFmtId="0" fontId="10" fillId="0" borderId="2" xfId="0" applyFont="1" applyBorder="1" applyAlignment="1">
      <alignment horizontal="right"/>
    </xf>
    <xf numFmtId="0" fontId="0" fillId="0" borderId="2" xfId="0" applyFont="1" applyBorder="1" applyAlignment="1"/>
    <xf numFmtId="0" fontId="25" fillId="0" borderId="2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1" fillId="0" borderId="13" xfId="0" quotePrefix="1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3" fontId="0" fillId="0" borderId="22" xfId="0" quotePrefix="1" applyNumberFormat="1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3" fontId="40" fillId="0" borderId="20" xfId="0" quotePrefix="1" applyNumberFormat="1" applyFont="1" applyBorder="1" applyAlignment="1">
      <alignment horizontal="center" vertical="center" wrapText="1"/>
    </xf>
    <xf numFmtId="3" fontId="9" fillId="0" borderId="0" xfId="0" applyNumberFormat="1" applyFont="1" applyAlignment="1"/>
    <xf numFmtId="0" fontId="26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176" fontId="7" fillId="0" borderId="15" xfId="0" applyNumberFormat="1" applyFont="1" applyBorder="1" applyAlignment="1"/>
    <xf numFmtId="3" fontId="20" fillId="0" borderId="16" xfId="0" quotePrefix="1" applyNumberFormat="1" applyFont="1" applyBorder="1" applyAlignment="1">
      <alignment horizontal="center" vertical="center" wrapText="1"/>
    </xf>
    <xf numFmtId="3" fontId="10" fillId="0" borderId="19" xfId="0" quotePrefix="1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3" fontId="9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" fontId="10" fillId="0" borderId="2" xfId="0" applyNumberFormat="1" applyFont="1" applyBorder="1" applyAlignment="1">
      <alignment horizontal="right"/>
    </xf>
    <xf numFmtId="0" fontId="0" fillId="0" borderId="2" xfId="0" applyBorder="1" applyAlignment="1">
      <alignment horizontal="right"/>
    </xf>
    <xf numFmtId="176" fontId="7" fillId="0" borderId="0" xfId="0" applyNumberFormat="1" applyFont="1" applyBorder="1" applyAlignment="1">
      <alignment horizontal="center"/>
    </xf>
    <xf numFmtId="176" fontId="6" fillId="0" borderId="2" xfId="0" applyNumberFormat="1" applyFont="1" applyBorder="1" applyAlignment="1">
      <alignment horizontal="center"/>
    </xf>
    <xf numFmtId="176" fontId="7" fillId="0" borderId="0" xfId="0" applyNumberFormat="1" applyFont="1" applyBorder="1" applyAlignment="1"/>
    <xf numFmtId="0" fontId="26" fillId="0" borderId="0" xfId="0" applyFont="1" applyAlignment="1">
      <alignment horizontal="center"/>
    </xf>
    <xf numFmtId="3" fontId="22" fillId="0" borderId="16" xfId="0" quotePrefix="1" applyNumberFormat="1" applyFont="1" applyBorder="1" applyAlignment="1">
      <alignment horizontal="center" vertical="center" wrapText="1"/>
    </xf>
    <xf numFmtId="3" fontId="22" fillId="0" borderId="19" xfId="0" quotePrefix="1" applyNumberFormat="1" applyFont="1" applyBorder="1" applyAlignment="1">
      <alignment horizontal="center" vertical="center" wrapText="1"/>
    </xf>
    <xf numFmtId="49" fontId="31" fillId="0" borderId="27" xfId="0" applyNumberFormat="1" applyFont="1" applyFill="1" applyBorder="1" applyAlignment="1">
      <alignment horizontal="center" vertical="top" wrapText="1"/>
    </xf>
    <xf numFmtId="49" fontId="0" fillId="0" borderId="11" xfId="0" applyNumberFormat="1" applyFill="1" applyBorder="1" applyAlignment="1">
      <alignment horizontal="center" vertical="top" wrapText="1"/>
    </xf>
    <xf numFmtId="49" fontId="31" fillId="0" borderId="13" xfId="0" applyNumberFormat="1" applyFont="1" applyFill="1" applyBorder="1" applyAlignment="1">
      <alignment vertical="top" wrapText="1"/>
    </xf>
    <xf numFmtId="49" fontId="0" fillId="0" borderId="13" xfId="0" applyNumberFormat="1" applyFill="1" applyBorder="1" applyAlignment="1">
      <alignment vertical="top" wrapText="1"/>
    </xf>
    <xf numFmtId="49" fontId="2" fillId="0" borderId="13" xfId="0" applyNumberFormat="1" applyFont="1" applyFill="1" applyBorder="1" applyAlignment="1">
      <alignment vertical="top"/>
    </xf>
    <xf numFmtId="49" fontId="26" fillId="0" borderId="0" xfId="0" applyNumberFormat="1" applyFont="1" applyFill="1" applyAlignment="1">
      <alignment horizontal="center" vertical="top" wrapText="1"/>
    </xf>
    <xf numFmtId="49" fontId="13" fillId="0" borderId="0" xfId="0" applyNumberFormat="1" applyFont="1" applyFill="1" applyAlignment="1">
      <alignment horizontal="center" vertical="top" wrapText="1"/>
    </xf>
    <xf numFmtId="49" fontId="31" fillId="0" borderId="0" xfId="0" applyNumberFormat="1" applyFont="1" applyFill="1" applyAlignment="1">
      <alignment horizontal="right" vertical="top"/>
    </xf>
    <xf numFmtId="49" fontId="0" fillId="0" borderId="0" xfId="0" applyNumberFormat="1" applyFill="1" applyAlignment="1">
      <alignment horizontal="right" vertical="top"/>
    </xf>
    <xf numFmtId="49" fontId="2" fillId="0" borderId="2" xfId="0" applyNumberFormat="1" applyFont="1" applyFill="1" applyBorder="1" applyAlignment="1">
      <alignment horizontal="right" vertical="top"/>
    </xf>
    <xf numFmtId="49" fontId="33" fillId="0" borderId="27" xfId="0" applyNumberFormat="1" applyFont="1" applyFill="1" applyBorder="1" applyAlignment="1">
      <alignment horizontal="center" vertical="top" wrapText="1"/>
    </xf>
    <xf numFmtId="49" fontId="33" fillId="0" borderId="11" xfId="0" applyNumberFormat="1" applyFont="1" applyFill="1" applyBorder="1" applyAlignment="1">
      <alignment horizontal="center" vertical="top" wrapText="1"/>
    </xf>
    <xf numFmtId="49" fontId="33" fillId="0" borderId="13" xfId="0" applyNumberFormat="1" applyFont="1" applyFill="1" applyBorder="1" applyAlignment="1">
      <alignment vertical="top" wrapText="1"/>
    </xf>
    <xf numFmtId="49" fontId="2" fillId="0" borderId="13" xfId="0" applyNumberFormat="1" applyFont="1" applyFill="1" applyBorder="1" applyAlignment="1">
      <alignment vertical="top" wrapText="1"/>
    </xf>
    <xf numFmtId="49" fontId="33" fillId="0" borderId="0" xfId="0" applyNumberFormat="1" applyFont="1" applyFill="1" applyAlignment="1">
      <alignment horizontal="right" vertical="top"/>
    </xf>
  </cellXfs>
  <cellStyles count="3">
    <cellStyle name="一般" xfId="0" builtinId="0"/>
    <cellStyle name="一般 2" xfId="1" xr:uid="{00000000-0005-0000-0000-000001000000}"/>
    <cellStyle name="一般_53醫療費用申報-97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1219200</xdr:colOff>
      <xdr:row>2</xdr:row>
      <xdr:rowOff>114300</xdr:rowOff>
    </xdr:from>
    <xdr:to>
      <xdr:col>6</xdr:col>
      <xdr:colOff>0</xdr:colOff>
      <xdr:row>2</xdr:row>
      <xdr:rowOff>269774</xdr:rowOff>
    </xdr:to>
    <xdr:sp macro="" textlink="">
      <xdr:nvSpPr>
        <xdr:cNvPr id="1025" name="文字 1">
          <a:extLst>
            <a:ext uri="{FF2B5EF4-FFF2-40B4-BE49-F238E27FC236}">
              <a16:creationId xmlns:a16="http://schemas.microsoft.com/office/drawing/2014/main" id="{07ECCACF-94BE-43EF-9835-351E16B0D0E4}"/>
            </a:ext>
          </a:extLst>
        </xdr:cNvPr>
        <xdr:cNvSpPr txBox="1">
          <a:spLocks noChangeArrowheads="1"/>
        </xdr:cNvSpPr>
      </xdr:nvSpPr>
      <xdr:spPr bwMode="auto">
        <a:xfrm>
          <a:off x="3924300" y="704850"/>
          <a:ext cx="2209800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單位：點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件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日</a:t>
          </a:r>
        </a:p>
      </xdr:txBody>
    </xdr:sp>
    <xdr:clientData/>
  </xdr:twoCellAnchor>
  <xdr:twoCellAnchor>
    <xdr:from>
      <xdr:col>8</xdr:col>
      <xdr:colOff>1447800</xdr:colOff>
      <xdr:row>2</xdr:row>
      <xdr:rowOff>78105</xdr:rowOff>
    </xdr:from>
    <xdr:to>
      <xdr:col>11</xdr:col>
      <xdr:colOff>5731</xdr:colOff>
      <xdr:row>2</xdr:row>
      <xdr:rowOff>268605</xdr:rowOff>
    </xdr:to>
    <xdr:sp macro="" textlink="">
      <xdr:nvSpPr>
        <xdr:cNvPr id="1026" name="文字 1">
          <a:extLst>
            <a:ext uri="{FF2B5EF4-FFF2-40B4-BE49-F238E27FC236}">
              <a16:creationId xmlns:a16="http://schemas.microsoft.com/office/drawing/2014/main" id="{CAA72A49-909A-4010-82AE-F4637D080DF8}"/>
            </a:ext>
          </a:extLst>
        </xdr:cNvPr>
        <xdr:cNvSpPr txBox="1">
          <a:spLocks noChangeArrowheads="1"/>
        </xdr:cNvSpPr>
      </xdr:nvSpPr>
      <xdr:spPr bwMode="auto">
        <a:xfrm>
          <a:off x="10610850" y="676275"/>
          <a:ext cx="1495425" cy="190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</a:t>
          </a:r>
          <a:r>
            <a:rPr lang="zh-TW" altLang="en-US" sz="1000" b="0" i="0" strike="noStrike">
              <a:solidFill>
                <a:srgbClr val="000000"/>
              </a:solidFill>
              <a:latin typeface="全真楷書"/>
            </a:rPr>
            <a:t>：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RVU,Case,Day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1219200</xdr:colOff>
      <xdr:row>2</xdr:row>
      <xdr:rowOff>114300</xdr:rowOff>
    </xdr:from>
    <xdr:to>
      <xdr:col>6</xdr:col>
      <xdr:colOff>0</xdr:colOff>
      <xdr:row>2</xdr:row>
      <xdr:rowOff>269774</xdr:rowOff>
    </xdr:to>
    <xdr:sp macro="" textlink="">
      <xdr:nvSpPr>
        <xdr:cNvPr id="2049" name="文字 1">
          <a:extLst>
            <a:ext uri="{FF2B5EF4-FFF2-40B4-BE49-F238E27FC236}">
              <a16:creationId xmlns:a16="http://schemas.microsoft.com/office/drawing/2014/main" id="{AA9A9F11-CB74-4C29-A094-28775D708260}"/>
            </a:ext>
          </a:extLst>
        </xdr:cNvPr>
        <xdr:cNvSpPr txBox="1">
          <a:spLocks noChangeArrowheads="1"/>
        </xdr:cNvSpPr>
      </xdr:nvSpPr>
      <xdr:spPr bwMode="auto">
        <a:xfrm>
          <a:off x="3924300" y="704850"/>
          <a:ext cx="2209800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單位：點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件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日</a:t>
          </a:r>
        </a:p>
      </xdr:txBody>
    </xdr:sp>
    <xdr:clientData/>
  </xdr:twoCellAnchor>
  <xdr:twoCellAnchor>
    <xdr:from>
      <xdr:col>8</xdr:col>
      <xdr:colOff>1447800</xdr:colOff>
      <xdr:row>2</xdr:row>
      <xdr:rowOff>78105</xdr:rowOff>
    </xdr:from>
    <xdr:to>
      <xdr:col>11</xdr:col>
      <xdr:colOff>5731</xdr:colOff>
      <xdr:row>2</xdr:row>
      <xdr:rowOff>268605</xdr:rowOff>
    </xdr:to>
    <xdr:sp macro="" textlink="">
      <xdr:nvSpPr>
        <xdr:cNvPr id="2050" name="文字 1">
          <a:extLst>
            <a:ext uri="{FF2B5EF4-FFF2-40B4-BE49-F238E27FC236}">
              <a16:creationId xmlns:a16="http://schemas.microsoft.com/office/drawing/2014/main" id="{E3912249-4E42-4286-B49F-7614B864ABB3}"/>
            </a:ext>
          </a:extLst>
        </xdr:cNvPr>
        <xdr:cNvSpPr txBox="1">
          <a:spLocks noChangeArrowheads="1"/>
        </xdr:cNvSpPr>
      </xdr:nvSpPr>
      <xdr:spPr bwMode="auto">
        <a:xfrm>
          <a:off x="10610850" y="676275"/>
          <a:ext cx="1495425" cy="190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</a:t>
          </a:r>
          <a:r>
            <a:rPr lang="zh-TW" altLang="en-US" sz="1000" b="0" i="0" strike="noStrike">
              <a:solidFill>
                <a:srgbClr val="000000"/>
              </a:solidFill>
              <a:latin typeface="全真楷書"/>
            </a:rPr>
            <a:t>：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RVU,Case,Day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1219200</xdr:colOff>
      <xdr:row>2</xdr:row>
      <xdr:rowOff>114300</xdr:rowOff>
    </xdr:from>
    <xdr:to>
      <xdr:col>6</xdr:col>
      <xdr:colOff>0</xdr:colOff>
      <xdr:row>2</xdr:row>
      <xdr:rowOff>269774</xdr:rowOff>
    </xdr:to>
    <xdr:sp macro="" textlink="">
      <xdr:nvSpPr>
        <xdr:cNvPr id="3073" name="文字 1">
          <a:extLst>
            <a:ext uri="{FF2B5EF4-FFF2-40B4-BE49-F238E27FC236}">
              <a16:creationId xmlns:a16="http://schemas.microsoft.com/office/drawing/2014/main" id="{1125132B-43BE-4E28-B64C-185A32225B5F}"/>
            </a:ext>
          </a:extLst>
        </xdr:cNvPr>
        <xdr:cNvSpPr txBox="1">
          <a:spLocks noChangeArrowheads="1"/>
        </xdr:cNvSpPr>
      </xdr:nvSpPr>
      <xdr:spPr bwMode="auto">
        <a:xfrm>
          <a:off x="3924300" y="704850"/>
          <a:ext cx="1657350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單位：新台幣元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件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日</a:t>
          </a:r>
        </a:p>
      </xdr:txBody>
    </xdr:sp>
    <xdr:clientData/>
  </xdr:twoCellAnchor>
  <xdr:twoCellAnchor>
    <xdr:from>
      <xdr:col>8</xdr:col>
      <xdr:colOff>1447800</xdr:colOff>
      <xdr:row>2</xdr:row>
      <xdr:rowOff>78105</xdr:rowOff>
    </xdr:from>
    <xdr:to>
      <xdr:col>10</xdr:col>
      <xdr:colOff>683895</xdr:colOff>
      <xdr:row>2</xdr:row>
      <xdr:rowOff>268605</xdr:rowOff>
    </xdr:to>
    <xdr:sp macro="" textlink="">
      <xdr:nvSpPr>
        <xdr:cNvPr id="3074" name="文字 1">
          <a:extLst>
            <a:ext uri="{FF2B5EF4-FFF2-40B4-BE49-F238E27FC236}">
              <a16:creationId xmlns:a16="http://schemas.microsoft.com/office/drawing/2014/main" id="{71FED8FB-7516-4E7C-A298-58A8E7A3AE64}"/>
            </a:ext>
          </a:extLst>
        </xdr:cNvPr>
        <xdr:cNvSpPr txBox="1">
          <a:spLocks noChangeArrowheads="1"/>
        </xdr:cNvSpPr>
      </xdr:nvSpPr>
      <xdr:spPr bwMode="auto">
        <a:xfrm>
          <a:off x="10325100" y="676275"/>
          <a:ext cx="1657350" cy="190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</a:t>
          </a:r>
          <a:r>
            <a:rPr lang="zh-TW" altLang="en-US" sz="1000" b="0" i="0" strike="noStrike">
              <a:solidFill>
                <a:srgbClr val="000000"/>
              </a:solidFill>
              <a:latin typeface="全真楷書"/>
            </a:rPr>
            <a:t>：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NT$,Case,Day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1219200</xdr:colOff>
      <xdr:row>2</xdr:row>
      <xdr:rowOff>114300</xdr:rowOff>
    </xdr:from>
    <xdr:to>
      <xdr:col>6</xdr:col>
      <xdr:colOff>0</xdr:colOff>
      <xdr:row>2</xdr:row>
      <xdr:rowOff>269774</xdr:rowOff>
    </xdr:to>
    <xdr:sp macro="" textlink="">
      <xdr:nvSpPr>
        <xdr:cNvPr id="4097" name="文字 1">
          <a:extLst>
            <a:ext uri="{FF2B5EF4-FFF2-40B4-BE49-F238E27FC236}">
              <a16:creationId xmlns:a16="http://schemas.microsoft.com/office/drawing/2014/main" id="{C9571BBC-B9EE-4D3B-A474-E8237EE05D39}"/>
            </a:ext>
          </a:extLst>
        </xdr:cNvPr>
        <xdr:cNvSpPr txBox="1">
          <a:spLocks noChangeArrowheads="1"/>
        </xdr:cNvSpPr>
      </xdr:nvSpPr>
      <xdr:spPr bwMode="auto">
        <a:xfrm>
          <a:off x="3924300" y="704850"/>
          <a:ext cx="1657350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單位：新台幣元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件</a:t>
          </a:r>
          <a:r>
            <a:rPr lang="en-US" altLang="zh-TW" sz="1000" b="0" i="0" strike="noStrike">
              <a:solidFill>
                <a:srgbClr val="000000"/>
              </a:solidFill>
              <a:latin typeface="標楷體"/>
              <a:ea typeface="標楷體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日</a:t>
          </a:r>
        </a:p>
      </xdr:txBody>
    </xdr:sp>
    <xdr:clientData/>
  </xdr:twoCellAnchor>
  <xdr:twoCellAnchor>
    <xdr:from>
      <xdr:col>8</xdr:col>
      <xdr:colOff>1447800</xdr:colOff>
      <xdr:row>2</xdr:row>
      <xdr:rowOff>78105</xdr:rowOff>
    </xdr:from>
    <xdr:to>
      <xdr:col>10</xdr:col>
      <xdr:colOff>683895</xdr:colOff>
      <xdr:row>2</xdr:row>
      <xdr:rowOff>268605</xdr:rowOff>
    </xdr:to>
    <xdr:sp macro="" textlink="">
      <xdr:nvSpPr>
        <xdr:cNvPr id="4098" name="文字 1">
          <a:extLst>
            <a:ext uri="{FF2B5EF4-FFF2-40B4-BE49-F238E27FC236}">
              <a16:creationId xmlns:a16="http://schemas.microsoft.com/office/drawing/2014/main" id="{5677F7EF-1AFD-4A9B-8DD0-78E27A135628}"/>
            </a:ext>
          </a:extLst>
        </xdr:cNvPr>
        <xdr:cNvSpPr txBox="1">
          <a:spLocks noChangeArrowheads="1"/>
        </xdr:cNvSpPr>
      </xdr:nvSpPr>
      <xdr:spPr bwMode="auto">
        <a:xfrm>
          <a:off x="10325100" y="676275"/>
          <a:ext cx="1657350" cy="190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Unit</a:t>
          </a:r>
          <a:r>
            <a:rPr lang="zh-TW" altLang="en-US" sz="1000" b="0" i="0" strike="noStrike">
              <a:solidFill>
                <a:srgbClr val="000000"/>
              </a:solidFill>
              <a:latin typeface="全真楷書"/>
            </a:rPr>
            <a:t>：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NT$,Case,Day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5E7DE-5615-49DF-B08F-557C638CFA2B}">
  <dimension ref="A1:K43"/>
  <sheetViews>
    <sheetView tabSelected="1" zoomScale="80" zoomScaleNormal="80" workbookViewId="0">
      <selection sqref="A1:G1"/>
    </sheetView>
  </sheetViews>
  <sheetFormatPr defaultRowHeight="15.75"/>
  <cols>
    <col min="1" max="1" width="15.875" style="388" customWidth="1"/>
    <col min="2" max="2" width="10.625" style="388" customWidth="1"/>
    <col min="3" max="7" width="10.625" style="391" customWidth="1"/>
    <col min="8" max="9" width="18.75" style="391" customWidth="1"/>
    <col min="10" max="10" width="18.75" style="357" customWidth="1"/>
    <col min="11" max="11" width="19.875" style="357" customWidth="1"/>
    <col min="12" max="256" width="9" style="357"/>
    <col min="257" max="257" width="15.875" style="357" customWidth="1"/>
    <col min="258" max="263" width="10.625" style="357" customWidth="1"/>
    <col min="264" max="266" width="18.75" style="357" customWidth="1"/>
    <col min="267" max="267" width="19.875" style="357" customWidth="1"/>
    <col min="268" max="512" width="9" style="357"/>
    <col min="513" max="513" width="15.875" style="357" customWidth="1"/>
    <col min="514" max="519" width="10.625" style="357" customWidth="1"/>
    <col min="520" max="522" width="18.75" style="357" customWidth="1"/>
    <col min="523" max="523" width="19.875" style="357" customWidth="1"/>
    <col min="524" max="768" width="9" style="357"/>
    <col min="769" max="769" width="15.875" style="357" customWidth="1"/>
    <col min="770" max="775" width="10.625" style="357" customWidth="1"/>
    <col min="776" max="778" width="18.75" style="357" customWidth="1"/>
    <col min="779" max="779" width="19.875" style="357" customWidth="1"/>
    <col min="780" max="1024" width="9" style="357"/>
    <col min="1025" max="1025" width="15.875" style="357" customWidth="1"/>
    <col min="1026" max="1031" width="10.625" style="357" customWidth="1"/>
    <col min="1032" max="1034" width="18.75" style="357" customWidth="1"/>
    <col min="1035" max="1035" width="19.875" style="357" customWidth="1"/>
    <col min="1036" max="1280" width="9" style="357"/>
    <col min="1281" max="1281" width="15.875" style="357" customWidth="1"/>
    <col min="1282" max="1287" width="10.625" style="357" customWidth="1"/>
    <col min="1288" max="1290" width="18.75" style="357" customWidth="1"/>
    <col min="1291" max="1291" width="19.875" style="357" customWidth="1"/>
    <col min="1292" max="1536" width="9" style="357"/>
    <col min="1537" max="1537" width="15.875" style="357" customWidth="1"/>
    <col min="1538" max="1543" width="10.625" style="357" customWidth="1"/>
    <col min="1544" max="1546" width="18.75" style="357" customWidth="1"/>
    <col min="1547" max="1547" width="19.875" style="357" customWidth="1"/>
    <col min="1548" max="1792" width="9" style="357"/>
    <col min="1793" max="1793" width="15.875" style="357" customWidth="1"/>
    <col min="1794" max="1799" width="10.625" style="357" customWidth="1"/>
    <col min="1800" max="1802" width="18.75" style="357" customWidth="1"/>
    <col min="1803" max="1803" width="19.875" style="357" customWidth="1"/>
    <col min="1804" max="2048" width="9" style="357"/>
    <col min="2049" max="2049" width="15.875" style="357" customWidth="1"/>
    <col min="2050" max="2055" width="10.625" style="357" customWidth="1"/>
    <col min="2056" max="2058" width="18.75" style="357" customWidth="1"/>
    <col min="2059" max="2059" width="19.875" style="357" customWidth="1"/>
    <col min="2060" max="2304" width="9" style="357"/>
    <col min="2305" max="2305" width="15.875" style="357" customWidth="1"/>
    <col min="2306" max="2311" width="10.625" style="357" customWidth="1"/>
    <col min="2312" max="2314" width="18.75" style="357" customWidth="1"/>
    <col min="2315" max="2315" width="19.875" style="357" customWidth="1"/>
    <col min="2316" max="2560" width="9" style="357"/>
    <col min="2561" max="2561" width="15.875" style="357" customWidth="1"/>
    <col min="2562" max="2567" width="10.625" style="357" customWidth="1"/>
    <col min="2568" max="2570" width="18.75" style="357" customWidth="1"/>
    <col min="2571" max="2571" width="19.875" style="357" customWidth="1"/>
    <col min="2572" max="2816" width="9" style="357"/>
    <col min="2817" max="2817" width="15.875" style="357" customWidth="1"/>
    <col min="2818" max="2823" width="10.625" style="357" customWidth="1"/>
    <col min="2824" max="2826" width="18.75" style="357" customWidth="1"/>
    <col min="2827" max="2827" width="19.875" style="357" customWidth="1"/>
    <col min="2828" max="3072" width="9" style="357"/>
    <col min="3073" max="3073" width="15.875" style="357" customWidth="1"/>
    <col min="3074" max="3079" width="10.625" style="357" customWidth="1"/>
    <col min="3080" max="3082" width="18.75" style="357" customWidth="1"/>
    <col min="3083" max="3083" width="19.875" style="357" customWidth="1"/>
    <col min="3084" max="3328" width="9" style="357"/>
    <col min="3329" max="3329" width="15.875" style="357" customWidth="1"/>
    <col min="3330" max="3335" width="10.625" style="357" customWidth="1"/>
    <col min="3336" max="3338" width="18.75" style="357" customWidth="1"/>
    <col min="3339" max="3339" width="19.875" style="357" customWidth="1"/>
    <col min="3340" max="3584" width="9" style="357"/>
    <col min="3585" max="3585" width="15.875" style="357" customWidth="1"/>
    <col min="3586" max="3591" width="10.625" style="357" customWidth="1"/>
    <col min="3592" max="3594" width="18.75" style="357" customWidth="1"/>
    <col min="3595" max="3595" width="19.875" style="357" customWidth="1"/>
    <col min="3596" max="3840" width="9" style="357"/>
    <col min="3841" max="3841" width="15.875" style="357" customWidth="1"/>
    <col min="3842" max="3847" width="10.625" style="357" customWidth="1"/>
    <col min="3848" max="3850" width="18.75" style="357" customWidth="1"/>
    <col min="3851" max="3851" width="19.875" style="357" customWidth="1"/>
    <col min="3852" max="4096" width="9" style="357"/>
    <col min="4097" max="4097" width="15.875" style="357" customWidth="1"/>
    <col min="4098" max="4103" width="10.625" style="357" customWidth="1"/>
    <col min="4104" max="4106" width="18.75" style="357" customWidth="1"/>
    <col min="4107" max="4107" width="19.875" style="357" customWidth="1"/>
    <col min="4108" max="4352" width="9" style="357"/>
    <col min="4353" max="4353" width="15.875" style="357" customWidth="1"/>
    <col min="4354" max="4359" width="10.625" style="357" customWidth="1"/>
    <col min="4360" max="4362" width="18.75" style="357" customWidth="1"/>
    <col min="4363" max="4363" width="19.875" style="357" customWidth="1"/>
    <col min="4364" max="4608" width="9" style="357"/>
    <col min="4609" max="4609" width="15.875" style="357" customWidth="1"/>
    <col min="4610" max="4615" width="10.625" style="357" customWidth="1"/>
    <col min="4616" max="4618" width="18.75" style="357" customWidth="1"/>
    <col min="4619" max="4619" width="19.875" style="357" customWidth="1"/>
    <col min="4620" max="4864" width="9" style="357"/>
    <col min="4865" max="4865" width="15.875" style="357" customWidth="1"/>
    <col min="4866" max="4871" width="10.625" style="357" customWidth="1"/>
    <col min="4872" max="4874" width="18.75" style="357" customWidth="1"/>
    <col min="4875" max="4875" width="19.875" style="357" customWidth="1"/>
    <col min="4876" max="5120" width="9" style="357"/>
    <col min="5121" max="5121" width="15.875" style="357" customWidth="1"/>
    <col min="5122" max="5127" width="10.625" style="357" customWidth="1"/>
    <col min="5128" max="5130" width="18.75" style="357" customWidth="1"/>
    <col min="5131" max="5131" width="19.875" style="357" customWidth="1"/>
    <col min="5132" max="5376" width="9" style="357"/>
    <col min="5377" max="5377" width="15.875" style="357" customWidth="1"/>
    <col min="5378" max="5383" width="10.625" style="357" customWidth="1"/>
    <col min="5384" max="5386" width="18.75" style="357" customWidth="1"/>
    <col min="5387" max="5387" width="19.875" style="357" customWidth="1"/>
    <col min="5388" max="5632" width="9" style="357"/>
    <col min="5633" max="5633" width="15.875" style="357" customWidth="1"/>
    <col min="5634" max="5639" width="10.625" style="357" customWidth="1"/>
    <col min="5640" max="5642" width="18.75" style="357" customWidth="1"/>
    <col min="5643" max="5643" width="19.875" style="357" customWidth="1"/>
    <col min="5644" max="5888" width="9" style="357"/>
    <col min="5889" max="5889" width="15.875" style="357" customWidth="1"/>
    <col min="5890" max="5895" width="10.625" style="357" customWidth="1"/>
    <col min="5896" max="5898" width="18.75" style="357" customWidth="1"/>
    <col min="5899" max="5899" width="19.875" style="357" customWidth="1"/>
    <col min="5900" max="6144" width="9" style="357"/>
    <col min="6145" max="6145" width="15.875" style="357" customWidth="1"/>
    <col min="6146" max="6151" width="10.625" style="357" customWidth="1"/>
    <col min="6152" max="6154" width="18.75" style="357" customWidth="1"/>
    <col min="6155" max="6155" width="19.875" style="357" customWidth="1"/>
    <col min="6156" max="6400" width="9" style="357"/>
    <col min="6401" max="6401" width="15.875" style="357" customWidth="1"/>
    <col min="6402" max="6407" width="10.625" style="357" customWidth="1"/>
    <col min="6408" max="6410" width="18.75" style="357" customWidth="1"/>
    <col min="6411" max="6411" width="19.875" style="357" customWidth="1"/>
    <col min="6412" max="6656" width="9" style="357"/>
    <col min="6657" max="6657" width="15.875" style="357" customWidth="1"/>
    <col min="6658" max="6663" width="10.625" style="357" customWidth="1"/>
    <col min="6664" max="6666" width="18.75" style="357" customWidth="1"/>
    <col min="6667" max="6667" width="19.875" style="357" customWidth="1"/>
    <col min="6668" max="6912" width="9" style="357"/>
    <col min="6913" max="6913" width="15.875" style="357" customWidth="1"/>
    <col min="6914" max="6919" width="10.625" style="357" customWidth="1"/>
    <col min="6920" max="6922" width="18.75" style="357" customWidth="1"/>
    <col min="6923" max="6923" width="19.875" style="357" customWidth="1"/>
    <col min="6924" max="7168" width="9" style="357"/>
    <col min="7169" max="7169" width="15.875" style="357" customWidth="1"/>
    <col min="7170" max="7175" width="10.625" style="357" customWidth="1"/>
    <col min="7176" max="7178" width="18.75" style="357" customWidth="1"/>
    <col min="7179" max="7179" width="19.875" style="357" customWidth="1"/>
    <col min="7180" max="7424" width="9" style="357"/>
    <col min="7425" max="7425" width="15.875" style="357" customWidth="1"/>
    <col min="7426" max="7431" width="10.625" style="357" customWidth="1"/>
    <col min="7432" max="7434" width="18.75" style="357" customWidth="1"/>
    <col min="7435" max="7435" width="19.875" style="357" customWidth="1"/>
    <col min="7436" max="7680" width="9" style="357"/>
    <col min="7681" max="7681" width="15.875" style="357" customWidth="1"/>
    <col min="7682" max="7687" width="10.625" style="357" customWidth="1"/>
    <col min="7688" max="7690" width="18.75" style="357" customWidth="1"/>
    <col min="7691" max="7691" width="19.875" style="357" customWidth="1"/>
    <col min="7692" max="7936" width="9" style="357"/>
    <col min="7937" max="7937" width="15.875" style="357" customWidth="1"/>
    <col min="7938" max="7943" width="10.625" style="357" customWidth="1"/>
    <col min="7944" max="7946" width="18.75" style="357" customWidth="1"/>
    <col min="7947" max="7947" width="19.875" style="357" customWidth="1"/>
    <col min="7948" max="8192" width="9" style="357"/>
    <col min="8193" max="8193" width="15.875" style="357" customWidth="1"/>
    <col min="8194" max="8199" width="10.625" style="357" customWidth="1"/>
    <col min="8200" max="8202" width="18.75" style="357" customWidth="1"/>
    <col min="8203" max="8203" width="19.875" style="357" customWidth="1"/>
    <col min="8204" max="8448" width="9" style="357"/>
    <col min="8449" max="8449" width="15.875" style="357" customWidth="1"/>
    <col min="8450" max="8455" width="10.625" style="357" customWidth="1"/>
    <col min="8456" max="8458" width="18.75" style="357" customWidth="1"/>
    <col min="8459" max="8459" width="19.875" style="357" customWidth="1"/>
    <col min="8460" max="8704" width="9" style="357"/>
    <col min="8705" max="8705" width="15.875" style="357" customWidth="1"/>
    <col min="8706" max="8711" width="10.625" style="357" customWidth="1"/>
    <col min="8712" max="8714" width="18.75" style="357" customWidth="1"/>
    <col min="8715" max="8715" width="19.875" style="357" customWidth="1"/>
    <col min="8716" max="8960" width="9" style="357"/>
    <col min="8961" max="8961" width="15.875" style="357" customWidth="1"/>
    <col min="8962" max="8967" width="10.625" style="357" customWidth="1"/>
    <col min="8968" max="8970" width="18.75" style="357" customWidth="1"/>
    <col min="8971" max="8971" width="19.875" style="357" customWidth="1"/>
    <col min="8972" max="9216" width="9" style="357"/>
    <col min="9217" max="9217" width="15.875" style="357" customWidth="1"/>
    <col min="9218" max="9223" width="10.625" style="357" customWidth="1"/>
    <col min="9224" max="9226" width="18.75" style="357" customWidth="1"/>
    <col min="9227" max="9227" width="19.875" style="357" customWidth="1"/>
    <col min="9228" max="9472" width="9" style="357"/>
    <col min="9473" max="9473" width="15.875" style="357" customWidth="1"/>
    <col min="9474" max="9479" width="10.625" style="357" customWidth="1"/>
    <col min="9480" max="9482" width="18.75" style="357" customWidth="1"/>
    <col min="9483" max="9483" width="19.875" style="357" customWidth="1"/>
    <col min="9484" max="9728" width="9" style="357"/>
    <col min="9729" max="9729" width="15.875" style="357" customWidth="1"/>
    <col min="9730" max="9735" width="10.625" style="357" customWidth="1"/>
    <col min="9736" max="9738" width="18.75" style="357" customWidth="1"/>
    <col min="9739" max="9739" width="19.875" style="357" customWidth="1"/>
    <col min="9740" max="9984" width="9" style="357"/>
    <col min="9985" max="9985" width="15.875" style="357" customWidth="1"/>
    <col min="9986" max="9991" width="10.625" style="357" customWidth="1"/>
    <col min="9992" max="9994" width="18.75" style="357" customWidth="1"/>
    <col min="9995" max="9995" width="19.875" style="357" customWidth="1"/>
    <col min="9996" max="10240" width="9" style="357"/>
    <col min="10241" max="10241" width="15.875" style="357" customWidth="1"/>
    <col min="10242" max="10247" width="10.625" style="357" customWidth="1"/>
    <col min="10248" max="10250" width="18.75" style="357" customWidth="1"/>
    <col min="10251" max="10251" width="19.875" style="357" customWidth="1"/>
    <col min="10252" max="10496" width="9" style="357"/>
    <col min="10497" max="10497" width="15.875" style="357" customWidth="1"/>
    <col min="10498" max="10503" width="10.625" style="357" customWidth="1"/>
    <col min="10504" max="10506" width="18.75" style="357" customWidth="1"/>
    <col min="10507" max="10507" width="19.875" style="357" customWidth="1"/>
    <col min="10508" max="10752" width="9" style="357"/>
    <col min="10753" max="10753" width="15.875" style="357" customWidth="1"/>
    <col min="10754" max="10759" width="10.625" style="357" customWidth="1"/>
    <col min="10760" max="10762" width="18.75" style="357" customWidth="1"/>
    <col min="10763" max="10763" width="19.875" style="357" customWidth="1"/>
    <col min="10764" max="11008" width="9" style="357"/>
    <col min="11009" max="11009" width="15.875" style="357" customWidth="1"/>
    <col min="11010" max="11015" width="10.625" style="357" customWidth="1"/>
    <col min="11016" max="11018" width="18.75" style="357" customWidth="1"/>
    <col min="11019" max="11019" width="19.875" style="357" customWidth="1"/>
    <col min="11020" max="11264" width="9" style="357"/>
    <col min="11265" max="11265" width="15.875" style="357" customWidth="1"/>
    <col min="11266" max="11271" width="10.625" style="357" customWidth="1"/>
    <col min="11272" max="11274" width="18.75" style="357" customWidth="1"/>
    <col min="11275" max="11275" width="19.875" style="357" customWidth="1"/>
    <col min="11276" max="11520" width="9" style="357"/>
    <col min="11521" max="11521" width="15.875" style="357" customWidth="1"/>
    <col min="11522" max="11527" width="10.625" style="357" customWidth="1"/>
    <col min="11528" max="11530" width="18.75" style="357" customWidth="1"/>
    <col min="11531" max="11531" width="19.875" style="357" customWidth="1"/>
    <col min="11532" max="11776" width="9" style="357"/>
    <col min="11777" max="11777" width="15.875" style="357" customWidth="1"/>
    <col min="11778" max="11783" width="10.625" style="357" customWidth="1"/>
    <col min="11784" max="11786" width="18.75" style="357" customWidth="1"/>
    <col min="11787" max="11787" width="19.875" style="357" customWidth="1"/>
    <col min="11788" max="12032" width="9" style="357"/>
    <col min="12033" max="12033" width="15.875" style="357" customWidth="1"/>
    <col min="12034" max="12039" width="10.625" style="357" customWidth="1"/>
    <col min="12040" max="12042" width="18.75" style="357" customWidth="1"/>
    <col min="12043" max="12043" width="19.875" style="357" customWidth="1"/>
    <col min="12044" max="12288" width="9" style="357"/>
    <col min="12289" max="12289" width="15.875" style="357" customWidth="1"/>
    <col min="12290" max="12295" width="10.625" style="357" customWidth="1"/>
    <col min="12296" max="12298" width="18.75" style="357" customWidth="1"/>
    <col min="12299" max="12299" width="19.875" style="357" customWidth="1"/>
    <col min="12300" max="12544" width="9" style="357"/>
    <col min="12545" max="12545" width="15.875" style="357" customWidth="1"/>
    <col min="12546" max="12551" width="10.625" style="357" customWidth="1"/>
    <col min="12552" max="12554" width="18.75" style="357" customWidth="1"/>
    <col min="12555" max="12555" width="19.875" style="357" customWidth="1"/>
    <col min="12556" max="12800" width="9" style="357"/>
    <col min="12801" max="12801" width="15.875" style="357" customWidth="1"/>
    <col min="12802" max="12807" width="10.625" style="357" customWidth="1"/>
    <col min="12808" max="12810" width="18.75" style="357" customWidth="1"/>
    <col min="12811" max="12811" width="19.875" style="357" customWidth="1"/>
    <col min="12812" max="13056" width="9" style="357"/>
    <col min="13057" max="13057" width="15.875" style="357" customWidth="1"/>
    <col min="13058" max="13063" width="10.625" style="357" customWidth="1"/>
    <col min="13064" max="13066" width="18.75" style="357" customWidth="1"/>
    <col min="13067" max="13067" width="19.875" style="357" customWidth="1"/>
    <col min="13068" max="13312" width="9" style="357"/>
    <col min="13313" max="13313" width="15.875" style="357" customWidth="1"/>
    <col min="13314" max="13319" width="10.625" style="357" customWidth="1"/>
    <col min="13320" max="13322" width="18.75" style="357" customWidth="1"/>
    <col min="13323" max="13323" width="19.875" style="357" customWidth="1"/>
    <col min="13324" max="13568" width="9" style="357"/>
    <col min="13569" max="13569" width="15.875" style="357" customWidth="1"/>
    <col min="13570" max="13575" width="10.625" style="357" customWidth="1"/>
    <col min="13576" max="13578" width="18.75" style="357" customWidth="1"/>
    <col min="13579" max="13579" width="19.875" style="357" customWidth="1"/>
    <col min="13580" max="13824" width="9" style="357"/>
    <col min="13825" max="13825" width="15.875" style="357" customWidth="1"/>
    <col min="13826" max="13831" width="10.625" style="357" customWidth="1"/>
    <col min="13832" max="13834" width="18.75" style="357" customWidth="1"/>
    <col min="13835" max="13835" width="19.875" style="357" customWidth="1"/>
    <col min="13836" max="14080" width="9" style="357"/>
    <col min="14081" max="14081" width="15.875" style="357" customWidth="1"/>
    <col min="14082" max="14087" width="10.625" style="357" customWidth="1"/>
    <col min="14088" max="14090" width="18.75" style="357" customWidth="1"/>
    <col min="14091" max="14091" width="19.875" style="357" customWidth="1"/>
    <col min="14092" max="14336" width="9" style="357"/>
    <col min="14337" max="14337" width="15.875" style="357" customWidth="1"/>
    <col min="14338" max="14343" width="10.625" style="357" customWidth="1"/>
    <col min="14344" max="14346" width="18.75" style="357" customWidth="1"/>
    <col min="14347" max="14347" width="19.875" style="357" customWidth="1"/>
    <col min="14348" max="14592" width="9" style="357"/>
    <col min="14593" max="14593" width="15.875" style="357" customWidth="1"/>
    <col min="14594" max="14599" width="10.625" style="357" customWidth="1"/>
    <col min="14600" max="14602" width="18.75" style="357" customWidth="1"/>
    <col min="14603" max="14603" width="19.875" style="357" customWidth="1"/>
    <col min="14604" max="14848" width="9" style="357"/>
    <col min="14849" max="14849" width="15.875" style="357" customWidth="1"/>
    <col min="14850" max="14855" width="10.625" style="357" customWidth="1"/>
    <col min="14856" max="14858" width="18.75" style="357" customWidth="1"/>
    <col min="14859" max="14859" width="19.875" style="357" customWidth="1"/>
    <col min="14860" max="15104" width="9" style="357"/>
    <col min="15105" max="15105" width="15.875" style="357" customWidth="1"/>
    <col min="15106" max="15111" width="10.625" style="357" customWidth="1"/>
    <col min="15112" max="15114" width="18.75" style="357" customWidth="1"/>
    <col min="15115" max="15115" width="19.875" style="357" customWidth="1"/>
    <col min="15116" max="15360" width="9" style="357"/>
    <col min="15361" max="15361" width="15.875" style="357" customWidth="1"/>
    <col min="15362" max="15367" width="10.625" style="357" customWidth="1"/>
    <col min="15368" max="15370" width="18.75" style="357" customWidth="1"/>
    <col min="15371" max="15371" width="19.875" style="357" customWidth="1"/>
    <col min="15372" max="15616" width="9" style="357"/>
    <col min="15617" max="15617" width="15.875" style="357" customWidth="1"/>
    <col min="15618" max="15623" width="10.625" style="357" customWidth="1"/>
    <col min="15624" max="15626" width="18.75" style="357" customWidth="1"/>
    <col min="15627" max="15627" width="19.875" style="357" customWidth="1"/>
    <col min="15628" max="15872" width="9" style="357"/>
    <col min="15873" max="15873" width="15.875" style="357" customWidth="1"/>
    <col min="15874" max="15879" width="10.625" style="357" customWidth="1"/>
    <col min="15880" max="15882" width="18.75" style="357" customWidth="1"/>
    <col min="15883" max="15883" width="19.875" style="357" customWidth="1"/>
    <col min="15884" max="16128" width="9" style="357"/>
    <col min="16129" max="16129" width="15.875" style="357" customWidth="1"/>
    <col min="16130" max="16135" width="10.625" style="357" customWidth="1"/>
    <col min="16136" max="16138" width="18.75" style="357" customWidth="1"/>
    <col min="16139" max="16139" width="19.875" style="357" customWidth="1"/>
    <col min="16140" max="16384" width="9" style="357"/>
  </cols>
  <sheetData>
    <row r="1" spans="1:11" s="400" customFormat="1" ht="24.75" customHeight="1">
      <c r="A1" s="423" t="s">
        <v>1401</v>
      </c>
      <c r="B1" s="424"/>
      <c r="C1" s="424"/>
      <c r="D1" s="424"/>
      <c r="E1" s="424"/>
      <c r="F1" s="424"/>
      <c r="G1" s="424"/>
      <c r="H1" s="425" t="s">
        <v>1403</v>
      </c>
      <c r="I1" s="426"/>
      <c r="J1" s="426"/>
      <c r="K1" s="426"/>
    </row>
    <row r="2" spans="1:11" s="400" customFormat="1" ht="24.75" customHeight="1">
      <c r="A2" s="424"/>
      <c r="B2" s="424"/>
      <c r="C2" s="424"/>
      <c r="D2" s="424"/>
      <c r="E2" s="424"/>
      <c r="F2" s="424"/>
      <c r="G2" s="424"/>
      <c r="H2" s="425"/>
      <c r="I2" s="426"/>
      <c r="J2" s="426"/>
      <c r="K2" s="426"/>
    </row>
    <row r="3" spans="1:11" s="400" customFormat="1" ht="21" customHeight="1">
      <c r="A3" s="427" t="s">
        <v>1444</v>
      </c>
      <c r="B3" s="428"/>
      <c r="C3" s="428"/>
      <c r="D3" s="428"/>
      <c r="E3" s="428"/>
      <c r="F3" s="428"/>
      <c r="G3" s="428"/>
      <c r="H3" s="427" t="s">
        <v>1445</v>
      </c>
      <c r="I3" s="429"/>
      <c r="J3" s="429"/>
      <c r="K3" s="429"/>
    </row>
    <row r="4" spans="1:11" s="356" customFormat="1" ht="21" customHeight="1" thickBot="1">
      <c r="A4" s="351" t="s">
        <v>1367</v>
      </c>
      <c r="B4" s="357"/>
      <c r="C4" s="357"/>
      <c r="D4" s="357"/>
      <c r="E4" s="357"/>
      <c r="F4" s="401"/>
      <c r="G4" s="401"/>
      <c r="H4" s="401"/>
      <c r="I4" s="402"/>
      <c r="J4" s="403"/>
      <c r="K4" s="338" t="s">
        <v>1368</v>
      </c>
    </row>
    <row r="5" spans="1:11" ht="18" customHeight="1">
      <c r="A5" s="436" t="s">
        <v>1417</v>
      </c>
      <c r="B5" s="438" t="s">
        <v>1446</v>
      </c>
      <c r="C5" s="440" t="s">
        <v>1372</v>
      </c>
      <c r="D5" s="440" t="s">
        <v>1373</v>
      </c>
      <c r="E5" s="442" t="s">
        <v>1374</v>
      </c>
      <c r="F5" s="397"/>
      <c r="G5" s="404"/>
      <c r="H5" s="432" t="s">
        <v>1357</v>
      </c>
      <c r="I5" s="430" t="s">
        <v>1264</v>
      </c>
      <c r="J5" s="432" t="s">
        <v>1359</v>
      </c>
      <c r="K5" s="434" t="s">
        <v>1424</v>
      </c>
    </row>
    <row r="6" spans="1:11" ht="60.75" customHeight="1">
      <c r="A6" s="437"/>
      <c r="B6" s="439"/>
      <c r="C6" s="441"/>
      <c r="D6" s="441"/>
      <c r="E6" s="443"/>
      <c r="F6" s="266" t="s">
        <v>1230</v>
      </c>
      <c r="G6" s="340" t="s">
        <v>1447</v>
      </c>
      <c r="H6" s="433"/>
      <c r="I6" s="431"/>
      <c r="J6" s="433"/>
      <c r="K6" s="435"/>
    </row>
    <row r="7" spans="1:11" s="364" customFormat="1" ht="15.4" customHeight="1">
      <c r="A7" s="360" t="s">
        <v>1195</v>
      </c>
      <c r="B7" s="405">
        <v>2047364</v>
      </c>
      <c r="C7" s="405">
        <v>3526.5070000000001</v>
      </c>
      <c r="D7" s="405">
        <v>31751.804</v>
      </c>
      <c r="E7" s="405">
        <v>269507.86788699997</v>
      </c>
      <c r="F7" s="405">
        <v>257655.48511000001</v>
      </c>
      <c r="G7" s="405">
        <v>11852.382777000001</v>
      </c>
      <c r="H7" s="405">
        <v>76423</v>
      </c>
      <c r="I7" s="406">
        <v>9</v>
      </c>
      <c r="J7" s="405">
        <v>8488</v>
      </c>
      <c r="K7" s="363" t="s">
        <v>1160</v>
      </c>
    </row>
    <row r="8" spans="1:11" s="364" customFormat="1" ht="15.4" customHeight="1">
      <c r="A8" s="365" t="s">
        <v>1196</v>
      </c>
      <c r="B8" s="405">
        <v>628070</v>
      </c>
      <c r="C8" s="405">
        <v>1078.0229999999999</v>
      </c>
      <c r="D8" s="405">
        <v>9692.7900000000009</v>
      </c>
      <c r="E8" s="405">
        <v>89549.569438000006</v>
      </c>
      <c r="F8" s="405">
        <v>85693.766761999999</v>
      </c>
      <c r="G8" s="405">
        <v>3855.8026759999998</v>
      </c>
      <c r="H8" s="405">
        <v>83068</v>
      </c>
      <c r="I8" s="406">
        <v>8.99</v>
      </c>
      <c r="J8" s="405">
        <v>9239</v>
      </c>
      <c r="K8" s="366" t="s">
        <v>1251</v>
      </c>
    </row>
    <row r="9" spans="1:11" ht="15.4" customHeight="1">
      <c r="A9" s="367" t="s">
        <v>1198</v>
      </c>
      <c r="B9" s="407">
        <v>202472</v>
      </c>
      <c r="C9" s="407">
        <v>311.79700000000003</v>
      </c>
      <c r="D9" s="407">
        <v>3102.88</v>
      </c>
      <c r="E9" s="407">
        <v>24490.239829999999</v>
      </c>
      <c r="F9" s="407">
        <v>23323.389253000001</v>
      </c>
      <c r="G9" s="407">
        <v>1166.8505769999999</v>
      </c>
      <c r="H9" s="407">
        <v>78545</v>
      </c>
      <c r="I9" s="408">
        <v>9.9499999999999993</v>
      </c>
      <c r="J9" s="407">
        <v>7893</v>
      </c>
      <c r="K9" s="370" t="s">
        <v>1161</v>
      </c>
    </row>
    <row r="10" spans="1:11" ht="15.4" customHeight="1">
      <c r="A10" s="367" t="s">
        <v>1197</v>
      </c>
      <c r="B10" s="407">
        <v>361029</v>
      </c>
      <c r="C10" s="407">
        <v>627.28599999999994</v>
      </c>
      <c r="D10" s="407">
        <v>5136.3559999999998</v>
      </c>
      <c r="E10" s="407">
        <v>56179.800623000003</v>
      </c>
      <c r="F10" s="407">
        <v>53887.205101</v>
      </c>
      <c r="G10" s="407">
        <v>2292.5955220000001</v>
      </c>
      <c r="H10" s="407">
        <v>89560</v>
      </c>
      <c r="I10" s="408">
        <v>8.19</v>
      </c>
      <c r="J10" s="407">
        <v>10938</v>
      </c>
      <c r="K10" s="370" t="s">
        <v>6</v>
      </c>
    </row>
    <row r="11" spans="1:11" ht="15.4" customHeight="1">
      <c r="A11" s="367" t="s">
        <v>1199</v>
      </c>
      <c r="B11" s="407">
        <v>30851</v>
      </c>
      <c r="C11" s="407">
        <v>53.457000000000001</v>
      </c>
      <c r="D11" s="407">
        <v>634.42200000000003</v>
      </c>
      <c r="E11" s="407">
        <v>3687.0036270000001</v>
      </c>
      <c r="F11" s="407">
        <v>3519.7383970000001</v>
      </c>
      <c r="G11" s="407">
        <v>167.26523</v>
      </c>
      <c r="H11" s="407">
        <v>68971</v>
      </c>
      <c r="I11" s="408">
        <v>11.87</v>
      </c>
      <c r="J11" s="407">
        <v>5812</v>
      </c>
      <c r="K11" s="370" t="s">
        <v>8</v>
      </c>
    </row>
    <row r="12" spans="1:11" ht="15.4" customHeight="1">
      <c r="A12" s="367" t="s">
        <v>1200</v>
      </c>
      <c r="B12" s="407">
        <v>45453</v>
      </c>
      <c r="C12" s="407">
        <v>80.245999999999995</v>
      </c>
      <c r="D12" s="407">
        <v>764.07899999999995</v>
      </c>
      <c r="E12" s="407">
        <v>4834.9041649999999</v>
      </c>
      <c r="F12" s="407">
        <v>4605.8128180000003</v>
      </c>
      <c r="G12" s="407">
        <v>229.09134700000001</v>
      </c>
      <c r="H12" s="407">
        <v>60251</v>
      </c>
      <c r="I12" s="408">
        <v>9.52</v>
      </c>
      <c r="J12" s="407">
        <v>6328</v>
      </c>
      <c r="K12" s="370" t="s">
        <v>61</v>
      </c>
    </row>
    <row r="13" spans="1:11" ht="15.4" customHeight="1">
      <c r="A13" s="367" t="s">
        <v>1201</v>
      </c>
      <c r="B13" s="407">
        <v>3694</v>
      </c>
      <c r="C13" s="407">
        <v>5.0640000000000001</v>
      </c>
      <c r="D13" s="407">
        <v>53.914999999999999</v>
      </c>
      <c r="E13" s="407">
        <v>352.43024000000003</v>
      </c>
      <c r="F13" s="407">
        <v>352.43024000000003</v>
      </c>
      <c r="G13" s="407">
        <v>0</v>
      </c>
      <c r="H13" s="407">
        <v>69595</v>
      </c>
      <c r="I13" s="408">
        <v>10.65</v>
      </c>
      <c r="J13" s="407">
        <v>6537</v>
      </c>
      <c r="K13" s="370" t="s">
        <v>62</v>
      </c>
    </row>
    <row r="14" spans="1:11" ht="15.4" customHeight="1">
      <c r="A14" s="367" t="s">
        <v>1202</v>
      </c>
      <c r="B14" s="407">
        <v>153</v>
      </c>
      <c r="C14" s="407">
        <v>0.17299999999999999</v>
      </c>
      <c r="D14" s="407">
        <v>1.1379999999999999</v>
      </c>
      <c r="E14" s="407">
        <v>5.1909530000000004</v>
      </c>
      <c r="F14" s="407">
        <v>5.1909530000000004</v>
      </c>
      <c r="G14" s="407">
        <v>0</v>
      </c>
      <c r="H14" s="407">
        <v>30006</v>
      </c>
      <c r="I14" s="408">
        <v>6.58</v>
      </c>
      <c r="J14" s="407">
        <v>4561</v>
      </c>
      <c r="K14" s="370" t="s">
        <v>63</v>
      </c>
    </row>
    <row r="15" spans="1:11" s="364" customFormat="1" ht="15.4" customHeight="1">
      <c r="A15" s="365" t="s">
        <v>1203</v>
      </c>
      <c r="B15" s="405">
        <v>310853</v>
      </c>
      <c r="C15" s="405">
        <v>481.72699999999998</v>
      </c>
      <c r="D15" s="405">
        <v>4233.1130000000003</v>
      </c>
      <c r="E15" s="405">
        <v>36053.335360999998</v>
      </c>
      <c r="F15" s="405">
        <v>34380.948447000002</v>
      </c>
      <c r="G15" s="405">
        <v>1672.3869139999999</v>
      </c>
      <c r="H15" s="405">
        <v>74842</v>
      </c>
      <c r="I15" s="406">
        <v>8.7899999999999991</v>
      </c>
      <c r="J15" s="405">
        <v>8517</v>
      </c>
      <c r="K15" s="366" t="s">
        <v>1252</v>
      </c>
    </row>
    <row r="16" spans="1:11" ht="15.4" customHeight="1">
      <c r="A16" s="367" t="s">
        <v>1336</v>
      </c>
      <c r="B16" s="407">
        <v>195039</v>
      </c>
      <c r="C16" s="407">
        <v>303.02499999999998</v>
      </c>
      <c r="D16" s="407">
        <v>2653.799</v>
      </c>
      <c r="E16" s="407">
        <v>24549.950113999999</v>
      </c>
      <c r="F16" s="407">
        <v>23463.972516999998</v>
      </c>
      <c r="G16" s="407">
        <v>1085.9775970000001</v>
      </c>
      <c r="H16" s="407">
        <v>81016</v>
      </c>
      <c r="I16" s="408">
        <v>8.76</v>
      </c>
      <c r="J16" s="407">
        <v>9251</v>
      </c>
      <c r="K16" s="370" t="s">
        <v>1311</v>
      </c>
    </row>
    <row r="17" spans="1:11" ht="15.4" customHeight="1">
      <c r="A17" s="367" t="s">
        <v>1204</v>
      </c>
      <c r="B17" s="407">
        <v>44985</v>
      </c>
      <c r="C17" s="407">
        <v>65.399000000000001</v>
      </c>
      <c r="D17" s="407">
        <v>447.08199999999999</v>
      </c>
      <c r="E17" s="407">
        <v>4586.8335800000004</v>
      </c>
      <c r="F17" s="407">
        <v>4359.3185560000002</v>
      </c>
      <c r="G17" s="407">
        <v>227.51502400000001</v>
      </c>
      <c r="H17" s="407">
        <v>70136</v>
      </c>
      <c r="I17" s="408">
        <v>6.84</v>
      </c>
      <c r="J17" s="407">
        <v>10259</v>
      </c>
      <c r="K17" s="370" t="s">
        <v>17</v>
      </c>
    </row>
    <row r="18" spans="1:11" ht="15.4" customHeight="1">
      <c r="A18" s="367" t="s">
        <v>1206</v>
      </c>
      <c r="B18" s="407">
        <v>40419</v>
      </c>
      <c r="C18" s="407">
        <v>58.040999999999997</v>
      </c>
      <c r="D18" s="407">
        <v>562.66399999999999</v>
      </c>
      <c r="E18" s="407">
        <v>3692.0111510000002</v>
      </c>
      <c r="F18" s="407">
        <v>3504.3119809999998</v>
      </c>
      <c r="G18" s="407">
        <v>187.69917000000001</v>
      </c>
      <c r="H18" s="407">
        <v>63610</v>
      </c>
      <c r="I18" s="408">
        <v>9.69</v>
      </c>
      <c r="J18" s="407">
        <v>6562</v>
      </c>
      <c r="K18" s="370" t="s">
        <v>21</v>
      </c>
    </row>
    <row r="19" spans="1:11" ht="15.4" customHeight="1">
      <c r="A19" s="367" t="s">
        <v>1207</v>
      </c>
      <c r="B19" s="407">
        <v>35783</v>
      </c>
      <c r="C19" s="407">
        <v>55.262</v>
      </c>
      <c r="D19" s="407">
        <v>569.56799999999998</v>
      </c>
      <c r="E19" s="407">
        <v>3224.540516</v>
      </c>
      <c r="F19" s="407">
        <v>3053.3453930000001</v>
      </c>
      <c r="G19" s="407">
        <v>171.195123</v>
      </c>
      <c r="H19" s="407">
        <v>58350</v>
      </c>
      <c r="I19" s="408">
        <v>10.31</v>
      </c>
      <c r="J19" s="407">
        <v>5661</v>
      </c>
      <c r="K19" s="370" t="s">
        <v>23</v>
      </c>
    </row>
    <row r="20" spans="1:11" s="364" customFormat="1" ht="15.4" customHeight="1">
      <c r="A20" s="365" t="s">
        <v>1208</v>
      </c>
      <c r="B20" s="405">
        <v>450128</v>
      </c>
      <c r="C20" s="405">
        <v>795.25300000000004</v>
      </c>
      <c r="D20" s="405">
        <v>6790.9070000000002</v>
      </c>
      <c r="E20" s="405">
        <v>55291.913359999999</v>
      </c>
      <c r="F20" s="405">
        <v>52899.333360999997</v>
      </c>
      <c r="G20" s="405">
        <v>2392.579999</v>
      </c>
      <c r="H20" s="405">
        <v>69527</v>
      </c>
      <c r="I20" s="406">
        <v>8.5399999999999991</v>
      </c>
      <c r="J20" s="405">
        <v>8142</v>
      </c>
      <c r="K20" s="371" t="s">
        <v>1253</v>
      </c>
    </row>
    <row r="21" spans="1:11" ht="15.4" customHeight="1">
      <c r="A21" s="367" t="s">
        <v>1209</v>
      </c>
      <c r="B21" s="407">
        <v>313935</v>
      </c>
      <c r="C21" s="407">
        <v>541.89099999999996</v>
      </c>
      <c r="D21" s="407">
        <v>4306.9319999999998</v>
      </c>
      <c r="E21" s="407">
        <v>38560.942578000002</v>
      </c>
      <c r="F21" s="407">
        <v>36899.045681000003</v>
      </c>
      <c r="G21" s="407">
        <v>1661.8968970000001</v>
      </c>
      <c r="H21" s="407">
        <v>71160</v>
      </c>
      <c r="I21" s="408">
        <v>7.95</v>
      </c>
      <c r="J21" s="407">
        <v>8953</v>
      </c>
      <c r="K21" s="370" t="s">
        <v>27</v>
      </c>
    </row>
    <row r="22" spans="1:11" ht="15.4" customHeight="1">
      <c r="A22" s="367" t="s">
        <v>1210</v>
      </c>
      <c r="B22" s="407">
        <v>110689</v>
      </c>
      <c r="C22" s="407">
        <v>189.26400000000001</v>
      </c>
      <c r="D22" s="407">
        <v>1667.62</v>
      </c>
      <c r="E22" s="407">
        <v>13256.996627</v>
      </c>
      <c r="F22" s="407">
        <v>12692.552342999999</v>
      </c>
      <c r="G22" s="407">
        <v>564.44428400000004</v>
      </c>
      <c r="H22" s="407">
        <v>70045</v>
      </c>
      <c r="I22" s="408">
        <v>8.81</v>
      </c>
      <c r="J22" s="407">
        <v>7950</v>
      </c>
      <c r="K22" s="370" t="s">
        <v>31</v>
      </c>
    </row>
    <row r="23" spans="1:11" ht="15.4" customHeight="1">
      <c r="A23" s="367" t="s">
        <v>1211</v>
      </c>
      <c r="B23" s="407">
        <v>33733</v>
      </c>
      <c r="C23" s="407">
        <v>64.097999999999999</v>
      </c>
      <c r="D23" s="407">
        <v>816.35500000000002</v>
      </c>
      <c r="E23" s="407">
        <v>3473.9741549999999</v>
      </c>
      <c r="F23" s="407">
        <v>3307.7353370000001</v>
      </c>
      <c r="G23" s="407">
        <v>166.23881800000001</v>
      </c>
      <c r="H23" s="407">
        <v>54198</v>
      </c>
      <c r="I23" s="408">
        <v>12.74</v>
      </c>
      <c r="J23" s="407">
        <v>4255</v>
      </c>
      <c r="K23" s="370" t="s">
        <v>33</v>
      </c>
    </row>
    <row r="24" spans="1:11" s="364" customFormat="1" ht="15.4" customHeight="1">
      <c r="A24" s="365" t="s">
        <v>1212</v>
      </c>
      <c r="B24" s="405">
        <v>294737</v>
      </c>
      <c r="C24" s="405">
        <v>495.48500000000001</v>
      </c>
      <c r="D24" s="405">
        <v>4489.67</v>
      </c>
      <c r="E24" s="405">
        <v>37682.655237999999</v>
      </c>
      <c r="F24" s="405">
        <v>35980.582526999999</v>
      </c>
      <c r="G24" s="405">
        <v>1702.072711</v>
      </c>
      <c r="H24" s="405">
        <v>76052</v>
      </c>
      <c r="I24" s="406">
        <v>9.06</v>
      </c>
      <c r="J24" s="405">
        <v>8393</v>
      </c>
      <c r="K24" s="366" t="s">
        <v>1254</v>
      </c>
    </row>
    <row r="25" spans="1:11" ht="15.4" customHeight="1">
      <c r="A25" s="367" t="s">
        <v>1213</v>
      </c>
      <c r="B25" s="407">
        <v>159991</v>
      </c>
      <c r="C25" s="407">
        <v>268.95100000000002</v>
      </c>
      <c r="D25" s="407">
        <v>2342.0390000000002</v>
      </c>
      <c r="E25" s="407">
        <v>20958.803187000001</v>
      </c>
      <c r="F25" s="407">
        <v>20052.107886000002</v>
      </c>
      <c r="G25" s="407">
        <v>906.69530099999997</v>
      </c>
      <c r="H25" s="407">
        <v>77928</v>
      </c>
      <c r="I25" s="408">
        <v>8.7100000000000009</v>
      </c>
      <c r="J25" s="407">
        <v>8949</v>
      </c>
      <c r="K25" s="370" t="s">
        <v>37</v>
      </c>
    </row>
    <row r="26" spans="1:11" ht="15.4" customHeight="1">
      <c r="A26" s="367" t="s">
        <v>1214</v>
      </c>
      <c r="B26" s="407">
        <v>50972</v>
      </c>
      <c r="C26" s="407">
        <v>83.435000000000002</v>
      </c>
      <c r="D26" s="407">
        <v>733.57100000000003</v>
      </c>
      <c r="E26" s="407">
        <v>6084.0558330000003</v>
      </c>
      <c r="F26" s="407">
        <v>5797.7391960000004</v>
      </c>
      <c r="G26" s="407">
        <v>286.31663700000001</v>
      </c>
      <c r="H26" s="407">
        <v>72920</v>
      </c>
      <c r="I26" s="408">
        <v>8.7899999999999991</v>
      </c>
      <c r="J26" s="407">
        <v>8294</v>
      </c>
      <c r="K26" s="370" t="s">
        <v>39</v>
      </c>
    </row>
    <row r="27" spans="1:11" ht="15.4" customHeight="1">
      <c r="A27" s="367" t="s">
        <v>1215</v>
      </c>
      <c r="B27" s="407">
        <v>46401</v>
      </c>
      <c r="C27" s="407">
        <v>71.076999999999998</v>
      </c>
      <c r="D27" s="407">
        <v>685.23400000000004</v>
      </c>
      <c r="E27" s="407">
        <v>4940.04306</v>
      </c>
      <c r="F27" s="407">
        <v>4688.4014129999996</v>
      </c>
      <c r="G27" s="407">
        <v>251.64164700000001</v>
      </c>
      <c r="H27" s="407">
        <v>69503</v>
      </c>
      <c r="I27" s="408">
        <v>9.64</v>
      </c>
      <c r="J27" s="407">
        <v>7209</v>
      </c>
      <c r="K27" s="370" t="s">
        <v>41</v>
      </c>
    </row>
    <row r="28" spans="1:11" ht="15.4" customHeight="1">
      <c r="A28" s="367" t="s">
        <v>1216</v>
      </c>
      <c r="B28" s="407">
        <v>43219</v>
      </c>
      <c r="C28" s="407">
        <v>72.022000000000006</v>
      </c>
      <c r="D28" s="407">
        <v>728.82600000000002</v>
      </c>
      <c r="E28" s="407">
        <v>5699.7531580000004</v>
      </c>
      <c r="F28" s="407">
        <v>5442.3340319999998</v>
      </c>
      <c r="G28" s="407">
        <v>257.41912600000001</v>
      </c>
      <c r="H28" s="407">
        <v>79139</v>
      </c>
      <c r="I28" s="408">
        <v>10.119999999999999</v>
      </c>
      <c r="J28" s="407">
        <v>7820</v>
      </c>
      <c r="K28" s="370" t="s">
        <v>43</v>
      </c>
    </row>
    <row r="29" spans="1:11" s="364" customFormat="1" ht="15.4" customHeight="1">
      <c r="A29" s="365" t="s">
        <v>1217</v>
      </c>
      <c r="B29" s="405">
        <v>343197</v>
      </c>
      <c r="C29" s="405">
        <v>571.80799999999999</v>
      </c>
      <c r="D29" s="405">
        <v>5068.134</v>
      </c>
      <c r="E29" s="405">
        <v>43091.848841999999</v>
      </c>
      <c r="F29" s="405">
        <v>41164.918612000001</v>
      </c>
      <c r="G29" s="405">
        <v>1926.9302299999999</v>
      </c>
      <c r="H29" s="405">
        <v>75361</v>
      </c>
      <c r="I29" s="406">
        <v>8.86</v>
      </c>
      <c r="J29" s="405">
        <v>8503</v>
      </c>
      <c r="K29" s="366" t="s">
        <v>1255</v>
      </c>
    </row>
    <row r="30" spans="1:11" ht="15.4" customHeight="1">
      <c r="A30" s="367" t="s">
        <v>1218</v>
      </c>
      <c r="B30" s="407">
        <v>277336</v>
      </c>
      <c r="C30" s="407">
        <v>452.55399999999997</v>
      </c>
      <c r="D30" s="407">
        <v>3963.9580000000001</v>
      </c>
      <c r="E30" s="407">
        <v>35710.436672999997</v>
      </c>
      <c r="F30" s="407">
        <v>34136.718766999998</v>
      </c>
      <c r="G30" s="407">
        <v>1573.7179060000001</v>
      </c>
      <c r="H30" s="407">
        <v>78909</v>
      </c>
      <c r="I30" s="408">
        <v>8.76</v>
      </c>
      <c r="J30" s="407">
        <v>9009</v>
      </c>
      <c r="K30" s="370" t="s">
        <v>49</v>
      </c>
    </row>
    <row r="31" spans="1:11" ht="15.4" customHeight="1">
      <c r="A31" s="367" t="s">
        <v>1219</v>
      </c>
      <c r="B31" s="407">
        <v>67858</v>
      </c>
      <c r="C31" s="407">
        <v>111.90900000000001</v>
      </c>
      <c r="D31" s="407">
        <v>1034.6410000000001</v>
      </c>
      <c r="E31" s="407">
        <v>6908.9662909999997</v>
      </c>
      <c r="F31" s="407">
        <v>6555.7539669999996</v>
      </c>
      <c r="G31" s="407">
        <v>353.21232400000002</v>
      </c>
      <c r="H31" s="407">
        <v>61737</v>
      </c>
      <c r="I31" s="408">
        <v>9.25</v>
      </c>
      <c r="J31" s="407">
        <v>6678</v>
      </c>
      <c r="K31" s="370" t="s">
        <v>64</v>
      </c>
    </row>
    <row r="32" spans="1:11" ht="15.4" customHeight="1">
      <c r="A32" s="367" t="s">
        <v>1220</v>
      </c>
      <c r="B32" s="407">
        <v>4661</v>
      </c>
      <c r="C32" s="407">
        <v>7.3449999999999998</v>
      </c>
      <c r="D32" s="407">
        <v>69.534999999999997</v>
      </c>
      <c r="E32" s="407">
        <v>472.44587799999999</v>
      </c>
      <c r="F32" s="407">
        <v>472.44587799999999</v>
      </c>
      <c r="G32" s="407">
        <v>0</v>
      </c>
      <c r="H32" s="407">
        <v>64322</v>
      </c>
      <c r="I32" s="408">
        <v>9.4700000000000006</v>
      </c>
      <c r="J32" s="407">
        <v>6794</v>
      </c>
      <c r="K32" s="370" t="s">
        <v>54</v>
      </c>
    </row>
    <row r="33" spans="1:11" s="364" customFormat="1" ht="15.4" customHeight="1">
      <c r="A33" s="365" t="s">
        <v>1221</v>
      </c>
      <c r="B33" s="405">
        <v>52538</v>
      </c>
      <c r="C33" s="405">
        <v>104.211</v>
      </c>
      <c r="D33" s="405">
        <v>1477.19</v>
      </c>
      <c r="E33" s="405">
        <v>7838.5456480000003</v>
      </c>
      <c r="F33" s="405">
        <v>7535.9354009999997</v>
      </c>
      <c r="G33" s="405">
        <v>302.61024700000002</v>
      </c>
      <c r="H33" s="405">
        <v>75218</v>
      </c>
      <c r="I33" s="406">
        <v>14.17</v>
      </c>
      <c r="J33" s="405">
        <v>5306</v>
      </c>
      <c r="K33" s="366" t="s">
        <v>1256</v>
      </c>
    </row>
    <row r="34" spans="1:11" ht="15.4" customHeight="1">
      <c r="A34" s="367" t="s">
        <v>1222</v>
      </c>
      <c r="B34" s="407">
        <v>36241</v>
      </c>
      <c r="C34" s="407">
        <v>75.477000000000004</v>
      </c>
      <c r="D34" s="407">
        <v>1199.3140000000001</v>
      </c>
      <c r="E34" s="407">
        <v>5790.4131719999996</v>
      </c>
      <c r="F34" s="407">
        <v>5578.41327</v>
      </c>
      <c r="G34" s="407">
        <v>211.99990199999999</v>
      </c>
      <c r="H34" s="407">
        <v>76718</v>
      </c>
      <c r="I34" s="408">
        <v>15.89</v>
      </c>
      <c r="J34" s="407">
        <v>4828</v>
      </c>
      <c r="K34" s="370" t="s">
        <v>58</v>
      </c>
    </row>
    <row r="35" spans="1:11" ht="15.4" customHeight="1" thickBot="1">
      <c r="A35" s="372" t="s">
        <v>1223</v>
      </c>
      <c r="B35" s="409">
        <v>16780</v>
      </c>
      <c r="C35" s="410">
        <v>28.734000000000002</v>
      </c>
      <c r="D35" s="410">
        <v>277.87599999999998</v>
      </c>
      <c r="E35" s="410">
        <v>2048.1324760000002</v>
      </c>
      <c r="F35" s="410">
        <v>1957.5221309999999</v>
      </c>
      <c r="G35" s="410">
        <v>90.610344999999995</v>
      </c>
      <c r="H35" s="410">
        <v>71279</v>
      </c>
      <c r="I35" s="411">
        <v>9.67</v>
      </c>
      <c r="J35" s="412">
        <v>7371</v>
      </c>
      <c r="K35" s="377" t="s">
        <v>60</v>
      </c>
    </row>
    <row r="36" spans="1:11" s="415" customFormat="1" ht="14.1" customHeight="1">
      <c r="A36" s="413" t="s">
        <v>1404</v>
      </c>
      <c r="B36" s="414"/>
      <c r="C36" s="380"/>
      <c r="D36" s="380"/>
      <c r="E36" s="380"/>
      <c r="F36" s="380"/>
      <c r="G36" s="380"/>
      <c r="H36" s="190" t="s">
        <v>1418</v>
      </c>
      <c r="I36" s="380"/>
      <c r="J36" s="380"/>
    </row>
    <row r="37" spans="1:11" s="415" customFormat="1" ht="14.1" customHeight="1">
      <c r="A37" s="413" t="s">
        <v>1405</v>
      </c>
      <c r="B37" s="414"/>
      <c r="C37" s="380"/>
      <c r="D37" s="380"/>
      <c r="E37" s="380"/>
      <c r="F37" s="380"/>
      <c r="G37" s="380"/>
      <c r="H37" s="413" t="s">
        <v>1419</v>
      </c>
      <c r="I37" s="381"/>
      <c r="J37" s="380"/>
      <c r="K37" s="380"/>
    </row>
    <row r="38" spans="1:11" s="415" customFormat="1" ht="14.1" customHeight="1">
      <c r="A38" s="413" t="s">
        <v>1406</v>
      </c>
      <c r="B38" s="414"/>
      <c r="C38" s="380"/>
      <c r="D38" s="380"/>
      <c r="E38" s="380"/>
      <c r="F38" s="380"/>
      <c r="G38" s="380"/>
      <c r="H38" s="413" t="s">
        <v>1448</v>
      </c>
      <c r="I38" s="381"/>
      <c r="J38" s="380"/>
      <c r="K38" s="380"/>
    </row>
    <row r="39" spans="1:11" s="415" customFormat="1" ht="14.1" customHeight="1">
      <c r="A39" s="237" t="s">
        <v>1437</v>
      </c>
      <c r="B39" s="413"/>
      <c r="C39" s="380"/>
      <c r="D39" s="380"/>
      <c r="E39" s="380"/>
      <c r="F39" s="380"/>
      <c r="G39" s="380"/>
      <c r="H39" s="413" t="s">
        <v>1421</v>
      </c>
      <c r="I39" s="380"/>
      <c r="J39" s="380"/>
    </row>
    <row r="40" spans="1:11" s="415" customFormat="1" ht="14.1" customHeight="1">
      <c r="A40" s="416"/>
      <c r="B40" s="413"/>
      <c r="C40" s="417"/>
      <c r="D40" s="417"/>
      <c r="E40" s="417"/>
      <c r="F40" s="417"/>
      <c r="G40" s="417"/>
      <c r="H40" s="418" t="s">
        <v>1422</v>
      </c>
      <c r="I40" s="417"/>
    </row>
    <row r="41" spans="1:11" s="415" customFormat="1" ht="14.1" customHeight="1">
      <c r="A41" s="413"/>
      <c r="B41" s="413"/>
      <c r="C41" s="419"/>
      <c r="D41" s="419"/>
      <c r="E41" s="420"/>
      <c r="F41" s="420"/>
      <c r="G41" s="417"/>
      <c r="H41" s="190" t="s">
        <v>1438</v>
      </c>
      <c r="I41" s="417"/>
      <c r="J41" s="421"/>
    </row>
    <row r="42" spans="1:11" ht="14.1" customHeight="1">
      <c r="C42" s="389"/>
      <c r="D42" s="389"/>
      <c r="E42" s="390"/>
      <c r="F42" s="390"/>
      <c r="H42" s="190" t="s">
        <v>1439</v>
      </c>
      <c r="J42" s="392"/>
    </row>
    <row r="43" spans="1:11">
      <c r="C43" s="389"/>
      <c r="D43" s="389"/>
      <c r="E43" s="390"/>
      <c r="F43" s="390"/>
      <c r="H43" s="422"/>
      <c r="J43" s="392"/>
    </row>
  </sheetData>
  <mergeCells count="15">
    <mergeCell ref="I5:I6"/>
    <mergeCell ref="J5:J6"/>
    <mergeCell ref="K5:K6"/>
    <mergeCell ref="A5:A6"/>
    <mergeCell ref="B5:B6"/>
    <mergeCell ref="C5:C6"/>
    <mergeCell ref="D5:D6"/>
    <mergeCell ref="E5:E6"/>
    <mergeCell ref="H5:H6"/>
    <mergeCell ref="A1:G1"/>
    <mergeCell ref="H1:K1"/>
    <mergeCell ref="A2:G2"/>
    <mergeCell ref="H2:K2"/>
    <mergeCell ref="A3:G3"/>
    <mergeCell ref="H3:K3"/>
  </mergeCells>
  <phoneticPr fontId="24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1DD4C-4DE8-43B6-956C-4EFAC71DF5A0}">
  <dimension ref="A1:K43"/>
  <sheetViews>
    <sheetView zoomScale="70" zoomScaleNormal="70" workbookViewId="0">
      <selection activeCell="A40" sqref="A40"/>
    </sheetView>
  </sheetViews>
  <sheetFormatPr defaultColWidth="9" defaultRowHeight="15.75"/>
  <cols>
    <col min="1" max="1" width="15.875" style="388" customWidth="1"/>
    <col min="2" max="2" width="10.625" style="388" customWidth="1"/>
    <col min="3" max="7" width="10.625" style="391" customWidth="1"/>
    <col min="8" max="9" width="18.75" style="391" customWidth="1"/>
    <col min="10" max="10" width="18.75" style="357" customWidth="1"/>
    <col min="11" max="11" width="19.875" style="357" customWidth="1"/>
    <col min="12" max="256" width="9" style="357"/>
    <col min="257" max="257" width="15.875" style="357" customWidth="1"/>
    <col min="258" max="263" width="10.625" style="357" customWidth="1"/>
    <col min="264" max="266" width="18.75" style="357" customWidth="1"/>
    <col min="267" max="267" width="19.875" style="357" customWidth="1"/>
    <col min="268" max="512" width="9" style="357"/>
    <col min="513" max="513" width="15.875" style="357" customWidth="1"/>
    <col min="514" max="519" width="10.625" style="357" customWidth="1"/>
    <col min="520" max="522" width="18.75" style="357" customWidth="1"/>
    <col min="523" max="523" width="19.875" style="357" customWidth="1"/>
    <col min="524" max="768" width="9" style="357"/>
    <col min="769" max="769" width="15.875" style="357" customWidth="1"/>
    <col min="770" max="775" width="10.625" style="357" customWidth="1"/>
    <col min="776" max="778" width="18.75" style="357" customWidth="1"/>
    <col min="779" max="779" width="19.875" style="357" customWidth="1"/>
    <col min="780" max="1024" width="9" style="357"/>
    <col min="1025" max="1025" width="15.875" style="357" customWidth="1"/>
    <col min="1026" max="1031" width="10.625" style="357" customWidth="1"/>
    <col min="1032" max="1034" width="18.75" style="357" customWidth="1"/>
    <col min="1035" max="1035" width="19.875" style="357" customWidth="1"/>
    <col min="1036" max="1280" width="9" style="357"/>
    <col min="1281" max="1281" width="15.875" style="357" customWidth="1"/>
    <col min="1282" max="1287" width="10.625" style="357" customWidth="1"/>
    <col min="1288" max="1290" width="18.75" style="357" customWidth="1"/>
    <col min="1291" max="1291" width="19.875" style="357" customWidth="1"/>
    <col min="1292" max="1536" width="9" style="357"/>
    <col min="1537" max="1537" width="15.875" style="357" customWidth="1"/>
    <col min="1538" max="1543" width="10.625" style="357" customWidth="1"/>
    <col min="1544" max="1546" width="18.75" style="357" customWidth="1"/>
    <col min="1547" max="1547" width="19.875" style="357" customWidth="1"/>
    <col min="1548" max="1792" width="9" style="357"/>
    <col min="1793" max="1793" width="15.875" style="357" customWidth="1"/>
    <col min="1794" max="1799" width="10.625" style="357" customWidth="1"/>
    <col min="1800" max="1802" width="18.75" style="357" customWidth="1"/>
    <col min="1803" max="1803" width="19.875" style="357" customWidth="1"/>
    <col min="1804" max="2048" width="9" style="357"/>
    <col min="2049" max="2049" width="15.875" style="357" customWidth="1"/>
    <col min="2050" max="2055" width="10.625" style="357" customWidth="1"/>
    <col min="2056" max="2058" width="18.75" style="357" customWidth="1"/>
    <col min="2059" max="2059" width="19.875" style="357" customWidth="1"/>
    <col min="2060" max="2304" width="9" style="357"/>
    <col min="2305" max="2305" width="15.875" style="357" customWidth="1"/>
    <col min="2306" max="2311" width="10.625" style="357" customWidth="1"/>
    <col min="2312" max="2314" width="18.75" style="357" customWidth="1"/>
    <col min="2315" max="2315" width="19.875" style="357" customWidth="1"/>
    <col min="2316" max="2560" width="9" style="357"/>
    <col min="2561" max="2561" width="15.875" style="357" customWidth="1"/>
    <col min="2562" max="2567" width="10.625" style="357" customWidth="1"/>
    <col min="2568" max="2570" width="18.75" style="357" customWidth="1"/>
    <col min="2571" max="2571" width="19.875" style="357" customWidth="1"/>
    <col min="2572" max="2816" width="9" style="357"/>
    <col min="2817" max="2817" width="15.875" style="357" customWidth="1"/>
    <col min="2818" max="2823" width="10.625" style="357" customWidth="1"/>
    <col min="2824" max="2826" width="18.75" style="357" customWidth="1"/>
    <col min="2827" max="2827" width="19.875" style="357" customWidth="1"/>
    <col min="2828" max="3072" width="9" style="357"/>
    <col min="3073" max="3073" width="15.875" style="357" customWidth="1"/>
    <col min="3074" max="3079" width="10.625" style="357" customWidth="1"/>
    <col min="3080" max="3082" width="18.75" style="357" customWidth="1"/>
    <col min="3083" max="3083" width="19.875" style="357" customWidth="1"/>
    <col min="3084" max="3328" width="9" style="357"/>
    <col min="3329" max="3329" width="15.875" style="357" customWidth="1"/>
    <col min="3330" max="3335" width="10.625" style="357" customWidth="1"/>
    <col min="3336" max="3338" width="18.75" style="357" customWidth="1"/>
    <col min="3339" max="3339" width="19.875" style="357" customWidth="1"/>
    <col min="3340" max="3584" width="9" style="357"/>
    <col min="3585" max="3585" width="15.875" style="357" customWidth="1"/>
    <col min="3586" max="3591" width="10.625" style="357" customWidth="1"/>
    <col min="3592" max="3594" width="18.75" style="357" customWidth="1"/>
    <col min="3595" max="3595" width="19.875" style="357" customWidth="1"/>
    <col min="3596" max="3840" width="9" style="357"/>
    <col min="3841" max="3841" width="15.875" style="357" customWidth="1"/>
    <col min="3842" max="3847" width="10.625" style="357" customWidth="1"/>
    <col min="3848" max="3850" width="18.75" style="357" customWidth="1"/>
    <col min="3851" max="3851" width="19.875" style="357" customWidth="1"/>
    <col min="3852" max="4096" width="9" style="357"/>
    <col min="4097" max="4097" width="15.875" style="357" customWidth="1"/>
    <col min="4098" max="4103" width="10.625" style="357" customWidth="1"/>
    <col min="4104" max="4106" width="18.75" style="357" customWidth="1"/>
    <col min="4107" max="4107" width="19.875" style="357" customWidth="1"/>
    <col min="4108" max="4352" width="9" style="357"/>
    <col min="4353" max="4353" width="15.875" style="357" customWidth="1"/>
    <col min="4354" max="4359" width="10.625" style="357" customWidth="1"/>
    <col min="4360" max="4362" width="18.75" style="357" customWidth="1"/>
    <col min="4363" max="4363" width="19.875" style="357" customWidth="1"/>
    <col min="4364" max="4608" width="9" style="357"/>
    <col min="4609" max="4609" width="15.875" style="357" customWidth="1"/>
    <col min="4610" max="4615" width="10.625" style="357" customWidth="1"/>
    <col min="4616" max="4618" width="18.75" style="357" customWidth="1"/>
    <col min="4619" max="4619" width="19.875" style="357" customWidth="1"/>
    <col min="4620" max="4864" width="9" style="357"/>
    <col min="4865" max="4865" width="15.875" style="357" customWidth="1"/>
    <col min="4866" max="4871" width="10.625" style="357" customWidth="1"/>
    <col min="4872" max="4874" width="18.75" style="357" customWidth="1"/>
    <col min="4875" max="4875" width="19.875" style="357" customWidth="1"/>
    <col min="4876" max="5120" width="9" style="357"/>
    <col min="5121" max="5121" width="15.875" style="357" customWidth="1"/>
    <col min="5122" max="5127" width="10.625" style="357" customWidth="1"/>
    <col min="5128" max="5130" width="18.75" style="357" customWidth="1"/>
    <col min="5131" max="5131" width="19.875" style="357" customWidth="1"/>
    <col min="5132" max="5376" width="9" style="357"/>
    <col min="5377" max="5377" width="15.875" style="357" customWidth="1"/>
    <col min="5378" max="5383" width="10.625" style="357" customWidth="1"/>
    <col min="5384" max="5386" width="18.75" style="357" customWidth="1"/>
    <col min="5387" max="5387" width="19.875" style="357" customWidth="1"/>
    <col min="5388" max="5632" width="9" style="357"/>
    <col min="5633" max="5633" width="15.875" style="357" customWidth="1"/>
    <col min="5634" max="5639" width="10.625" style="357" customWidth="1"/>
    <col min="5640" max="5642" width="18.75" style="357" customWidth="1"/>
    <col min="5643" max="5643" width="19.875" style="357" customWidth="1"/>
    <col min="5644" max="5888" width="9" style="357"/>
    <col min="5889" max="5889" width="15.875" style="357" customWidth="1"/>
    <col min="5890" max="5895" width="10.625" style="357" customWidth="1"/>
    <col min="5896" max="5898" width="18.75" style="357" customWidth="1"/>
    <col min="5899" max="5899" width="19.875" style="357" customWidth="1"/>
    <col min="5900" max="6144" width="9" style="357"/>
    <col min="6145" max="6145" width="15.875" style="357" customWidth="1"/>
    <col min="6146" max="6151" width="10.625" style="357" customWidth="1"/>
    <col min="6152" max="6154" width="18.75" style="357" customWidth="1"/>
    <col min="6155" max="6155" width="19.875" style="357" customWidth="1"/>
    <col min="6156" max="6400" width="9" style="357"/>
    <col min="6401" max="6401" width="15.875" style="357" customWidth="1"/>
    <col min="6402" max="6407" width="10.625" style="357" customWidth="1"/>
    <col min="6408" max="6410" width="18.75" style="357" customWidth="1"/>
    <col min="6411" max="6411" width="19.875" style="357" customWidth="1"/>
    <col min="6412" max="6656" width="9" style="357"/>
    <col min="6657" max="6657" width="15.875" style="357" customWidth="1"/>
    <col min="6658" max="6663" width="10.625" style="357" customWidth="1"/>
    <col min="6664" max="6666" width="18.75" style="357" customWidth="1"/>
    <col min="6667" max="6667" width="19.875" style="357" customWidth="1"/>
    <col min="6668" max="6912" width="9" style="357"/>
    <col min="6913" max="6913" width="15.875" style="357" customWidth="1"/>
    <col min="6914" max="6919" width="10.625" style="357" customWidth="1"/>
    <col min="6920" max="6922" width="18.75" style="357" customWidth="1"/>
    <col min="6923" max="6923" width="19.875" style="357" customWidth="1"/>
    <col min="6924" max="7168" width="9" style="357"/>
    <col min="7169" max="7169" width="15.875" style="357" customWidth="1"/>
    <col min="7170" max="7175" width="10.625" style="357" customWidth="1"/>
    <col min="7176" max="7178" width="18.75" style="357" customWidth="1"/>
    <col min="7179" max="7179" width="19.875" style="357" customWidth="1"/>
    <col min="7180" max="7424" width="9" style="357"/>
    <col min="7425" max="7425" width="15.875" style="357" customWidth="1"/>
    <col min="7426" max="7431" width="10.625" style="357" customWidth="1"/>
    <col min="7432" max="7434" width="18.75" style="357" customWidth="1"/>
    <col min="7435" max="7435" width="19.875" style="357" customWidth="1"/>
    <col min="7436" max="7680" width="9" style="357"/>
    <col min="7681" max="7681" width="15.875" style="357" customWidth="1"/>
    <col min="7682" max="7687" width="10.625" style="357" customWidth="1"/>
    <col min="7688" max="7690" width="18.75" style="357" customWidth="1"/>
    <col min="7691" max="7691" width="19.875" style="357" customWidth="1"/>
    <col min="7692" max="7936" width="9" style="357"/>
    <col min="7937" max="7937" width="15.875" style="357" customWidth="1"/>
    <col min="7938" max="7943" width="10.625" style="357" customWidth="1"/>
    <col min="7944" max="7946" width="18.75" style="357" customWidth="1"/>
    <col min="7947" max="7947" width="19.875" style="357" customWidth="1"/>
    <col min="7948" max="8192" width="9" style="357"/>
    <col min="8193" max="8193" width="15.875" style="357" customWidth="1"/>
    <col min="8194" max="8199" width="10.625" style="357" customWidth="1"/>
    <col min="8200" max="8202" width="18.75" style="357" customWidth="1"/>
    <col min="8203" max="8203" width="19.875" style="357" customWidth="1"/>
    <col min="8204" max="8448" width="9" style="357"/>
    <col min="8449" max="8449" width="15.875" style="357" customWidth="1"/>
    <col min="8450" max="8455" width="10.625" style="357" customWidth="1"/>
    <col min="8456" max="8458" width="18.75" style="357" customWidth="1"/>
    <col min="8459" max="8459" width="19.875" style="357" customWidth="1"/>
    <col min="8460" max="8704" width="9" style="357"/>
    <col min="8705" max="8705" width="15.875" style="357" customWidth="1"/>
    <col min="8706" max="8711" width="10.625" style="357" customWidth="1"/>
    <col min="8712" max="8714" width="18.75" style="357" customWidth="1"/>
    <col min="8715" max="8715" width="19.875" style="357" customWidth="1"/>
    <col min="8716" max="8960" width="9" style="357"/>
    <col min="8961" max="8961" width="15.875" style="357" customWidth="1"/>
    <col min="8962" max="8967" width="10.625" style="357" customWidth="1"/>
    <col min="8968" max="8970" width="18.75" style="357" customWidth="1"/>
    <col min="8971" max="8971" width="19.875" style="357" customWidth="1"/>
    <col min="8972" max="9216" width="9" style="357"/>
    <col min="9217" max="9217" width="15.875" style="357" customWidth="1"/>
    <col min="9218" max="9223" width="10.625" style="357" customWidth="1"/>
    <col min="9224" max="9226" width="18.75" style="357" customWidth="1"/>
    <col min="9227" max="9227" width="19.875" style="357" customWidth="1"/>
    <col min="9228" max="9472" width="9" style="357"/>
    <col min="9473" max="9473" width="15.875" style="357" customWidth="1"/>
    <col min="9474" max="9479" width="10.625" style="357" customWidth="1"/>
    <col min="9480" max="9482" width="18.75" style="357" customWidth="1"/>
    <col min="9483" max="9483" width="19.875" style="357" customWidth="1"/>
    <col min="9484" max="9728" width="9" style="357"/>
    <col min="9729" max="9729" width="15.875" style="357" customWidth="1"/>
    <col min="9730" max="9735" width="10.625" style="357" customWidth="1"/>
    <col min="9736" max="9738" width="18.75" style="357" customWidth="1"/>
    <col min="9739" max="9739" width="19.875" style="357" customWidth="1"/>
    <col min="9740" max="9984" width="9" style="357"/>
    <col min="9985" max="9985" width="15.875" style="357" customWidth="1"/>
    <col min="9986" max="9991" width="10.625" style="357" customWidth="1"/>
    <col min="9992" max="9994" width="18.75" style="357" customWidth="1"/>
    <col min="9995" max="9995" width="19.875" style="357" customWidth="1"/>
    <col min="9996" max="10240" width="9" style="357"/>
    <col min="10241" max="10241" width="15.875" style="357" customWidth="1"/>
    <col min="10242" max="10247" width="10.625" style="357" customWidth="1"/>
    <col min="10248" max="10250" width="18.75" style="357" customWidth="1"/>
    <col min="10251" max="10251" width="19.875" style="357" customWidth="1"/>
    <col min="10252" max="10496" width="9" style="357"/>
    <col min="10497" max="10497" width="15.875" style="357" customWidth="1"/>
    <col min="10498" max="10503" width="10.625" style="357" customWidth="1"/>
    <col min="10504" max="10506" width="18.75" style="357" customWidth="1"/>
    <col min="10507" max="10507" width="19.875" style="357" customWidth="1"/>
    <col min="10508" max="10752" width="9" style="357"/>
    <col min="10753" max="10753" width="15.875" style="357" customWidth="1"/>
    <col min="10754" max="10759" width="10.625" style="357" customWidth="1"/>
    <col min="10760" max="10762" width="18.75" style="357" customWidth="1"/>
    <col min="10763" max="10763" width="19.875" style="357" customWidth="1"/>
    <col min="10764" max="11008" width="9" style="357"/>
    <col min="11009" max="11009" width="15.875" style="357" customWidth="1"/>
    <col min="11010" max="11015" width="10.625" style="357" customWidth="1"/>
    <col min="11016" max="11018" width="18.75" style="357" customWidth="1"/>
    <col min="11019" max="11019" width="19.875" style="357" customWidth="1"/>
    <col min="11020" max="11264" width="9" style="357"/>
    <col min="11265" max="11265" width="15.875" style="357" customWidth="1"/>
    <col min="11266" max="11271" width="10.625" style="357" customWidth="1"/>
    <col min="11272" max="11274" width="18.75" style="357" customWidth="1"/>
    <col min="11275" max="11275" width="19.875" style="357" customWidth="1"/>
    <col min="11276" max="11520" width="9" style="357"/>
    <col min="11521" max="11521" width="15.875" style="357" customWidth="1"/>
    <col min="11522" max="11527" width="10.625" style="357" customWidth="1"/>
    <col min="11528" max="11530" width="18.75" style="357" customWidth="1"/>
    <col min="11531" max="11531" width="19.875" style="357" customWidth="1"/>
    <col min="11532" max="11776" width="9" style="357"/>
    <col min="11777" max="11777" width="15.875" style="357" customWidth="1"/>
    <col min="11778" max="11783" width="10.625" style="357" customWidth="1"/>
    <col min="11784" max="11786" width="18.75" style="357" customWidth="1"/>
    <col min="11787" max="11787" width="19.875" style="357" customWidth="1"/>
    <col min="11788" max="12032" width="9" style="357"/>
    <col min="12033" max="12033" width="15.875" style="357" customWidth="1"/>
    <col min="12034" max="12039" width="10.625" style="357" customWidth="1"/>
    <col min="12040" max="12042" width="18.75" style="357" customWidth="1"/>
    <col min="12043" max="12043" width="19.875" style="357" customWidth="1"/>
    <col min="12044" max="12288" width="9" style="357"/>
    <col min="12289" max="12289" width="15.875" style="357" customWidth="1"/>
    <col min="12290" max="12295" width="10.625" style="357" customWidth="1"/>
    <col min="12296" max="12298" width="18.75" style="357" customWidth="1"/>
    <col min="12299" max="12299" width="19.875" style="357" customWidth="1"/>
    <col min="12300" max="12544" width="9" style="357"/>
    <col min="12545" max="12545" width="15.875" style="357" customWidth="1"/>
    <col min="12546" max="12551" width="10.625" style="357" customWidth="1"/>
    <col min="12552" max="12554" width="18.75" style="357" customWidth="1"/>
    <col min="12555" max="12555" width="19.875" style="357" customWidth="1"/>
    <col min="12556" max="12800" width="9" style="357"/>
    <col min="12801" max="12801" width="15.875" style="357" customWidth="1"/>
    <col min="12802" max="12807" width="10.625" style="357" customWidth="1"/>
    <col min="12808" max="12810" width="18.75" style="357" customWidth="1"/>
    <col min="12811" max="12811" width="19.875" style="357" customWidth="1"/>
    <col min="12812" max="13056" width="9" style="357"/>
    <col min="13057" max="13057" width="15.875" style="357" customWidth="1"/>
    <col min="13058" max="13063" width="10.625" style="357" customWidth="1"/>
    <col min="13064" max="13066" width="18.75" style="357" customWidth="1"/>
    <col min="13067" max="13067" width="19.875" style="357" customWidth="1"/>
    <col min="13068" max="13312" width="9" style="357"/>
    <col min="13313" max="13313" width="15.875" style="357" customWidth="1"/>
    <col min="13314" max="13319" width="10.625" style="357" customWidth="1"/>
    <col min="13320" max="13322" width="18.75" style="357" customWidth="1"/>
    <col min="13323" max="13323" width="19.875" style="357" customWidth="1"/>
    <col min="13324" max="13568" width="9" style="357"/>
    <col min="13569" max="13569" width="15.875" style="357" customWidth="1"/>
    <col min="13570" max="13575" width="10.625" style="357" customWidth="1"/>
    <col min="13576" max="13578" width="18.75" style="357" customWidth="1"/>
    <col min="13579" max="13579" width="19.875" style="357" customWidth="1"/>
    <col min="13580" max="13824" width="9" style="357"/>
    <col min="13825" max="13825" width="15.875" style="357" customWidth="1"/>
    <col min="13826" max="13831" width="10.625" style="357" customWidth="1"/>
    <col min="13832" max="13834" width="18.75" style="357" customWidth="1"/>
    <col min="13835" max="13835" width="19.875" style="357" customWidth="1"/>
    <col min="13836" max="14080" width="9" style="357"/>
    <col min="14081" max="14081" width="15.875" style="357" customWidth="1"/>
    <col min="14082" max="14087" width="10.625" style="357" customWidth="1"/>
    <col min="14088" max="14090" width="18.75" style="357" customWidth="1"/>
    <col min="14091" max="14091" width="19.875" style="357" customWidth="1"/>
    <col min="14092" max="14336" width="9" style="357"/>
    <col min="14337" max="14337" width="15.875" style="357" customWidth="1"/>
    <col min="14338" max="14343" width="10.625" style="357" customWidth="1"/>
    <col min="14344" max="14346" width="18.75" style="357" customWidth="1"/>
    <col min="14347" max="14347" width="19.875" style="357" customWidth="1"/>
    <col min="14348" max="14592" width="9" style="357"/>
    <col min="14593" max="14593" width="15.875" style="357" customWidth="1"/>
    <col min="14594" max="14599" width="10.625" style="357" customWidth="1"/>
    <col min="14600" max="14602" width="18.75" style="357" customWidth="1"/>
    <col min="14603" max="14603" width="19.875" style="357" customWidth="1"/>
    <col min="14604" max="14848" width="9" style="357"/>
    <col min="14849" max="14849" width="15.875" style="357" customWidth="1"/>
    <col min="14850" max="14855" width="10.625" style="357" customWidth="1"/>
    <col min="14856" max="14858" width="18.75" style="357" customWidth="1"/>
    <col min="14859" max="14859" width="19.875" style="357" customWidth="1"/>
    <col min="14860" max="15104" width="9" style="357"/>
    <col min="15105" max="15105" width="15.875" style="357" customWidth="1"/>
    <col min="15106" max="15111" width="10.625" style="357" customWidth="1"/>
    <col min="15112" max="15114" width="18.75" style="357" customWidth="1"/>
    <col min="15115" max="15115" width="19.875" style="357" customWidth="1"/>
    <col min="15116" max="15360" width="9" style="357"/>
    <col min="15361" max="15361" width="15.875" style="357" customWidth="1"/>
    <col min="15362" max="15367" width="10.625" style="357" customWidth="1"/>
    <col min="15368" max="15370" width="18.75" style="357" customWidth="1"/>
    <col min="15371" max="15371" width="19.875" style="357" customWidth="1"/>
    <col min="15372" max="15616" width="9" style="357"/>
    <col min="15617" max="15617" width="15.875" style="357" customWidth="1"/>
    <col min="15618" max="15623" width="10.625" style="357" customWidth="1"/>
    <col min="15624" max="15626" width="18.75" style="357" customWidth="1"/>
    <col min="15627" max="15627" width="19.875" style="357" customWidth="1"/>
    <col min="15628" max="15872" width="9" style="357"/>
    <col min="15873" max="15873" width="15.875" style="357" customWidth="1"/>
    <col min="15874" max="15879" width="10.625" style="357" customWidth="1"/>
    <col min="15880" max="15882" width="18.75" style="357" customWidth="1"/>
    <col min="15883" max="15883" width="19.875" style="357" customWidth="1"/>
    <col min="15884" max="16128" width="9" style="357"/>
    <col min="16129" max="16129" width="15.875" style="357" customWidth="1"/>
    <col min="16130" max="16135" width="10.625" style="357" customWidth="1"/>
    <col min="16136" max="16138" width="18.75" style="357" customWidth="1"/>
    <col min="16139" max="16139" width="19.875" style="357" customWidth="1"/>
    <col min="16140" max="16384" width="9" style="357"/>
  </cols>
  <sheetData>
    <row r="1" spans="1:11" s="350" customFormat="1" ht="24.75" customHeight="1">
      <c r="A1" s="423" t="s">
        <v>1401</v>
      </c>
      <c r="B1" s="424"/>
      <c r="C1" s="424"/>
      <c r="D1" s="424"/>
      <c r="E1" s="424"/>
      <c r="F1" s="424"/>
      <c r="G1" s="424"/>
      <c r="H1" s="425" t="s">
        <v>1403</v>
      </c>
      <c r="I1" s="426"/>
      <c r="J1" s="426"/>
      <c r="K1" s="426"/>
    </row>
    <row r="2" spans="1:11" s="350" customFormat="1" ht="24.75" customHeight="1">
      <c r="A2" s="424"/>
      <c r="B2" s="424"/>
      <c r="C2" s="424"/>
      <c r="D2" s="424"/>
      <c r="E2" s="424"/>
      <c r="F2" s="424"/>
      <c r="G2" s="424"/>
      <c r="H2" s="425"/>
      <c r="I2" s="426"/>
      <c r="J2" s="426"/>
      <c r="K2" s="426"/>
    </row>
    <row r="3" spans="1:11" s="350" customFormat="1" ht="21" customHeight="1">
      <c r="A3" s="427" t="s">
        <v>1440</v>
      </c>
      <c r="B3" s="428"/>
      <c r="C3" s="428"/>
      <c r="D3" s="428"/>
      <c r="E3" s="428"/>
      <c r="F3" s="428"/>
      <c r="G3" s="428"/>
      <c r="H3" s="427" t="s">
        <v>1441</v>
      </c>
      <c r="I3" s="429"/>
      <c r="J3" s="429"/>
      <c r="K3" s="429"/>
    </row>
    <row r="4" spans="1:11" s="356" customFormat="1" ht="21" customHeight="1" thickBot="1">
      <c r="A4" s="351" t="s">
        <v>1367</v>
      </c>
      <c r="B4" s="395"/>
      <c r="C4" s="395"/>
      <c r="D4" s="395"/>
      <c r="E4" s="395"/>
      <c r="F4" s="354"/>
      <c r="G4" s="354"/>
      <c r="H4" s="354"/>
      <c r="I4" s="355"/>
      <c r="J4" s="396"/>
      <c r="K4" s="338" t="s">
        <v>1368</v>
      </c>
    </row>
    <row r="5" spans="1:11" ht="18" customHeight="1">
      <c r="A5" s="446" t="s">
        <v>1417</v>
      </c>
      <c r="B5" s="438" t="s">
        <v>1442</v>
      </c>
      <c r="C5" s="440" t="s">
        <v>1372</v>
      </c>
      <c r="D5" s="440" t="s">
        <v>1373</v>
      </c>
      <c r="E5" s="442" t="s">
        <v>1374</v>
      </c>
      <c r="F5" s="397"/>
      <c r="G5" s="398"/>
      <c r="H5" s="432" t="s">
        <v>1357</v>
      </c>
      <c r="I5" s="444" t="s">
        <v>1264</v>
      </c>
      <c r="J5" s="432" t="s">
        <v>1359</v>
      </c>
      <c r="K5" s="434" t="s">
        <v>1424</v>
      </c>
    </row>
    <row r="6" spans="1:11" ht="60.75" customHeight="1">
      <c r="A6" s="447"/>
      <c r="B6" s="439"/>
      <c r="C6" s="441"/>
      <c r="D6" s="441"/>
      <c r="E6" s="443"/>
      <c r="F6" s="266" t="s">
        <v>1230</v>
      </c>
      <c r="G6" s="340" t="s">
        <v>1231</v>
      </c>
      <c r="H6" s="433"/>
      <c r="I6" s="445"/>
      <c r="J6" s="433"/>
      <c r="K6" s="435"/>
    </row>
    <row r="7" spans="1:11" s="364" customFormat="1" ht="15.4" customHeight="1">
      <c r="A7" s="360" t="s">
        <v>1195</v>
      </c>
      <c r="B7" s="361">
        <v>2040810</v>
      </c>
      <c r="C7" s="361">
        <v>3503.7930000000001</v>
      </c>
      <c r="D7" s="361">
        <v>31418.899000000001</v>
      </c>
      <c r="E7" s="361">
        <v>263399.65176899999</v>
      </c>
      <c r="F7" s="361">
        <v>251778.10963699999</v>
      </c>
      <c r="G7" s="361">
        <v>11621.542132</v>
      </c>
      <c r="H7" s="361">
        <v>75176</v>
      </c>
      <c r="I7" s="362">
        <v>8.9700000000000006</v>
      </c>
      <c r="J7" s="361">
        <v>8383</v>
      </c>
      <c r="K7" s="363" t="s">
        <v>1160</v>
      </c>
    </row>
    <row r="8" spans="1:11" s="364" customFormat="1" ht="15.4" customHeight="1">
      <c r="A8" s="365" t="s">
        <v>1196</v>
      </c>
      <c r="B8" s="361">
        <v>627334</v>
      </c>
      <c r="C8" s="361">
        <v>1072.249</v>
      </c>
      <c r="D8" s="361">
        <v>9611.6419999999998</v>
      </c>
      <c r="E8" s="361">
        <v>87450.637906999997</v>
      </c>
      <c r="F8" s="361">
        <v>83650.162416000006</v>
      </c>
      <c r="G8" s="361">
        <v>3800.4754910000001</v>
      </c>
      <c r="H8" s="361">
        <v>81558</v>
      </c>
      <c r="I8" s="362">
        <v>8.9600000000000009</v>
      </c>
      <c r="J8" s="361">
        <v>9098</v>
      </c>
      <c r="K8" s="366" t="s">
        <v>1251</v>
      </c>
    </row>
    <row r="9" spans="1:11" ht="15.4" customHeight="1">
      <c r="A9" s="367" t="s">
        <v>1198</v>
      </c>
      <c r="B9" s="368">
        <v>203391</v>
      </c>
      <c r="C9" s="368">
        <v>314.94499999999999</v>
      </c>
      <c r="D9" s="368">
        <v>3167.61</v>
      </c>
      <c r="E9" s="368">
        <v>23786.322091000002</v>
      </c>
      <c r="F9" s="368">
        <v>22649.319861</v>
      </c>
      <c r="G9" s="368">
        <v>1137.0022300000001</v>
      </c>
      <c r="H9" s="368">
        <v>75525</v>
      </c>
      <c r="I9" s="369">
        <v>10.06</v>
      </c>
      <c r="J9" s="368">
        <v>7509</v>
      </c>
      <c r="K9" s="370" t="s">
        <v>1161</v>
      </c>
    </row>
    <row r="10" spans="1:11" ht="15.4" customHeight="1">
      <c r="A10" s="367" t="s">
        <v>1197</v>
      </c>
      <c r="B10" s="368">
        <v>359685</v>
      </c>
      <c r="C10" s="368">
        <v>618.37199999999996</v>
      </c>
      <c r="D10" s="368">
        <v>4986.4650000000001</v>
      </c>
      <c r="E10" s="368">
        <v>54974.263849000003</v>
      </c>
      <c r="F10" s="368">
        <v>52700.770317000002</v>
      </c>
      <c r="G10" s="368">
        <v>2273.493532</v>
      </c>
      <c r="H10" s="368">
        <v>88902</v>
      </c>
      <c r="I10" s="369">
        <v>8.06</v>
      </c>
      <c r="J10" s="368">
        <v>11025</v>
      </c>
      <c r="K10" s="370" t="s">
        <v>6</v>
      </c>
    </row>
    <row r="11" spans="1:11" ht="15.4" customHeight="1">
      <c r="A11" s="367" t="s">
        <v>1199</v>
      </c>
      <c r="B11" s="368">
        <v>31739</v>
      </c>
      <c r="C11" s="368">
        <v>54.383000000000003</v>
      </c>
      <c r="D11" s="368">
        <v>638.553</v>
      </c>
      <c r="E11" s="368">
        <v>3684.3892989999999</v>
      </c>
      <c r="F11" s="368">
        <v>3519.7830789999998</v>
      </c>
      <c r="G11" s="368">
        <v>164.60622000000001</v>
      </c>
      <c r="H11" s="368">
        <v>67749</v>
      </c>
      <c r="I11" s="369">
        <v>11.74</v>
      </c>
      <c r="J11" s="368">
        <v>5770</v>
      </c>
      <c r="K11" s="370" t="s">
        <v>8</v>
      </c>
    </row>
    <row r="12" spans="1:11" ht="15.4" customHeight="1">
      <c r="A12" s="367" t="s">
        <v>1200</v>
      </c>
      <c r="B12" s="368">
        <v>45144</v>
      </c>
      <c r="C12" s="368">
        <v>79.870999999999995</v>
      </c>
      <c r="D12" s="368">
        <v>767.31399999999996</v>
      </c>
      <c r="E12" s="368">
        <v>4728.1682840000003</v>
      </c>
      <c r="F12" s="368">
        <v>4502.7947750000003</v>
      </c>
      <c r="G12" s="368">
        <v>225.37350900000001</v>
      </c>
      <c r="H12" s="368">
        <v>59198</v>
      </c>
      <c r="I12" s="369">
        <v>9.61</v>
      </c>
      <c r="J12" s="368">
        <v>6162</v>
      </c>
      <c r="K12" s="370" t="s">
        <v>61</v>
      </c>
    </row>
    <row r="13" spans="1:11" ht="15.4" customHeight="1">
      <c r="A13" s="367" t="s">
        <v>1201</v>
      </c>
      <c r="B13" s="368">
        <v>3304</v>
      </c>
      <c r="C13" s="368">
        <v>4.5069999999999997</v>
      </c>
      <c r="D13" s="368">
        <v>50.482999999999997</v>
      </c>
      <c r="E13" s="368">
        <v>272.15504299999998</v>
      </c>
      <c r="F13" s="368">
        <v>272.15504299999998</v>
      </c>
      <c r="G13" s="368">
        <v>0</v>
      </c>
      <c r="H13" s="368">
        <v>60385</v>
      </c>
      <c r="I13" s="369">
        <v>11.2</v>
      </c>
      <c r="J13" s="368">
        <v>5391</v>
      </c>
      <c r="K13" s="370" t="s">
        <v>62</v>
      </c>
    </row>
    <row r="14" spans="1:11" ht="15.4" customHeight="1">
      <c r="A14" s="367" t="s">
        <v>1202</v>
      </c>
      <c r="B14" s="368">
        <v>145</v>
      </c>
      <c r="C14" s="368">
        <v>0.17100000000000001</v>
      </c>
      <c r="D14" s="368">
        <v>1.2170000000000001</v>
      </c>
      <c r="E14" s="368">
        <v>5.3393410000000001</v>
      </c>
      <c r="F14" s="368">
        <v>5.3393410000000001</v>
      </c>
      <c r="G14" s="368">
        <v>0</v>
      </c>
      <c r="H14" s="368">
        <v>31224</v>
      </c>
      <c r="I14" s="369">
        <v>7.12</v>
      </c>
      <c r="J14" s="368">
        <v>4387</v>
      </c>
      <c r="K14" s="370" t="s">
        <v>63</v>
      </c>
    </row>
    <row r="15" spans="1:11" s="364" customFormat="1" ht="15.4" customHeight="1">
      <c r="A15" s="365" t="s">
        <v>1203</v>
      </c>
      <c r="B15" s="361">
        <v>310527</v>
      </c>
      <c r="C15" s="361">
        <v>478.495</v>
      </c>
      <c r="D15" s="361">
        <v>4234.1509999999998</v>
      </c>
      <c r="E15" s="361">
        <v>35128.171756999996</v>
      </c>
      <c r="F15" s="361">
        <v>33501.940361000001</v>
      </c>
      <c r="G15" s="361">
        <v>1626.2313959999999</v>
      </c>
      <c r="H15" s="361">
        <v>73414</v>
      </c>
      <c r="I15" s="362">
        <v>8.85</v>
      </c>
      <c r="J15" s="361">
        <v>8296</v>
      </c>
      <c r="K15" s="366" t="s">
        <v>1252</v>
      </c>
    </row>
    <row r="16" spans="1:11" ht="15.4" customHeight="1">
      <c r="A16" s="367" t="s">
        <v>1336</v>
      </c>
      <c r="B16" s="368">
        <v>195779</v>
      </c>
      <c r="C16" s="368">
        <v>301.55399999999997</v>
      </c>
      <c r="D16" s="368">
        <v>2650.4609999999998</v>
      </c>
      <c r="E16" s="368">
        <v>23843.843477999999</v>
      </c>
      <c r="F16" s="368">
        <v>22793.778324999999</v>
      </c>
      <c r="G16" s="368">
        <v>1050.065153</v>
      </c>
      <c r="H16" s="368">
        <v>79070</v>
      </c>
      <c r="I16" s="369">
        <v>8.7899999999999991</v>
      </c>
      <c r="J16" s="368">
        <v>8996</v>
      </c>
      <c r="K16" s="370" t="s">
        <v>1311</v>
      </c>
    </row>
    <row r="17" spans="1:11" ht="15.4" customHeight="1">
      <c r="A17" s="367" t="s">
        <v>1204</v>
      </c>
      <c r="B17" s="368">
        <v>45052</v>
      </c>
      <c r="C17" s="368">
        <v>65.793000000000006</v>
      </c>
      <c r="D17" s="368">
        <v>440.05399999999997</v>
      </c>
      <c r="E17" s="368">
        <v>4389.8141320000004</v>
      </c>
      <c r="F17" s="368">
        <v>4173.2391049999997</v>
      </c>
      <c r="G17" s="368">
        <v>216.57502700000001</v>
      </c>
      <c r="H17" s="368">
        <v>66722</v>
      </c>
      <c r="I17" s="369">
        <v>6.69</v>
      </c>
      <c r="J17" s="368">
        <v>9976</v>
      </c>
      <c r="K17" s="370" t="s">
        <v>17</v>
      </c>
    </row>
    <row r="18" spans="1:11" ht="15.4" customHeight="1">
      <c r="A18" s="367" t="s">
        <v>1206</v>
      </c>
      <c r="B18" s="368">
        <v>40064</v>
      </c>
      <c r="C18" s="368">
        <v>57.497999999999998</v>
      </c>
      <c r="D18" s="368">
        <v>576.86900000000003</v>
      </c>
      <c r="E18" s="368">
        <v>3710.088647</v>
      </c>
      <c r="F18" s="368">
        <v>3520.8432320000002</v>
      </c>
      <c r="G18" s="368">
        <v>189.24541500000001</v>
      </c>
      <c r="H18" s="368">
        <v>64526</v>
      </c>
      <c r="I18" s="369">
        <v>10.029999999999999</v>
      </c>
      <c r="J18" s="368">
        <v>6431</v>
      </c>
      <c r="K18" s="370" t="s">
        <v>21</v>
      </c>
    </row>
    <row r="19" spans="1:11" ht="15.4" customHeight="1">
      <c r="A19" s="367" t="s">
        <v>1207</v>
      </c>
      <c r="B19" s="368">
        <v>35103</v>
      </c>
      <c r="C19" s="368">
        <v>53.65</v>
      </c>
      <c r="D19" s="368">
        <v>566.76700000000005</v>
      </c>
      <c r="E19" s="368">
        <v>3184.4254999999998</v>
      </c>
      <c r="F19" s="368">
        <v>3014.0796989999999</v>
      </c>
      <c r="G19" s="368">
        <v>170.34580099999999</v>
      </c>
      <c r="H19" s="368">
        <v>59356</v>
      </c>
      <c r="I19" s="369">
        <v>10.56</v>
      </c>
      <c r="J19" s="368">
        <v>5619</v>
      </c>
      <c r="K19" s="370" t="s">
        <v>23</v>
      </c>
    </row>
    <row r="20" spans="1:11" s="364" customFormat="1" ht="15.4" customHeight="1">
      <c r="A20" s="365" t="s">
        <v>1208</v>
      </c>
      <c r="B20" s="361">
        <v>443687</v>
      </c>
      <c r="C20" s="361">
        <v>781.94399999999996</v>
      </c>
      <c r="D20" s="361">
        <v>6607.5110000000004</v>
      </c>
      <c r="E20" s="361">
        <v>54156.849828999999</v>
      </c>
      <c r="F20" s="361">
        <v>51816.716944</v>
      </c>
      <c r="G20" s="361">
        <v>2340.132885</v>
      </c>
      <c r="H20" s="361">
        <v>69259</v>
      </c>
      <c r="I20" s="362">
        <v>8.4499999999999993</v>
      </c>
      <c r="J20" s="361">
        <v>8196</v>
      </c>
      <c r="K20" s="371" t="s">
        <v>1253</v>
      </c>
    </row>
    <row r="21" spans="1:11" ht="15.4" customHeight="1">
      <c r="A21" s="367" t="s">
        <v>1209</v>
      </c>
      <c r="B21" s="368">
        <v>310098</v>
      </c>
      <c r="C21" s="368">
        <v>535.02499999999998</v>
      </c>
      <c r="D21" s="368">
        <v>4253.134</v>
      </c>
      <c r="E21" s="368">
        <v>37944.820683999998</v>
      </c>
      <c r="F21" s="368">
        <v>36319.320548000003</v>
      </c>
      <c r="G21" s="368">
        <v>1625.5001360000001</v>
      </c>
      <c r="H21" s="368">
        <v>70922</v>
      </c>
      <c r="I21" s="369">
        <v>7.95</v>
      </c>
      <c r="J21" s="368">
        <v>8922</v>
      </c>
      <c r="K21" s="370" t="s">
        <v>27</v>
      </c>
    </row>
    <row r="22" spans="1:11" ht="15.4" customHeight="1">
      <c r="A22" s="367" t="s">
        <v>1210</v>
      </c>
      <c r="B22" s="368">
        <v>107959</v>
      </c>
      <c r="C22" s="368">
        <v>183.15799999999999</v>
      </c>
      <c r="D22" s="368">
        <v>1587.0730000000001</v>
      </c>
      <c r="E22" s="368">
        <v>12793.54924</v>
      </c>
      <c r="F22" s="368">
        <v>12243.614127999999</v>
      </c>
      <c r="G22" s="368">
        <v>549.935112</v>
      </c>
      <c r="H22" s="368">
        <v>69850</v>
      </c>
      <c r="I22" s="369">
        <v>8.67</v>
      </c>
      <c r="J22" s="368">
        <v>8061</v>
      </c>
      <c r="K22" s="370" t="s">
        <v>31</v>
      </c>
    </row>
    <row r="23" spans="1:11" ht="15.4" customHeight="1">
      <c r="A23" s="367" t="s">
        <v>1211</v>
      </c>
      <c r="B23" s="368">
        <v>34117</v>
      </c>
      <c r="C23" s="368">
        <v>63.761000000000003</v>
      </c>
      <c r="D23" s="368">
        <v>767.30399999999997</v>
      </c>
      <c r="E23" s="368">
        <v>3418.4799050000001</v>
      </c>
      <c r="F23" s="368">
        <v>3253.7822679999999</v>
      </c>
      <c r="G23" s="368">
        <v>164.69763699999999</v>
      </c>
      <c r="H23" s="368">
        <v>53614</v>
      </c>
      <c r="I23" s="369">
        <v>12.03</v>
      </c>
      <c r="J23" s="368">
        <v>4455</v>
      </c>
      <c r="K23" s="370" t="s">
        <v>33</v>
      </c>
    </row>
    <row r="24" spans="1:11" s="364" customFormat="1" ht="15.4" customHeight="1">
      <c r="A24" s="365" t="s">
        <v>1212</v>
      </c>
      <c r="B24" s="361">
        <v>293609</v>
      </c>
      <c r="C24" s="361">
        <v>492.33100000000002</v>
      </c>
      <c r="D24" s="361">
        <v>4453.0950000000003</v>
      </c>
      <c r="E24" s="361">
        <v>36731.920996000001</v>
      </c>
      <c r="F24" s="361">
        <v>35066.927875000001</v>
      </c>
      <c r="G24" s="361">
        <v>1664.993121</v>
      </c>
      <c r="H24" s="361">
        <v>74608</v>
      </c>
      <c r="I24" s="362">
        <v>9.0399999999999991</v>
      </c>
      <c r="J24" s="361">
        <v>8249</v>
      </c>
      <c r="K24" s="366" t="s">
        <v>1254</v>
      </c>
    </row>
    <row r="25" spans="1:11" ht="15.4" customHeight="1">
      <c r="A25" s="367" t="s">
        <v>1213</v>
      </c>
      <c r="B25" s="368">
        <v>159557</v>
      </c>
      <c r="C25" s="368">
        <v>265.983</v>
      </c>
      <c r="D25" s="368">
        <v>2322.4270000000001</v>
      </c>
      <c r="E25" s="368">
        <v>20378.419723999999</v>
      </c>
      <c r="F25" s="368">
        <v>19494.724542</v>
      </c>
      <c r="G25" s="368">
        <v>883.69518200000005</v>
      </c>
      <c r="H25" s="368">
        <v>76615</v>
      </c>
      <c r="I25" s="369">
        <v>8.73</v>
      </c>
      <c r="J25" s="368">
        <v>8775</v>
      </c>
      <c r="K25" s="370" t="s">
        <v>37</v>
      </c>
    </row>
    <row r="26" spans="1:11" ht="15.4" customHeight="1">
      <c r="A26" s="367" t="s">
        <v>1214</v>
      </c>
      <c r="B26" s="368">
        <v>50839</v>
      </c>
      <c r="C26" s="368">
        <v>83.259</v>
      </c>
      <c r="D26" s="368">
        <v>743.96299999999997</v>
      </c>
      <c r="E26" s="368">
        <v>5916.4244490000001</v>
      </c>
      <c r="F26" s="368">
        <v>5628.298511</v>
      </c>
      <c r="G26" s="368">
        <v>288.12593800000002</v>
      </c>
      <c r="H26" s="368">
        <v>71060</v>
      </c>
      <c r="I26" s="369">
        <v>8.94</v>
      </c>
      <c r="J26" s="368">
        <v>7953</v>
      </c>
      <c r="K26" s="370" t="s">
        <v>39</v>
      </c>
    </row>
    <row r="27" spans="1:11" ht="15.4" customHeight="1">
      <c r="A27" s="367" t="s">
        <v>1215</v>
      </c>
      <c r="B27" s="368">
        <v>45562</v>
      </c>
      <c r="C27" s="368">
        <v>70.298000000000002</v>
      </c>
      <c r="D27" s="368">
        <v>675.846</v>
      </c>
      <c r="E27" s="368">
        <v>4887.8583289999997</v>
      </c>
      <c r="F27" s="368">
        <v>4644.3393319999996</v>
      </c>
      <c r="G27" s="368">
        <v>243.51899700000001</v>
      </c>
      <c r="H27" s="368">
        <v>69531</v>
      </c>
      <c r="I27" s="369">
        <v>9.61</v>
      </c>
      <c r="J27" s="368">
        <v>7232</v>
      </c>
      <c r="K27" s="370" t="s">
        <v>41</v>
      </c>
    </row>
    <row r="28" spans="1:11" ht="15.4" customHeight="1">
      <c r="A28" s="367" t="s">
        <v>1216</v>
      </c>
      <c r="B28" s="368">
        <v>43363</v>
      </c>
      <c r="C28" s="368">
        <v>72.790999999999997</v>
      </c>
      <c r="D28" s="368">
        <v>710.85900000000004</v>
      </c>
      <c r="E28" s="368">
        <v>5549.2184939999997</v>
      </c>
      <c r="F28" s="368">
        <v>5299.56549</v>
      </c>
      <c r="G28" s="368">
        <v>249.65300400000001</v>
      </c>
      <c r="H28" s="368">
        <v>76235</v>
      </c>
      <c r="I28" s="369">
        <v>9.77</v>
      </c>
      <c r="J28" s="368">
        <v>7806</v>
      </c>
      <c r="K28" s="370" t="s">
        <v>43</v>
      </c>
    </row>
    <row r="29" spans="1:11" s="364" customFormat="1" ht="15.4" customHeight="1">
      <c r="A29" s="365" t="s">
        <v>1217</v>
      </c>
      <c r="B29" s="361">
        <v>344627</v>
      </c>
      <c r="C29" s="361">
        <v>572.46400000000006</v>
      </c>
      <c r="D29" s="361">
        <v>5000.3090000000002</v>
      </c>
      <c r="E29" s="361">
        <v>41993.841862000001</v>
      </c>
      <c r="F29" s="361">
        <v>40109.63536</v>
      </c>
      <c r="G29" s="361">
        <v>1884.206502</v>
      </c>
      <c r="H29" s="361">
        <v>73356</v>
      </c>
      <c r="I29" s="362">
        <v>8.73</v>
      </c>
      <c r="J29" s="361">
        <v>8398</v>
      </c>
      <c r="K29" s="366" t="s">
        <v>1255</v>
      </c>
    </row>
    <row r="30" spans="1:11" ht="15.4" customHeight="1">
      <c r="A30" s="367" t="s">
        <v>1218</v>
      </c>
      <c r="B30" s="368">
        <v>281004</v>
      </c>
      <c r="C30" s="368">
        <v>458.11900000000003</v>
      </c>
      <c r="D30" s="368">
        <v>3930.835</v>
      </c>
      <c r="E30" s="368">
        <v>35026.965859000004</v>
      </c>
      <c r="F30" s="368">
        <v>33478.210811999998</v>
      </c>
      <c r="G30" s="368">
        <v>1548.7550470000001</v>
      </c>
      <c r="H30" s="368">
        <v>76458</v>
      </c>
      <c r="I30" s="369">
        <v>8.58</v>
      </c>
      <c r="J30" s="368">
        <v>8911</v>
      </c>
      <c r="K30" s="370" t="s">
        <v>49</v>
      </c>
    </row>
    <row r="31" spans="1:11" ht="15.4" customHeight="1">
      <c r="A31" s="367" t="s">
        <v>1219</v>
      </c>
      <c r="B31" s="368">
        <v>65638</v>
      </c>
      <c r="C31" s="368">
        <v>107.31699999999999</v>
      </c>
      <c r="D31" s="368">
        <v>1002.6420000000001</v>
      </c>
      <c r="E31" s="368">
        <v>6574.0632889999997</v>
      </c>
      <c r="F31" s="368">
        <v>6238.6118340000003</v>
      </c>
      <c r="G31" s="368">
        <v>335.45145500000001</v>
      </c>
      <c r="H31" s="368">
        <v>61258</v>
      </c>
      <c r="I31" s="369">
        <v>9.34</v>
      </c>
      <c r="J31" s="368">
        <v>6557</v>
      </c>
      <c r="K31" s="370" t="s">
        <v>64</v>
      </c>
    </row>
    <row r="32" spans="1:11" ht="15.4" customHeight="1">
      <c r="A32" s="367" t="s">
        <v>1220</v>
      </c>
      <c r="B32" s="368">
        <v>4529</v>
      </c>
      <c r="C32" s="368">
        <v>7.0279999999999996</v>
      </c>
      <c r="D32" s="368">
        <v>66.831999999999994</v>
      </c>
      <c r="E32" s="368">
        <v>392.81271400000003</v>
      </c>
      <c r="F32" s="368">
        <v>392.81271400000003</v>
      </c>
      <c r="G32" s="368">
        <v>0</v>
      </c>
      <c r="H32" s="368">
        <v>55893</v>
      </c>
      <c r="I32" s="369">
        <v>9.51</v>
      </c>
      <c r="J32" s="368">
        <v>5878</v>
      </c>
      <c r="K32" s="370" t="s">
        <v>54</v>
      </c>
    </row>
    <row r="33" spans="1:11" s="364" customFormat="1" ht="15.4" customHeight="1">
      <c r="A33" s="365" t="s">
        <v>1221</v>
      </c>
      <c r="B33" s="361">
        <v>54291</v>
      </c>
      <c r="C33" s="361">
        <v>106.31</v>
      </c>
      <c r="D33" s="361">
        <v>1512.191</v>
      </c>
      <c r="E33" s="361">
        <v>7938.2294179999999</v>
      </c>
      <c r="F33" s="361">
        <v>7632.7266810000001</v>
      </c>
      <c r="G33" s="361">
        <v>305.50273700000002</v>
      </c>
      <c r="H33" s="361">
        <v>74671</v>
      </c>
      <c r="I33" s="362">
        <v>14.22</v>
      </c>
      <c r="J33" s="361">
        <v>5249</v>
      </c>
      <c r="K33" s="366" t="s">
        <v>1256</v>
      </c>
    </row>
    <row r="34" spans="1:11" ht="15.4" customHeight="1">
      <c r="A34" s="367" t="s">
        <v>1222</v>
      </c>
      <c r="B34" s="368">
        <v>38077</v>
      </c>
      <c r="C34" s="368">
        <v>77.843999999999994</v>
      </c>
      <c r="D34" s="368">
        <v>1242.8</v>
      </c>
      <c r="E34" s="368">
        <v>5956.2602260000003</v>
      </c>
      <c r="F34" s="368">
        <v>5736.8052669999997</v>
      </c>
      <c r="G34" s="368">
        <v>219.454959</v>
      </c>
      <c r="H34" s="368">
        <v>76515</v>
      </c>
      <c r="I34" s="369">
        <v>15.97</v>
      </c>
      <c r="J34" s="368">
        <v>4793</v>
      </c>
      <c r="K34" s="370" t="s">
        <v>58</v>
      </c>
    </row>
    <row r="35" spans="1:11" ht="15.4" customHeight="1" thickBot="1">
      <c r="A35" s="372" t="s">
        <v>1223</v>
      </c>
      <c r="B35" s="373">
        <v>16703</v>
      </c>
      <c r="C35" s="374">
        <v>28.466000000000001</v>
      </c>
      <c r="D35" s="374">
        <v>269.39100000000002</v>
      </c>
      <c r="E35" s="374">
        <v>1981.969192</v>
      </c>
      <c r="F35" s="374">
        <v>1895.9214139999999</v>
      </c>
      <c r="G35" s="374">
        <v>86.047777999999994</v>
      </c>
      <c r="H35" s="374">
        <v>69626</v>
      </c>
      <c r="I35" s="375">
        <v>9.4600000000000009</v>
      </c>
      <c r="J35" s="376">
        <v>7357</v>
      </c>
      <c r="K35" s="377" t="s">
        <v>60</v>
      </c>
    </row>
    <row r="36" spans="1:11" s="382" customFormat="1" ht="14.1" customHeight="1">
      <c r="A36" s="378" t="s">
        <v>1404</v>
      </c>
      <c r="B36" s="379"/>
      <c r="C36" s="380"/>
      <c r="D36" s="380"/>
      <c r="E36" s="380"/>
      <c r="F36" s="380"/>
      <c r="G36" s="380"/>
      <c r="H36" s="190" t="s">
        <v>1418</v>
      </c>
      <c r="I36" s="380"/>
      <c r="J36" s="380"/>
    </row>
    <row r="37" spans="1:11" s="382" customFormat="1" ht="14.1" customHeight="1">
      <c r="A37" s="378" t="s">
        <v>1405</v>
      </c>
      <c r="B37" s="379"/>
      <c r="C37" s="380"/>
      <c r="D37" s="380"/>
      <c r="E37" s="380"/>
      <c r="F37" s="380"/>
      <c r="G37" s="380"/>
      <c r="H37" s="378" t="s">
        <v>1419</v>
      </c>
      <c r="I37" s="381"/>
      <c r="J37" s="380"/>
      <c r="K37" s="380"/>
    </row>
    <row r="38" spans="1:11" s="382" customFormat="1" ht="14.1" customHeight="1">
      <c r="A38" s="378" t="s">
        <v>1406</v>
      </c>
      <c r="B38" s="379"/>
      <c r="C38" s="380"/>
      <c r="D38" s="380"/>
      <c r="E38" s="380"/>
      <c r="F38" s="380"/>
      <c r="G38" s="380"/>
      <c r="H38" s="378" t="s">
        <v>1420</v>
      </c>
      <c r="I38" s="381"/>
      <c r="J38" s="380"/>
      <c r="K38" s="380"/>
    </row>
    <row r="39" spans="1:11" s="382" customFormat="1" ht="14.1" customHeight="1">
      <c r="A39" s="237" t="s">
        <v>1437</v>
      </c>
      <c r="B39" s="378"/>
      <c r="C39" s="380"/>
      <c r="D39" s="380"/>
      <c r="E39" s="380"/>
      <c r="F39" s="380"/>
      <c r="G39" s="380"/>
      <c r="H39" s="378" t="s">
        <v>1421</v>
      </c>
      <c r="I39" s="380"/>
      <c r="J39" s="380"/>
    </row>
    <row r="40" spans="1:11" s="382" customFormat="1" ht="14.1" customHeight="1">
      <c r="A40" s="399" t="s">
        <v>1443</v>
      </c>
      <c r="B40" s="378"/>
      <c r="C40" s="383"/>
      <c r="D40" s="383"/>
      <c r="E40" s="383"/>
      <c r="F40" s="383"/>
      <c r="G40" s="383"/>
      <c r="H40" s="386" t="s">
        <v>1422</v>
      </c>
      <c r="I40" s="383"/>
    </row>
    <row r="41" spans="1:11" s="382" customFormat="1" ht="14.1" customHeight="1">
      <c r="A41" s="378"/>
      <c r="B41" s="378"/>
      <c r="C41" s="384"/>
      <c r="D41" s="384"/>
      <c r="E41" s="385"/>
      <c r="F41" s="385"/>
      <c r="G41" s="383"/>
      <c r="H41" s="190" t="s">
        <v>1438</v>
      </c>
      <c r="I41" s="383"/>
      <c r="J41" s="387"/>
    </row>
    <row r="42" spans="1:11" ht="14.1" customHeight="1">
      <c r="C42" s="389"/>
      <c r="D42" s="389"/>
      <c r="E42" s="390"/>
      <c r="F42" s="390"/>
      <c r="H42" s="190" t="s">
        <v>1439</v>
      </c>
      <c r="J42" s="392"/>
    </row>
    <row r="43" spans="1:11">
      <c r="C43" s="389"/>
      <c r="D43" s="389"/>
      <c r="E43" s="390"/>
      <c r="F43" s="390"/>
      <c r="H43" s="394"/>
      <c r="J43" s="392"/>
    </row>
  </sheetData>
  <mergeCells count="15">
    <mergeCell ref="A1:G1"/>
    <mergeCell ref="H1:K1"/>
    <mergeCell ref="A2:G2"/>
    <mergeCell ref="H2:K2"/>
    <mergeCell ref="A3:G3"/>
    <mergeCell ref="H3:K3"/>
    <mergeCell ref="I5:I6"/>
    <mergeCell ref="J5:J6"/>
    <mergeCell ref="K5:K6"/>
    <mergeCell ref="A5:A6"/>
    <mergeCell ref="B5:B6"/>
    <mergeCell ref="C5:C6"/>
    <mergeCell ref="D5:D6"/>
    <mergeCell ref="E5:E6"/>
    <mergeCell ref="H5:H6"/>
  </mergeCells>
  <phoneticPr fontId="24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872E4-C19F-48EA-9EF9-594B1AB1613D}">
  <dimension ref="A1:K43"/>
  <sheetViews>
    <sheetView zoomScale="70" zoomScaleNormal="70" workbookViewId="0">
      <selection sqref="A1:G1"/>
    </sheetView>
  </sheetViews>
  <sheetFormatPr defaultColWidth="9" defaultRowHeight="15.75"/>
  <cols>
    <col min="1" max="1" width="15.875" style="388" customWidth="1"/>
    <col min="2" max="2" width="10.625" style="388" customWidth="1"/>
    <col min="3" max="7" width="10.625" style="391" customWidth="1"/>
    <col min="8" max="9" width="18.75" style="391" customWidth="1"/>
    <col min="10" max="10" width="18.75" style="357" customWidth="1"/>
    <col min="11" max="11" width="19.875" style="357" customWidth="1"/>
    <col min="12" max="256" width="9" style="357"/>
    <col min="257" max="257" width="15.875" style="357" customWidth="1"/>
    <col min="258" max="263" width="10.625" style="357" customWidth="1"/>
    <col min="264" max="266" width="18.75" style="357" customWidth="1"/>
    <col min="267" max="267" width="19.875" style="357" customWidth="1"/>
    <col min="268" max="512" width="9" style="357"/>
    <col min="513" max="513" width="15.875" style="357" customWidth="1"/>
    <col min="514" max="519" width="10.625" style="357" customWidth="1"/>
    <col min="520" max="522" width="18.75" style="357" customWidth="1"/>
    <col min="523" max="523" width="19.875" style="357" customWidth="1"/>
    <col min="524" max="768" width="9" style="357"/>
    <col min="769" max="769" width="15.875" style="357" customWidth="1"/>
    <col min="770" max="775" width="10.625" style="357" customWidth="1"/>
    <col min="776" max="778" width="18.75" style="357" customWidth="1"/>
    <col min="779" max="779" width="19.875" style="357" customWidth="1"/>
    <col min="780" max="1024" width="9" style="357"/>
    <col min="1025" max="1025" width="15.875" style="357" customWidth="1"/>
    <col min="1026" max="1031" width="10.625" style="357" customWidth="1"/>
    <col min="1032" max="1034" width="18.75" style="357" customWidth="1"/>
    <col min="1035" max="1035" width="19.875" style="357" customWidth="1"/>
    <col min="1036" max="1280" width="9" style="357"/>
    <col min="1281" max="1281" width="15.875" style="357" customWidth="1"/>
    <col min="1282" max="1287" width="10.625" style="357" customWidth="1"/>
    <col min="1288" max="1290" width="18.75" style="357" customWidth="1"/>
    <col min="1291" max="1291" width="19.875" style="357" customWidth="1"/>
    <col min="1292" max="1536" width="9" style="357"/>
    <col min="1537" max="1537" width="15.875" style="357" customWidth="1"/>
    <col min="1538" max="1543" width="10.625" style="357" customWidth="1"/>
    <col min="1544" max="1546" width="18.75" style="357" customWidth="1"/>
    <col min="1547" max="1547" width="19.875" style="357" customWidth="1"/>
    <col min="1548" max="1792" width="9" style="357"/>
    <col min="1793" max="1793" width="15.875" style="357" customWidth="1"/>
    <col min="1794" max="1799" width="10.625" style="357" customWidth="1"/>
    <col min="1800" max="1802" width="18.75" style="357" customWidth="1"/>
    <col min="1803" max="1803" width="19.875" style="357" customWidth="1"/>
    <col min="1804" max="2048" width="9" style="357"/>
    <col min="2049" max="2049" width="15.875" style="357" customWidth="1"/>
    <col min="2050" max="2055" width="10.625" style="357" customWidth="1"/>
    <col min="2056" max="2058" width="18.75" style="357" customWidth="1"/>
    <col min="2059" max="2059" width="19.875" style="357" customWidth="1"/>
    <col min="2060" max="2304" width="9" style="357"/>
    <col min="2305" max="2305" width="15.875" style="357" customWidth="1"/>
    <col min="2306" max="2311" width="10.625" style="357" customWidth="1"/>
    <col min="2312" max="2314" width="18.75" style="357" customWidth="1"/>
    <col min="2315" max="2315" width="19.875" style="357" customWidth="1"/>
    <col min="2316" max="2560" width="9" style="357"/>
    <col min="2561" max="2561" width="15.875" style="357" customWidth="1"/>
    <col min="2562" max="2567" width="10.625" style="357" customWidth="1"/>
    <col min="2568" max="2570" width="18.75" style="357" customWidth="1"/>
    <col min="2571" max="2571" width="19.875" style="357" customWidth="1"/>
    <col min="2572" max="2816" width="9" style="357"/>
    <col min="2817" max="2817" width="15.875" style="357" customWidth="1"/>
    <col min="2818" max="2823" width="10.625" style="357" customWidth="1"/>
    <col min="2824" max="2826" width="18.75" style="357" customWidth="1"/>
    <col min="2827" max="2827" width="19.875" style="357" customWidth="1"/>
    <col min="2828" max="3072" width="9" style="357"/>
    <col min="3073" max="3073" width="15.875" style="357" customWidth="1"/>
    <col min="3074" max="3079" width="10.625" style="357" customWidth="1"/>
    <col min="3080" max="3082" width="18.75" style="357" customWidth="1"/>
    <col min="3083" max="3083" width="19.875" style="357" customWidth="1"/>
    <col min="3084" max="3328" width="9" style="357"/>
    <col min="3329" max="3329" width="15.875" style="357" customWidth="1"/>
    <col min="3330" max="3335" width="10.625" style="357" customWidth="1"/>
    <col min="3336" max="3338" width="18.75" style="357" customWidth="1"/>
    <col min="3339" max="3339" width="19.875" style="357" customWidth="1"/>
    <col min="3340" max="3584" width="9" style="357"/>
    <col min="3585" max="3585" width="15.875" style="357" customWidth="1"/>
    <col min="3586" max="3591" width="10.625" style="357" customWidth="1"/>
    <col min="3592" max="3594" width="18.75" style="357" customWidth="1"/>
    <col min="3595" max="3595" width="19.875" style="357" customWidth="1"/>
    <col min="3596" max="3840" width="9" style="357"/>
    <col min="3841" max="3841" width="15.875" style="357" customWidth="1"/>
    <col min="3842" max="3847" width="10.625" style="357" customWidth="1"/>
    <col min="3848" max="3850" width="18.75" style="357" customWidth="1"/>
    <col min="3851" max="3851" width="19.875" style="357" customWidth="1"/>
    <col min="3852" max="4096" width="9" style="357"/>
    <col min="4097" max="4097" width="15.875" style="357" customWidth="1"/>
    <col min="4098" max="4103" width="10.625" style="357" customWidth="1"/>
    <col min="4104" max="4106" width="18.75" style="357" customWidth="1"/>
    <col min="4107" max="4107" width="19.875" style="357" customWidth="1"/>
    <col min="4108" max="4352" width="9" style="357"/>
    <col min="4353" max="4353" width="15.875" style="357" customWidth="1"/>
    <col min="4354" max="4359" width="10.625" style="357" customWidth="1"/>
    <col min="4360" max="4362" width="18.75" style="357" customWidth="1"/>
    <col min="4363" max="4363" width="19.875" style="357" customWidth="1"/>
    <col min="4364" max="4608" width="9" style="357"/>
    <col min="4609" max="4609" width="15.875" style="357" customWidth="1"/>
    <col min="4610" max="4615" width="10.625" style="357" customWidth="1"/>
    <col min="4616" max="4618" width="18.75" style="357" customWidth="1"/>
    <col min="4619" max="4619" width="19.875" style="357" customWidth="1"/>
    <col min="4620" max="4864" width="9" style="357"/>
    <col min="4865" max="4865" width="15.875" style="357" customWidth="1"/>
    <col min="4866" max="4871" width="10.625" style="357" customWidth="1"/>
    <col min="4872" max="4874" width="18.75" style="357" customWidth="1"/>
    <col min="4875" max="4875" width="19.875" style="357" customWidth="1"/>
    <col min="4876" max="5120" width="9" style="357"/>
    <col min="5121" max="5121" width="15.875" style="357" customWidth="1"/>
    <col min="5122" max="5127" width="10.625" style="357" customWidth="1"/>
    <col min="5128" max="5130" width="18.75" style="357" customWidth="1"/>
    <col min="5131" max="5131" width="19.875" style="357" customWidth="1"/>
    <col min="5132" max="5376" width="9" style="357"/>
    <col min="5377" max="5377" width="15.875" style="357" customWidth="1"/>
    <col min="5378" max="5383" width="10.625" style="357" customWidth="1"/>
    <col min="5384" max="5386" width="18.75" style="357" customWidth="1"/>
    <col min="5387" max="5387" width="19.875" style="357" customWidth="1"/>
    <col min="5388" max="5632" width="9" style="357"/>
    <col min="5633" max="5633" width="15.875" style="357" customWidth="1"/>
    <col min="5634" max="5639" width="10.625" style="357" customWidth="1"/>
    <col min="5640" max="5642" width="18.75" style="357" customWidth="1"/>
    <col min="5643" max="5643" width="19.875" style="357" customWidth="1"/>
    <col min="5644" max="5888" width="9" style="357"/>
    <col min="5889" max="5889" width="15.875" style="357" customWidth="1"/>
    <col min="5890" max="5895" width="10.625" style="357" customWidth="1"/>
    <col min="5896" max="5898" width="18.75" style="357" customWidth="1"/>
    <col min="5899" max="5899" width="19.875" style="357" customWidth="1"/>
    <col min="5900" max="6144" width="9" style="357"/>
    <col min="6145" max="6145" width="15.875" style="357" customWidth="1"/>
    <col min="6146" max="6151" width="10.625" style="357" customWidth="1"/>
    <col min="6152" max="6154" width="18.75" style="357" customWidth="1"/>
    <col min="6155" max="6155" width="19.875" style="357" customWidth="1"/>
    <col min="6156" max="6400" width="9" style="357"/>
    <col min="6401" max="6401" width="15.875" style="357" customWidth="1"/>
    <col min="6402" max="6407" width="10.625" style="357" customWidth="1"/>
    <col min="6408" max="6410" width="18.75" style="357" customWidth="1"/>
    <col min="6411" max="6411" width="19.875" style="357" customWidth="1"/>
    <col min="6412" max="6656" width="9" style="357"/>
    <col min="6657" max="6657" width="15.875" style="357" customWidth="1"/>
    <col min="6658" max="6663" width="10.625" style="357" customWidth="1"/>
    <col min="6664" max="6666" width="18.75" style="357" customWidth="1"/>
    <col min="6667" max="6667" width="19.875" style="357" customWidth="1"/>
    <col min="6668" max="6912" width="9" style="357"/>
    <col min="6913" max="6913" width="15.875" style="357" customWidth="1"/>
    <col min="6914" max="6919" width="10.625" style="357" customWidth="1"/>
    <col min="6920" max="6922" width="18.75" style="357" customWidth="1"/>
    <col min="6923" max="6923" width="19.875" style="357" customWidth="1"/>
    <col min="6924" max="7168" width="9" style="357"/>
    <col min="7169" max="7169" width="15.875" style="357" customWidth="1"/>
    <col min="7170" max="7175" width="10.625" style="357" customWidth="1"/>
    <col min="7176" max="7178" width="18.75" style="357" customWidth="1"/>
    <col min="7179" max="7179" width="19.875" style="357" customWidth="1"/>
    <col min="7180" max="7424" width="9" style="357"/>
    <col min="7425" max="7425" width="15.875" style="357" customWidth="1"/>
    <col min="7426" max="7431" width="10.625" style="357" customWidth="1"/>
    <col min="7432" max="7434" width="18.75" style="357" customWidth="1"/>
    <col min="7435" max="7435" width="19.875" style="357" customWidth="1"/>
    <col min="7436" max="7680" width="9" style="357"/>
    <col min="7681" max="7681" width="15.875" style="357" customWidth="1"/>
    <col min="7682" max="7687" width="10.625" style="357" customWidth="1"/>
    <col min="7688" max="7690" width="18.75" style="357" customWidth="1"/>
    <col min="7691" max="7691" width="19.875" style="357" customWidth="1"/>
    <col min="7692" max="7936" width="9" style="357"/>
    <col min="7937" max="7937" width="15.875" style="357" customWidth="1"/>
    <col min="7938" max="7943" width="10.625" style="357" customWidth="1"/>
    <col min="7944" max="7946" width="18.75" style="357" customWidth="1"/>
    <col min="7947" max="7947" width="19.875" style="357" customWidth="1"/>
    <col min="7948" max="8192" width="9" style="357"/>
    <col min="8193" max="8193" width="15.875" style="357" customWidth="1"/>
    <col min="8194" max="8199" width="10.625" style="357" customWidth="1"/>
    <col min="8200" max="8202" width="18.75" style="357" customWidth="1"/>
    <col min="8203" max="8203" width="19.875" style="357" customWidth="1"/>
    <col min="8204" max="8448" width="9" style="357"/>
    <col min="8449" max="8449" width="15.875" style="357" customWidth="1"/>
    <col min="8450" max="8455" width="10.625" style="357" customWidth="1"/>
    <col min="8456" max="8458" width="18.75" style="357" customWidth="1"/>
    <col min="8459" max="8459" width="19.875" style="357" customWidth="1"/>
    <col min="8460" max="8704" width="9" style="357"/>
    <col min="8705" max="8705" width="15.875" style="357" customWidth="1"/>
    <col min="8706" max="8711" width="10.625" style="357" customWidth="1"/>
    <col min="8712" max="8714" width="18.75" style="357" customWidth="1"/>
    <col min="8715" max="8715" width="19.875" style="357" customWidth="1"/>
    <col min="8716" max="8960" width="9" style="357"/>
    <col min="8961" max="8961" width="15.875" style="357" customWidth="1"/>
    <col min="8962" max="8967" width="10.625" style="357" customWidth="1"/>
    <col min="8968" max="8970" width="18.75" style="357" customWidth="1"/>
    <col min="8971" max="8971" width="19.875" style="357" customWidth="1"/>
    <col min="8972" max="9216" width="9" style="357"/>
    <col min="9217" max="9217" width="15.875" style="357" customWidth="1"/>
    <col min="9218" max="9223" width="10.625" style="357" customWidth="1"/>
    <col min="9224" max="9226" width="18.75" style="357" customWidth="1"/>
    <col min="9227" max="9227" width="19.875" style="357" customWidth="1"/>
    <col min="9228" max="9472" width="9" style="357"/>
    <col min="9473" max="9473" width="15.875" style="357" customWidth="1"/>
    <col min="9474" max="9479" width="10.625" style="357" customWidth="1"/>
    <col min="9480" max="9482" width="18.75" style="357" customWidth="1"/>
    <col min="9483" max="9483" width="19.875" style="357" customWidth="1"/>
    <col min="9484" max="9728" width="9" style="357"/>
    <col min="9729" max="9729" width="15.875" style="357" customWidth="1"/>
    <col min="9730" max="9735" width="10.625" style="357" customWidth="1"/>
    <col min="9736" max="9738" width="18.75" style="357" customWidth="1"/>
    <col min="9739" max="9739" width="19.875" style="357" customWidth="1"/>
    <col min="9740" max="9984" width="9" style="357"/>
    <col min="9985" max="9985" width="15.875" style="357" customWidth="1"/>
    <col min="9986" max="9991" width="10.625" style="357" customWidth="1"/>
    <col min="9992" max="9994" width="18.75" style="357" customWidth="1"/>
    <col min="9995" max="9995" width="19.875" style="357" customWidth="1"/>
    <col min="9996" max="10240" width="9" style="357"/>
    <col min="10241" max="10241" width="15.875" style="357" customWidth="1"/>
    <col min="10242" max="10247" width="10.625" style="357" customWidth="1"/>
    <col min="10248" max="10250" width="18.75" style="357" customWidth="1"/>
    <col min="10251" max="10251" width="19.875" style="357" customWidth="1"/>
    <col min="10252" max="10496" width="9" style="357"/>
    <col min="10497" max="10497" width="15.875" style="357" customWidth="1"/>
    <col min="10498" max="10503" width="10.625" style="357" customWidth="1"/>
    <col min="10504" max="10506" width="18.75" style="357" customWidth="1"/>
    <col min="10507" max="10507" width="19.875" style="357" customWidth="1"/>
    <col min="10508" max="10752" width="9" style="357"/>
    <col min="10753" max="10753" width="15.875" style="357" customWidth="1"/>
    <col min="10754" max="10759" width="10.625" style="357" customWidth="1"/>
    <col min="10760" max="10762" width="18.75" style="357" customWidth="1"/>
    <col min="10763" max="10763" width="19.875" style="357" customWidth="1"/>
    <col min="10764" max="11008" width="9" style="357"/>
    <col min="11009" max="11009" width="15.875" style="357" customWidth="1"/>
    <col min="11010" max="11015" width="10.625" style="357" customWidth="1"/>
    <col min="11016" max="11018" width="18.75" style="357" customWidth="1"/>
    <col min="11019" max="11019" width="19.875" style="357" customWidth="1"/>
    <col min="11020" max="11264" width="9" style="357"/>
    <col min="11265" max="11265" width="15.875" style="357" customWidth="1"/>
    <col min="11266" max="11271" width="10.625" style="357" customWidth="1"/>
    <col min="11272" max="11274" width="18.75" style="357" customWidth="1"/>
    <col min="11275" max="11275" width="19.875" style="357" customWidth="1"/>
    <col min="11276" max="11520" width="9" style="357"/>
    <col min="11521" max="11521" width="15.875" style="357" customWidth="1"/>
    <col min="11522" max="11527" width="10.625" style="357" customWidth="1"/>
    <col min="11528" max="11530" width="18.75" style="357" customWidth="1"/>
    <col min="11531" max="11531" width="19.875" style="357" customWidth="1"/>
    <col min="11532" max="11776" width="9" style="357"/>
    <col min="11777" max="11777" width="15.875" style="357" customWidth="1"/>
    <col min="11778" max="11783" width="10.625" style="357" customWidth="1"/>
    <col min="11784" max="11786" width="18.75" style="357" customWidth="1"/>
    <col min="11787" max="11787" width="19.875" style="357" customWidth="1"/>
    <col min="11788" max="12032" width="9" style="357"/>
    <col min="12033" max="12033" width="15.875" style="357" customWidth="1"/>
    <col min="12034" max="12039" width="10.625" style="357" customWidth="1"/>
    <col min="12040" max="12042" width="18.75" style="357" customWidth="1"/>
    <col min="12043" max="12043" width="19.875" style="357" customWidth="1"/>
    <col min="12044" max="12288" width="9" style="357"/>
    <col min="12289" max="12289" width="15.875" style="357" customWidth="1"/>
    <col min="12290" max="12295" width="10.625" style="357" customWidth="1"/>
    <col min="12296" max="12298" width="18.75" style="357" customWidth="1"/>
    <col min="12299" max="12299" width="19.875" style="357" customWidth="1"/>
    <col min="12300" max="12544" width="9" style="357"/>
    <col min="12545" max="12545" width="15.875" style="357" customWidth="1"/>
    <col min="12546" max="12551" width="10.625" style="357" customWidth="1"/>
    <col min="12552" max="12554" width="18.75" style="357" customWidth="1"/>
    <col min="12555" max="12555" width="19.875" style="357" customWidth="1"/>
    <col min="12556" max="12800" width="9" style="357"/>
    <col min="12801" max="12801" width="15.875" style="357" customWidth="1"/>
    <col min="12802" max="12807" width="10.625" style="357" customWidth="1"/>
    <col min="12808" max="12810" width="18.75" style="357" customWidth="1"/>
    <col min="12811" max="12811" width="19.875" style="357" customWidth="1"/>
    <col min="12812" max="13056" width="9" style="357"/>
    <col min="13057" max="13057" width="15.875" style="357" customWidth="1"/>
    <col min="13058" max="13063" width="10.625" style="357" customWidth="1"/>
    <col min="13064" max="13066" width="18.75" style="357" customWidth="1"/>
    <col min="13067" max="13067" width="19.875" style="357" customWidth="1"/>
    <col min="13068" max="13312" width="9" style="357"/>
    <col min="13313" max="13313" width="15.875" style="357" customWidth="1"/>
    <col min="13314" max="13319" width="10.625" style="357" customWidth="1"/>
    <col min="13320" max="13322" width="18.75" style="357" customWidth="1"/>
    <col min="13323" max="13323" width="19.875" style="357" customWidth="1"/>
    <col min="13324" max="13568" width="9" style="357"/>
    <col min="13569" max="13569" width="15.875" style="357" customWidth="1"/>
    <col min="13570" max="13575" width="10.625" style="357" customWidth="1"/>
    <col min="13576" max="13578" width="18.75" style="357" customWidth="1"/>
    <col min="13579" max="13579" width="19.875" style="357" customWidth="1"/>
    <col min="13580" max="13824" width="9" style="357"/>
    <col min="13825" max="13825" width="15.875" style="357" customWidth="1"/>
    <col min="13826" max="13831" width="10.625" style="357" customWidth="1"/>
    <col min="13832" max="13834" width="18.75" style="357" customWidth="1"/>
    <col min="13835" max="13835" width="19.875" style="357" customWidth="1"/>
    <col min="13836" max="14080" width="9" style="357"/>
    <col min="14081" max="14081" width="15.875" style="357" customWidth="1"/>
    <col min="14082" max="14087" width="10.625" style="357" customWidth="1"/>
    <col min="14088" max="14090" width="18.75" style="357" customWidth="1"/>
    <col min="14091" max="14091" width="19.875" style="357" customWidth="1"/>
    <col min="14092" max="14336" width="9" style="357"/>
    <col min="14337" max="14337" width="15.875" style="357" customWidth="1"/>
    <col min="14338" max="14343" width="10.625" style="357" customWidth="1"/>
    <col min="14344" max="14346" width="18.75" style="357" customWidth="1"/>
    <col min="14347" max="14347" width="19.875" style="357" customWidth="1"/>
    <col min="14348" max="14592" width="9" style="357"/>
    <col min="14593" max="14593" width="15.875" style="357" customWidth="1"/>
    <col min="14594" max="14599" width="10.625" style="357" customWidth="1"/>
    <col min="14600" max="14602" width="18.75" style="357" customWidth="1"/>
    <col min="14603" max="14603" width="19.875" style="357" customWidth="1"/>
    <col min="14604" max="14848" width="9" style="357"/>
    <col min="14849" max="14849" width="15.875" style="357" customWidth="1"/>
    <col min="14850" max="14855" width="10.625" style="357" customWidth="1"/>
    <col min="14856" max="14858" width="18.75" style="357" customWidth="1"/>
    <col min="14859" max="14859" width="19.875" style="357" customWidth="1"/>
    <col min="14860" max="15104" width="9" style="357"/>
    <col min="15105" max="15105" width="15.875" style="357" customWidth="1"/>
    <col min="15106" max="15111" width="10.625" style="357" customWidth="1"/>
    <col min="15112" max="15114" width="18.75" style="357" customWidth="1"/>
    <col min="15115" max="15115" width="19.875" style="357" customWidth="1"/>
    <col min="15116" max="15360" width="9" style="357"/>
    <col min="15361" max="15361" width="15.875" style="357" customWidth="1"/>
    <col min="15362" max="15367" width="10.625" style="357" customWidth="1"/>
    <col min="15368" max="15370" width="18.75" style="357" customWidth="1"/>
    <col min="15371" max="15371" width="19.875" style="357" customWidth="1"/>
    <col min="15372" max="15616" width="9" style="357"/>
    <col min="15617" max="15617" width="15.875" style="357" customWidth="1"/>
    <col min="15618" max="15623" width="10.625" style="357" customWidth="1"/>
    <col min="15624" max="15626" width="18.75" style="357" customWidth="1"/>
    <col min="15627" max="15627" width="19.875" style="357" customWidth="1"/>
    <col min="15628" max="15872" width="9" style="357"/>
    <col min="15873" max="15873" width="15.875" style="357" customWidth="1"/>
    <col min="15874" max="15879" width="10.625" style="357" customWidth="1"/>
    <col min="15880" max="15882" width="18.75" style="357" customWidth="1"/>
    <col min="15883" max="15883" width="19.875" style="357" customWidth="1"/>
    <col min="15884" max="16128" width="9" style="357"/>
    <col min="16129" max="16129" width="15.875" style="357" customWidth="1"/>
    <col min="16130" max="16135" width="10.625" style="357" customWidth="1"/>
    <col min="16136" max="16138" width="18.75" style="357" customWidth="1"/>
    <col min="16139" max="16139" width="19.875" style="357" customWidth="1"/>
    <col min="16140" max="16384" width="9" style="357"/>
  </cols>
  <sheetData>
    <row r="1" spans="1:11" s="350" customFormat="1" ht="24.75" customHeight="1">
      <c r="A1" s="423" t="s">
        <v>1401</v>
      </c>
      <c r="B1" s="424"/>
      <c r="C1" s="424"/>
      <c r="D1" s="424"/>
      <c r="E1" s="424"/>
      <c r="F1" s="424"/>
      <c r="G1" s="424"/>
      <c r="H1" s="425" t="s">
        <v>1403</v>
      </c>
      <c r="I1" s="426"/>
      <c r="J1" s="426"/>
      <c r="K1" s="426"/>
    </row>
    <row r="2" spans="1:11" s="350" customFormat="1" ht="24.75" customHeight="1">
      <c r="A2" s="424"/>
      <c r="B2" s="424"/>
      <c r="C2" s="424"/>
      <c r="D2" s="424"/>
      <c r="E2" s="424"/>
      <c r="F2" s="424"/>
      <c r="G2" s="424"/>
      <c r="H2" s="425"/>
      <c r="I2" s="426"/>
      <c r="J2" s="426"/>
      <c r="K2" s="426"/>
    </row>
    <row r="3" spans="1:11" s="350" customFormat="1" ht="21" customHeight="1">
      <c r="A3" s="427" t="s">
        <v>1434</v>
      </c>
      <c r="B3" s="428"/>
      <c r="C3" s="428"/>
      <c r="D3" s="428"/>
      <c r="E3" s="428"/>
      <c r="F3" s="428"/>
      <c r="G3" s="428"/>
      <c r="H3" s="427" t="s">
        <v>1435</v>
      </c>
      <c r="I3" s="429"/>
      <c r="J3" s="429"/>
      <c r="K3" s="429"/>
    </row>
    <row r="4" spans="1:11" s="356" customFormat="1" ht="21" customHeight="1" thickBot="1">
      <c r="A4" s="351" t="s">
        <v>1367</v>
      </c>
      <c r="B4" s="395"/>
      <c r="C4" s="395"/>
      <c r="D4" s="395"/>
      <c r="E4" s="395"/>
      <c r="F4" s="354"/>
      <c r="G4" s="354"/>
      <c r="H4" s="354"/>
      <c r="I4" s="355"/>
      <c r="J4" s="396"/>
      <c r="K4" s="338" t="s">
        <v>1368</v>
      </c>
    </row>
    <row r="5" spans="1:11" ht="18" customHeight="1">
      <c r="A5" s="446" t="s">
        <v>1417</v>
      </c>
      <c r="B5" s="438" t="s">
        <v>1436</v>
      </c>
      <c r="C5" s="440" t="s">
        <v>1372</v>
      </c>
      <c r="D5" s="440" t="s">
        <v>1373</v>
      </c>
      <c r="E5" s="442" t="s">
        <v>1374</v>
      </c>
      <c r="F5" s="397"/>
      <c r="G5" s="398"/>
      <c r="H5" s="432" t="s">
        <v>1357</v>
      </c>
      <c r="I5" s="444" t="s">
        <v>1264</v>
      </c>
      <c r="J5" s="432" t="s">
        <v>1359</v>
      </c>
      <c r="K5" s="434" t="s">
        <v>1424</v>
      </c>
    </row>
    <row r="6" spans="1:11" ht="60.75" customHeight="1">
      <c r="A6" s="447"/>
      <c r="B6" s="439"/>
      <c r="C6" s="441"/>
      <c r="D6" s="441"/>
      <c r="E6" s="443"/>
      <c r="F6" s="266" t="s">
        <v>1230</v>
      </c>
      <c r="G6" s="340" t="s">
        <v>1231</v>
      </c>
      <c r="H6" s="433"/>
      <c r="I6" s="445"/>
      <c r="J6" s="433"/>
      <c r="K6" s="435"/>
    </row>
    <row r="7" spans="1:11" s="364" customFormat="1" ht="15.4" customHeight="1">
      <c r="A7" s="360" t="s">
        <v>1195</v>
      </c>
      <c r="B7" s="361">
        <v>1824249</v>
      </c>
      <c r="C7" s="361">
        <v>3121.1770000000001</v>
      </c>
      <c r="D7" s="361">
        <v>29396.383999999998</v>
      </c>
      <c r="E7" s="361">
        <v>241643.83813799999</v>
      </c>
      <c r="F7" s="361">
        <v>231252.40254099999</v>
      </c>
      <c r="G7" s="361">
        <v>10391.435597</v>
      </c>
      <c r="H7" s="361">
        <v>77421</v>
      </c>
      <c r="I7" s="362">
        <v>9.42</v>
      </c>
      <c r="J7" s="361">
        <v>8220</v>
      </c>
      <c r="K7" s="363" t="s">
        <v>1160</v>
      </c>
    </row>
    <row r="8" spans="1:11" s="364" customFormat="1" ht="15.4" customHeight="1">
      <c r="A8" s="365" t="s">
        <v>1196</v>
      </c>
      <c r="B8" s="361">
        <v>560883</v>
      </c>
      <c r="C8" s="361">
        <v>945.67100000000005</v>
      </c>
      <c r="D8" s="361">
        <v>8799.0259999999998</v>
      </c>
      <c r="E8" s="361">
        <v>79207.678838000007</v>
      </c>
      <c r="F8" s="361">
        <v>75856.685526999994</v>
      </c>
      <c r="G8" s="361">
        <v>3350.9933110000002</v>
      </c>
      <c r="H8" s="361">
        <v>83758</v>
      </c>
      <c r="I8" s="362">
        <v>9.3000000000000007</v>
      </c>
      <c r="J8" s="361">
        <v>9002</v>
      </c>
      <c r="K8" s="366" t="s">
        <v>1251</v>
      </c>
    </row>
    <row r="9" spans="1:11" ht="15.4" customHeight="1">
      <c r="A9" s="367" t="s">
        <v>1198</v>
      </c>
      <c r="B9" s="368">
        <v>181232</v>
      </c>
      <c r="C9" s="368">
        <v>281.67500000000001</v>
      </c>
      <c r="D9" s="368">
        <v>2958.2249999999999</v>
      </c>
      <c r="E9" s="368">
        <v>21662.778332000002</v>
      </c>
      <c r="F9" s="368">
        <v>20666.574259000001</v>
      </c>
      <c r="G9" s="368">
        <v>996.20407299999999</v>
      </c>
      <c r="H9" s="368">
        <v>76907</v>
      </c>
      <c r="I9" s="369">
        <v>10.5</v>
      </c>
      <c r="J9" s="368">
        <v>7323</v>
      </c>
      <c r="K9" s="370" t="s">
        <v>1161</v>
      </c>
    </row>
    <row r="10" spans="1:11" ht="15.4" customHeight="1">
      <c r="A10" s="367" t="s">
        <v>1197</v>
      </c>
      <c r="B10" s="368">
        <v>324497</v>
      </c>
      <c r="C10" s="368">
        <v>543.79200000000003</v>
      </c>
      <c r="D10" s="368">
        <v>4498.5200000000004</v>
      </c>
      <c r="E10" s="368">
        <v>49753.329992999999</v>
      </c>
      <c r="F10" s="368">
        <v>47736.425660000001</v>
      </c>
      <c r="G10" s="368">
        <v>2016.904333</v>
      </c>
      <c r="H10" s="368">
        <v>91493</v>
      </c>
      <c r="I10" s="369">
        <v>8.27</v>
      </c>
      <c r="J10" s="368">
        <v>11060</v>
      </c>
      <c r="K10" s="370" t="s">
        <v>6</v>
      </c>
    </row>
    <row r="11" spans="1:11" ht="15.4" customHeight="1">
      <c r="A11" s="367" t="s">
        <v>1199</v>
      </c>
      <c r="B11" s="368">
        <v>25978</v>
      </c>
      <c r="C11" s="368">
        <v>44.677999999999997</v>
      </c>
      <c r="D11" s="368">
        <v>570.14800000000002</v>
      </c>
      <c r="E11" s="368">
        <v>3246.2819629999999</v>
      </c>
      <c r="F11" s="368">
        <v>3107.917066</v>
      </c>
      <c r="G11" s="368">
        <v>138.36489700000001</v>
      </c>
      <c r="H11" s="368">
        <v>72660</v>
      </c>
      <c r="I11" s="369">
        <v>12.76</v>
      </c>
      <c r="J11" s="368">
        <v>5694</v>
      </c>
      <c r="K11" s="370" t="s">
        <v>8</v>
      </c>
    </row>
    <row r="12" spans="1:11" ht="15.4" customHeight="1">
      <c r="A12" s="367" t="s">
        <v>1200</v>
      </c>
      <c r="B12" s="368">
        <v>40412</v>
      </c>
      <c r="C12" s="368">
        <v>71.533000000000001</v>
      </c>
      <c r="D12" s="368">
        <v>718.43100000000004</v>
      </c>
      <c r="E12" s="368">
        <v>4306.4184930000001</v>
      </c>
      <c r="F12" s="368">
        <v>4106.8984849999997</v>
      </c>
      <c r="G12" s="368">
        <v>199.52000799999999</v>
      </c>
      <c r="H12" s="368">
        <v>60202</v>
      </c>
      <c r="I12" s="369">
        <v>10.039999999999999</v>
      </c>
      <c r="J12" s="368">
        <v>5994</v>
      </c>
      <c r="K12" s="370" t="s">
        <v>61</v>
      </c>
    </row>
    <row r="13" spans="1:11" ht="15.4" customHeight="1">
      <c r="A13" s="367" t="s">
        <v>1201</v>
      </c>
      <c r="B13" s="368">
        <v>2879</v>
      </c>
      <c r="C13" s="368">
        <v>3.8860000000000001</v>
      </c>
      <c r="D13" s="368">
        <v>52.970999999999997</v>
      </c>
      <c r="E13" s="368">
        <v>235.688106</v>
      </c>
      <c r="F13" s="368">
        <v>235.688106</v>
      </c>
      <c r="G13" s="368">
        <v>0</v>
      </c>
      <c r="H13" s="368">
        <v>60651</v>
      </c>
      <c r="I13" s="369">
        <v>13.63</v>
      </c>
      <c r="J13" s="368">
        <v>4449</v>
      </c>
      <c r="K13" s="370" t="s">
        <v>62</v>
      </c>
    </row>
    <row r="14" spans="1:11" ht="15.4" customHeight="1">
      <c r="A14" s="367" t="s">
        <v>1202</v>
      </c>
      <c r="B14" s="368">
        <v>91</v>
      </c>
      <c r="C14" s="368">
        <v>0.107</v>
      </c>
      <c r="D14" s="368">
        <v>0.73099999999999998</v>
      </c>
      <c r="E14" s="368">
        <v>3.1819510000000002</v>
      </c>
      <c r="F14" s="368">
        <v>3.1819510000000002</v>
      </c>
      <c r="G14" s="368">
        <v>0</v>
      </c>
      <c r="H14" s="368">
        <v>29738</v>
      </c>
      <c r="I14" s="369">
        <v>6.83</v>
      </c>
      <c r="J14" s="368">
        <v>4353</v>
      </c>
      <c r="K14" s="370" t="s">
        <v>63</v>
      </c>
    </row>
    <row r="15" spans="1:11" s="364" customFormat="1" ht="15.4" customHeight="1">
      <c r="A15" s="365" t="s">
        <v>1203</v>
      </c>
      <c r="B15" s="361">
        <v>274511</v>
      </c>
      <c r="C15" s="361">
        <v>420.565</v>
      </c>
      <c r="D15" s="361">
        <v>3904.614</v>
      </c>
      <c r="E15" s="361">
        <v>31943.448569</v>
      </c>
      <c r="F15" s="361">
        <v>30493.382291999998</v>
      </c>
      <c r="G15" s="361">
        <v>1450.0662769999999</v>
      </c>
      <c r="H15" s="361">
        <v>75954</v>
      </c>
      <c r="I15" s="362">
        <v>9.2799999999999994</v>
      </c>
      <c r="J15" s="361">
        <v>8181</v>
      </c>
      <c r="K15" s="366" t="s">
        <v>1252</v>
      </c>
    </row>
    <row r="16" spans="1:11" ht="15.4" customHeight="1">
      <c r="A16" s="367" t="s">
        <v>1336</v>
      </c>
      <c r="B16" s="368">
        <v>171760</v>
      </c>
      <c r="C16" s="368">
        <v>260.411</v>
      </c>
      <c r="D16" s="368">
        <v>2374.4319999999998</v>
      </c>
      <c r="E16" s="368">
        <v>21413.871044</v>
      </c>
      <c r="F16" s="368">
        <v>20479.952028</v>
      </c>
      <c r="G16" s="368">
        <v>933.91901600000006</v>
      </c>
      <c r="H16" s="368">
        <v>82231</v>
      </c>
      <c r="I16" s="369">
        <v>9.1199999999999992</v>
      </c>
      <c r="J16" s="368">
        <v>9019</v>
      </c>
      <c r="K16" s="370" t="s">
        <v>1311</v>
      </c>
    </row>
    <row r="17" spans="1:11" ht="15.4" customHeight="1">
      <c r="A17" s="367" t="s">
        <v>1204</v>
      </c>
      <c r="B17" s="368">
        <v>41096</v>
      </c>
      <c r="C17" s="368">
        <v>59.512999999999998</v>
      </c>
      <c r="D17" s="368">
        <v>402.91399999999999</v>
      </c>
      <c r="E17" s="368">
        <v>4084.2838889999998</v>
      </c>
      <c r="F17" s="368">
        <v>3888.242792</v>
      </c>
      <c r="G17" s="368">
        <v>196.04109700000001</v>
      </c>
      <c r="H17" s="368">
        <v>68628</v>
      </c>
      <c r="I17" s="369">
        <v>6.77</v>
      </c>
      <c r="J17" s="368">
        <v>10137</v>
      </c>
      <c r="K17" s="370" t="s">
        <v>17</v>
      </c>
    </row>
    <row r="18" spans="1:11" ht="15.4" customHeight="1">
      <c r="A18" s="367" t="s">
        <v>1206</v>
      </c>
      <c r="B18" s="368">
        <v>35310</v>
      </c>
      <c r="C18" s="368">
        <v>51.22</v>
      </c>
      <c r="D18" s="368">
        <v>564.20799999999997</v>
      </c>
      <c r="E18" s="368">
        <v>3406.9456110000001</v>
      </c>
      <c r="F18" s="368">
        <v>3242.129872</v>
      </c>
      <c r="G18" s="368">
        <v>164.81573900000001</v>
      </c>
      <c r="H18" s="368">
        <v>66516</v>
      </c>
      <c r="I18" s="369">
        <v>11.02</v>
      </c>
      <c r="J18" s="368">
        <v>6038</v>
      </c>
      <c r="K18" s="370" t="s">
        <v>21</v>
      </c>
    </row>
    <row r="19" spans="1:11" ht="15.4" customHeight="1">
      <c r="A19" s="367" t="s">
        <v>1207</v>
      </c>
      <c r="B19" s="368">
        <v>31353</v>
      </c>
      <c r="C19" s="368">
        <v>49.420999999999999</v>
      </c>
      <c r="D19" s="368">
        <v>563.05999999999995</v>
      </c>
      <c r="E19" s="368">
        <v>3038.3480249999998</v>
      </c>
      <c r="F19" s="368">
        <v>2883.0576000000001</v>
      </c>
      <c r="G19" s="368">
        <v>155.290425</v>
      </c>
      <c r="H19" s="368">
        <v>61479</v>
      </c>
      <c r="I19" s="369">
        <v>11.39</v>
      </c>
      <c r="J19" s="368">
        <v>5396</v>
      </c>
      <c r="K19" s="370" t="s">
        <v>23</v>
      </c>
    </row>
    <row r="20" spans="1:11" s="364" customFormat="1" ht="15.4" customHeight="1">
      <c r="A20" s="365" t="s">
        <v>1208</v>
      </c>
      <c r="B20" s="361">
        <v>395157</v>
      </c>
      <c r="C20" s="361">
        <v>697.87699999999995</v>
      </c>
      <c r="D20" s="361">
        <v>6255.3649999999998</v>
      </c>
      <c r="E20" s="361">
        <v>50123.732487000001</v>
      </c>
      <c r="F20" s="361">
        <v>48015.347116999998</v>
      </c>
      <c r="G20" s="361">
        <v>2108.38537</v>
      </c>
      <c r="H20" s="361">
        <v>71823</v>
      </c>
      <c r="I20" s="362">
        <v>8.9600000000000009</v>
      </c>
      <c r="J20" s="361">
        <v>8013</v>
      </c>
      <c r="K20" s="371" t="s">
        <v>1253</v>
      </c>
    </row>
    <row r="21" spans="1:11" ht="15.4" customHeight="1">
      <c r="A21" s="367" t="s">
        <v>1209</v>
      </c>
      <c r="B21" s="368">
        <v>277387</v>
      </c>
      <c r="C21" s="368">
        <v>479.928</v>
      </c>
      <c r="D21" s="368">
        <v>4026.0079999999998</v>
      </c>
      <c r="E21" s="368">
        <v>35085.834429000002</v>
      </c>
      <c r="F21" s="368">
        <v>33617.233400999998</v>
      </c>
      <c r="G21" s="368">
        <v>1468.601028</v>
      </c>
      <c r="H21" s="368">
        <v>73106</v>
      </c>
      <c r="I21" s="369">
        <v>8.39</v>
      </c>
      <c r="J21" s="368">
        <v>8715</v>
      </c>
      <c r="K21" s="370" t="s">
        <v>27</v>
      </c>
    </row>
    <row r="22" spans="1:11" ht="15.4" customHeight="1">
      <c r="A22" s="367" t="s">
        <v>1210</v>
      </c>
      <c r="B22" s="368">
        <v>95108</v>
      </c>
      <c r="C22" s="368">
        <v>161.67500000000001</v>
      </c>
      <c r="D22" s="368">
        <v>1500.1030000000001</v>
      </c>
      <c r="E22" s="368">
        <v>11877.406067</v>
      </c>
      <c r="F22" s="368">
        <v>11383.593516999999</v>
      </c>
      <c r="G22" s="368">
        <v>493.81254999999999</v>
      </c>
      <c r="H22" s="368">
        <v>73465</v>
      </c>
      <c r="I22" s="369">
        <v>9.2799999999999994</v>
      </c>
      <c r="J22" s="368">
        <v>7918</v>
      </c>
      <c r="K22" s="370" t="s">
        <v>31</v>
      </c>
    </row>
    <row r="23" spans="1:11" ht="15.4" customHeight="1">
      <c r="A23" s="367" t="s">
        <v>1211</v>
      </c>
      <c r="B23" s="368">
        <v>29892</v>
      </c>
      <c r="C23" s="368">
        <v>56.274000000000001</v>
      </c>
      <c r="D23" s="368">
        <v>729.25400000000002</v>
      </c>
      <c r="E23" s="368">
        <v>3160.4919909999999</v>
      </c>
      <c r="F23" s="368">
        <v>3014.520199</v>
      </c>
      <c r="G23" s="368">
        <v>145.97179199999999</v>
      </c>
      <c r="H23" s="368">
        <v>56163</v>
      </c>
      <c r="I23" s="369">
        <v>12.96</v>
      </c>
      <c r="J23" s="368">
        <v>4334</v>
      </c>
      <c r="K23" s="370" t="s">
        <v>33</v>
      </c>
    </row>
    <row r="24" spans="1:11" s="364" customFormat="1" ht="15.4" customHeight="1">
      <c r="A24" s="365" t="s">
        <v>1212</v>
      </c>
      <c r="B24" s="361">
        <v>267114</v>
      </c>
      <c r="C24" s="361">
        <v>450.36900000000003</v>
      </c>
      <c r="D24" s="361">
        <v>4180.2560000000003</v>
      </c>
      <c r="E24" s="361">
        <v>34158.171969000003</v>
      </c>
      <c r="F24" s="361">
        <v>32657.105944999999</v>
      </c>
      <c r="G24" s="361">
        <v>1501.066024</v>
      </c>
      <c r="H24" s="361">
        <v>75845</v>
      </c>
      <c r="I24" s="362">
        <v>9.2799999999999994</v>
      </c>
      <c r="J24" s="361">
        <v>8171</v>
      </c>
      <c r="K24" s="366" t="s">
        <v>1254</v>
      </c>
    </row>
    <row r="25" spans="1:11" ht="15.4" customHeight="1">
      <c r="A25" s="367" t="s">
        <v>1213</v>
      </c>
      <c r="B25" s="368">
        <v>146520</v>
      </c>
      <c r="C25" s="368">
        <v>246.98400000000001</v>
      </c>
      <c r="D25" s="368">
        <v>2190.6320000000001</v>
      </c>
      <c r="E25" s="368">
        <v>19132.130676000001</v>
      </c>
      <c r="F25" s="368">
        <v>18337.475804999998</v>
      </c>
      <c r="G25" s="368">
        <v>794.65487099999996</v>
      </c>
      <c r="H25" s="368">
        <v>77463</v>
      </c>
      <c r="I25" s="369">
        <v>8.8699999999999992</v>
      </c>
      <c r="J25" s="368">
        <v>8734</v>
      </c>
      <c r="K25" s="370" t="s">
        <v>37</v>
      </c>
    </row>
    <row r="26" spans="1:11" ht="15.4" customHeight="1">
      <c r="A26" s="367" t="s">
        <v>1214</v>
      </c>
      <c r="B26" s="368">
        <v>46580</v>
      </c>
      <c r="C26" s="368">
        <v>75.888999999999996</v>
      </c>
      <c r="D26" s="368">
        <v>698.83299999999997</v>
      </c>
      <c r="E26" s="368">
        <v>5439.8760220000004</v>
      </c>
      <c r="F26" s="368">
        <v>5180.087383</v>
      </c>
      <c r="G26" s="368">
        <v>259.78863899999999</v>
      </c>
      <c r="H26" s="368">
        <v>71682</v>
      </c>
      <c r="I26" s="369">
        <v>9.2100000000000009</v>
      </c>
      <c r="J26" s="368">
        <v>7784</v>
      </c>
      <c r="K26" s="370" t="s">
        <v>39</v>
      </c>
    </row>
    <row r="27" spans="1:11" ht="15.4" customHeight="1">
      <c r="A27" s="367" t="s">
        <v>1215</v>
      </c>
      <c r="B27" s="368">
        <v>40426</v>
      </c>
      <c r="C27" s="368">
        <v>62.901000000000003</v>
      </c>
      <c r="D27" s="368">
        <v>626.04300000000001</v>
      </c>
      <c r="E27" s="368">
        <v>4540.944555</v>
      </c>
      <c r="F27" s="368">
        <v>4318.6762280000003</v>
      </c>
      <c r="G27" s="368">
        <v>222.268327</v>
      </c>
      <c r="H27" s="368">
        <v>72192</v>
      </c>
      <c r="I27" s="369">
        <v>9.9499999999999993</v>
      </c>
      <c r="J27" s="368">
        <v>7253</v>
      </c>
      <c r="K27" s="370" t="s">
        <v>41</v>
      </c>
    </row>
    <row r="28" spans="1:11" ht="15.4" customHeight="1">
      <c r="A28" s="367" t="s">
        <v>1216</v>
      </c>
      <c r="B28" s="368">
        <v>38812</v>
      </c>
      <c r="C28" s="368">
        <v>64.594999999999999</v>
      </c>
      <c r="D28" s="368">
        <v>664.74800000000005</v>
      </c>
      <c r="E28" s="368">
        <v>5045.2207159999998</v>
      </c>
      <c r="F28" s="368">
        <v>4820.8665289999999</v>
      </c>
      <c r="G28" s="368">
        <v>224.354187</v>
      </c>
      <c r="H28" s="368">
        <v>78105</v>
      </c>
      <c r="I28" s="369">
        <v>10.29</v>
      </c>
      <c r="J28" s="368">
        <v>7590</v>
      </c>
      <c r="K28" s="370" t="s">
        <v>43</v>
      </c>
    </row>
    <row r="29" spans="1:11" s="364" customFormat="1" ht="15.4" customHeight="1">
      <c r="A29" s="365" t="s">
        <v>1217</v>
      </c>
      <c r="B29" s="361">
        <v>307149</v>
      </c>
      <c r="C29" s="361">
        <v>509.51</v>
      </c>
      <c r="D29" s="361">
        <v>4756.82</v>
      </c>
      <c r="E29" s="361">
        <v>38839.747453999997</v>
      </c>
      <c r="F29" s="361">
        <v>37129.474321000002</v>
      </c>
      <c r="G29" s="361">
        <v>1710.2731329999999</v>
      </c>
      <c r="H29" s="361">
        <v>76230</v>
      </c>
      <c r="I29" s="362">
        <v>9.34</v>
      </c>
      <c r="J29" s="361">
        <v>8165</v>
      </c>
      <c r="K29" s="366" t="s">
        <v>1255</v>
      </c>
    </row>
    <row r="30" spans="1:11" ht="15.4" customHeight="1">
      <c r="A30" s="367" t="s">
        <v>1218</v>
      </c>
      <c r="B30" s="368">
        <v>252450</v>
      </c>
      <c r="C30" s="368">
        <v>411.79</v>
      </c>
      <c r="D30" s="368">
        <v>3776.28</v>
      </c>
      <c r="E30" s="368">
        <v>32744.145863000002</v>
      </c>
      <c r="F30" s="368">
        <v>31321.96344</v>
      </c>
      <c r="G30" s="368">
        <v>1422.182423</v>
      </c>
      <c r="H30" s="368">
        <v>79517</v>
      </c>
      <c r="I30" s="369">
        <v>9.17</v>
      </c>
      <c r="J30" s="368">
        <v>8671</v>
      </c>
      <c r="K30" s="370" t="s">
        <v>49</v>
      </c>
    </row>
    <row r="31" spans="1:11" ht="15.4" customHeight="1">
      <c r="A31" s="367" t="s">
        <v>1219</v>
      </c>
      <c r="B31" s="368">
        <v>56550</v>
      </c>
      <c r="C31" s="368">
        <v>91.483000000000004</v>
      </c>
      <c r="D31" s="368">
        <v>915.45699999999999</v>
      </c>
      <c r="E31" s="368">
        <v>5734.8121730000003</v>
      </c>
      <c r="F31" s="368">
        <v>5446.7214629999999</v>
      </c>
      <c r="G31" s="368">
        <v>288.09071</v>
      </c>
      <c r="H31" s="368">
        <v>62687</v>
      </c>
      <c r="I31" s="369">
        <v>10.01</v>
      </c>
      <c r="J31" s="368">
        <v>6264</v>
      </c>
      <c r="K31" s="370" t="s">
        <v>64</v>
      </c>
    </row>
    <row r="32" spans="1:11" ht="15.4" customHeight="1">
      <c r="A32" s="367" t="s">
        <v>1220</v>
      </c>
      <c r="B32" s="368">
        <v>4027</v>
      </c>
      <c r="C32" s="368">
        <v>6.2370000000000001</v>
      </c>
      <c r="D32" s="368">
        <v>65.082999999999998</v>
      </c>
      <c r="E32" s="368">
        <v>360.78941800000001</v>
      </c>
      <c r="F32" s="368">
        <v>360.78941800000001</v>
      </c>
      <c r="G32" s="368">
        <v>0</v>
      </c>
      <c r="H32" s="368">
        <v>57847</v>
      </c>
      <c r="I32" s="369">
        <v>10.43</v>
      </c>
      <c r="J32" s="368">
        <v>5544</v>
      </c>
      <c r="K32" s="370" t="s">
        <v>54</v>
      </c>
    </row>
    <row r="33" spans="1:11" s="364" customFormat="1" ht="15.4" customHeight="1">
      <c r="A33" s="365" t="s">
        <v>1221</v>
      </c>
      <c r="B33" s="361">
        <v>48431</v>
      </c>
      <c r="C33" s="361">
        <v>97.185000000000002</v>
      </c>
      <c r="D33" s="361">
        <v>1500.3030000000001</v>
      </c>
      <c r="E33" s="361">
        <v>7371.0588209999996</v>
      </c>
      <c r="F33" s="361">
        <v>7100.4073390000003</v>
      </c>
      <c r="G33" s="361">
        <v>270.65148199999999</v>
      </c>
      <c r="H33" s="361">
        <v>75846</v>
      </c>
      <c r="I33" s="362">
        <v>15.44</v>
      </c>
      <c r="J33" s="361">
        <v>4913</v>
      </c>
      <c r="K33" s="366" t="s">
        <v>1256</v>
      </c>
    </row>
    <row r="34" spans="1:11" ht="15.4" customHeight="1">
      <c r="A34" s="367" t="s">
        <v>1222</v>
      </c>
      <c r="B34" s="368">
        <v>34294</v>
      </c>
      <c r="C34" s="368">
        <v>71.902000000000001</v>
      </c>
      <c r="D34" s="368">
        <v>1247.537</v>
      </c>
      <c r="E34" s="368">
        <v>5593.5802350000004</v>
      </c>
      <c r="F34" s="368">
        <v>5397.4762490000003</v>
      </c>
      <c r="G34" s="368">
        <v>196.10398599999999</v>
      </c>
      <c r="H34" s="368">
        <v>77795</v>
      </c>
      <c r="I34" s="369">
        <v>17.350000000000001</v>
      </c>
      <c r="J34" s="368">
        <v>4484</v>
      </c>
      <c r="K34" s="370" t="s">
        <v>58</v>
      </c>
    </row>
    <row r="35" spans="1:11" ht="15.4" customHeight="1" thickBot="1">
      <c r="A35" s="372" t="s">
        <v>1223</v>
      </c>
      <c r="B35" s="373">
        <v>14566</v>
      </c>
      <c r="C35" s="374">
        <v>25.283000000000001</v>
      </c>
      <c r="D35" s="374">
        <v>252.76599999999999</v>
      </c>
      <c r="E35" s="374">
        <v>1777.478586</v>
      </c>
      <c r="F35" s="374">
        <v>1702.93109</v>
      </c>
      <c r="G35" s="374">
        <v>74.547495999999995</v>
      </c>
      <c r="H35" s="374">
        <v>70303</v>
      </c>
      <c r="I35" s="375">
        <v>10</v>
      </c>
      <c r="J35" s="376">
        <v>7032</v>
      </c>
      <c r="K35" s="377" t="s">
        <v>60</v>
      </c>
    </row>
    <row r="36" spans="1:11" s="382" customFormat="1" ht="14.1" customHeight="1">
      <c r="A36" s="378" t="s">
        <v>1404</v>
      </c>
      <c r="B36" s="379"/>
      <c r="C36" s="380"/>
      <c r="D36" s="380"/>
      <c r="E36" s="380"/>
      <c r="F36" s="380"/>
      <c r="G36" s="380"/>
      <c r="H36" s="190" t="s">
        <v>1418</v>
      </c>
      <c r="I36" s="380"/>
      <c r="J36" s="380"/>
    </row>
    <row r="37" spans="1:11" s="382" customFormat="1" ht="14.1" customHeight="1">
      <c r="A37" s="378" t="s">
        <v>1405</v>
      </c>
      <c r="B37" s="379"/>
      <c r="C37" s="380"/>
      <c r="D37" s="380"/>
      <c r="E37" s="380"/>
      <c r="F37" s="380"/>
      <c r="G37" s="380"/>
      <c r="H37" s="378" t="s">
        <v>1419</v>
      </c>
      <c r="I37" s="381"/>
      <c r="J37" s="380"/>
      <c r="K37" s="380"/>
    </row>
    <row r="38" spans="1:11" s="382" customFormat="1" ht="14.1" customHeight="1">
      <c r="A38" s="378" t="s">
        <v>1406</v>
      </c>
      <c r="B38" s="379"/>
      <c r="C38" s="380"/>
      <c r="D38" s="380"/>
      <c r="E38" s="380"/>
      <c r="F38" s="380"/>
      <c r="G38" s="380"/>
      <c r="H38" s="378" t="s">
        <v>1420</v>
      </c>
      <c r="I38" s="381"/>
      <c r="J38" s="380"/>
      <c r="K38" s="380"/>
    </row>
    <row r="39" spans="1:11" s="382" customFormat="1" ht="14.1" customHeight="1">
      <c r="A39" s="237" t="s">
        <v>1437</v>
      </c>
      <c r="B39" s="378"/>
      <c r="C39" s="380"/>
      <c r="D39" s="380"/>
      <c r="E39" s="380"/>
      <c r="F39" s="380"/>
      <c r="G39" s="380"/>
      <c r="H39" s="378" t="s">
        <v>1421</v>
      </c>
      <c r="I39" s="380"/>
      <c r="J39" s="380"/>
    </row>
    <row r="40" spans="1:11" s="382" customFormat="1" ht="14.1" customHeight="1">
      <c r="A40" s="393"/>
      <c r="B40" s="378"/>
      <c r="C40" s="383"/>
      <c r="D40" s="383"/>
      <c r="E40" s="383"/>
      <c r="F40" s="383"/>
      <c r="G40" s="383"/>
      <c r="H40" s="386" t="s">
        <v>1422</v>
      </c>
      <c r="I40" s="383"/>
    </row>
    <row r="41" spans="1:11" s="382" customFormat="1" ht="14.1" customHeight="1">
      <c r="A41" s="378"/>
      <c r="B41" s="378"/>
      <c r="C41" s="384"/>
      <c r="D41" s="384"/>
      <c r="E41" s="385"/>
      <c r="F41" s="385"/>
      <c r="G41" s="383"/>
      <c r="H41" s="190" t="s">
        <v>1438</v>
      </c>
      <c r="I41" s="383"/>
      <c r="J41" s="387"/>
    </row>
    <row r="42" spans="1:11" ht="14.1" customHeight="1">
      <c r="C42" s="389"/>
      <c r="D42" s="389"/>
      <c r="E42" s="390"/>
      <c r="F42" s="390"/>
      <c r="H42" s="190" t="s">
        <v>1439</v>
      </c>
      <c r="J42" s="392"/>
    </row>
    <row r="43" spans="1:11">
      <c r="C43" s="389"/>
      <c r="D43" s="389"/>
      <c r="E43" s="390"/>
      <c r="F43" s="390"/>
      <c r="H43" s="394"/>
      <c r="J43" s="392"/>
    </row>
  </sheetData>
  <mergeCells count="15">
    <mergeCell ref="A1:G1"/>
    <mergeCell ref="H1:K1"/>
    <mergeCell ref="A2:G2"/>
    <mergeCell ref="H2:K2"/>
    <mergeCell ref="A3:G3"/>
    <mergeCell ref="H3:K3"/>
    <mergeCell ref="I5:I6"/>
    <mergeCell ref="J5:J6"/>
    <mergeCell ref="K5:K6"/>
    <mergeCell ref="A5:A6"/>
    <mergeCell ref="B5:B6"/>
    <mergeCell ref="C5:C6"/>
    <mergeCell ref="D5:D6"/>
    <mergeCell ref="E5:E6"/>
    <mergeCell ref="H5:H6"/>
  </mergeCells>
  <phoneticPr fontId="24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3"/>
  <sheetViews>
    <sheetView zoomScale="70" zoomScaleNormal="70" workbookViewId="0">
      <selection sqref="A1:G1"/>
    </sheetView>
  </sheetViews>
  <sheetFormatPr defaultColWidth="9" defaultRowHeight="15.75"/>
  <cols>
    <col min="1" max="1" width="15.875" style="388" customWidth="1"/>
    <col min="2" max="2" width="10.625" style="388" customWidth="1"/>
    <col min="3" max="7" width="10.625" style="391" customWidth="1"/>
    <col min="8" max="9" width="18.75" style="391" customWidth="1"/>
    <col min="10" max="10" width="18.75" style="357" customWidth="1"/>
    <col min="11" max="11" width="19.875" style="357" customWidth="1"/>
    <col min="12" max="16384" width="9" style="357"/>
  </cols>
  <sheetData>
    <row r="1" spans="1:11" s="350" customFormat="1" ht="24.75" customHeight="1">
      <c r="A1" s="423" t="s">
        <v>1401</v>
      </c>
      <c r="B1" s="424"/>
      <c r="C1" s="424"/>
      <c r="D1" s="424"/>
      <c r="E1" s="424"/>
      <c r="F1" s="424"/>
      <c r="G1" s="424"/>
      <c r="H1" s="425" t="s">
        <v>1403</v>
      </c>
      <c r="I1" s="426"/>
      <c r="J1" s="426"/>
      <c r="K1" s="426"/>
    </row>
    <row r="2" spans="1:11" s="350" customFormat="1" ht="24.75" customHeight="1">
      <c r="A2" s="424"/>
      <c r="B2" s="424"/>
      <c r="C2" s="424"/>
      <c r="D2" s="424"/>
      <c r="E2" s="424"/>
      <c r="F2" s="424"/>
      <c r="G2" s="424"/>
      <c r="H2" s="425"/>
      <c r="I2" s="426"/>
      <c r="J2" s="426"/>
      <c r="K2" s="426"/>
    </row>
    <row r="3" spans="1:11" s="350" customFormat="1" ht="21" customHeight="1">
      <c r="A3" s="427" t="s">
        <v>1432</v>
      </c>
      <c r="B3" s="428"/>
      <c r="C3" s="428"/>
      <c r="D3" s="428"/>
      <c r="E3" s="428"/>
      <c r="F3" s="428"/>
      <c r="G3" s="428"/>
      <c r="H3" s="427" t="s">
        <v>1433</v>
      </c>
      <c r="I3" s="429"/>
      <c r="J3" s="429"/>
      <c r="K3" s="429"/>
    </row>
    <row r="4" spans="1:11" s="356" customFormat="1" ht="21" customHeight="1" thickBot="1">
      <c r="A4" s="351" t="s">
        <v>1367</v>
      </c>
      <c r="B4" s="395"/>
      <c r="C4" s="395"/>
      <c r="D4" s="395"/>
      <c r="E4" s="395"/>
      <c r="F4" s="354"/>
      <c r="G4" s="354"/>
      <c r="H4" s="354"/>
      <c r="I4" s="355"/>
      <c r="J4" s="396"/>
      <c r="K4" s="338" t="s">
        <v>1368</v>
      </c>
    </row>
    <row r="5" spans="1:11" ht="18" customHeight="1">
      <c r="A5" s="446" t="s">
        <v>1417</v>
      </c>
      <c r="B5" s="438" t="s">
        <v>1371</v>
      </c>
      <c r="C5" s="440" t="s">
        <v>1372</v>
      </c>
      <c r="D5" s="440" t="s">
        <v>1373</v>
      </c>
      <c r="E5" s="442" t="s">
        <v>1374</v>
      </c>
      <c r="F5" s="397"/>
      <c r="G5" s="398"/>
      <c r="H5" s="432" t="s">
        <v>1357</v>
      </c>
      <c r="I5" s="444" t="s">
        <v>1264</v>
      </c>
      <c r="J5" s="432" t="s">
        <v>1359</v>
      </c>
      <c r="K5" s="434" t="s">
        <v>1424</v>
      </c>
    </row>
    <row r="6" spans="1:11" ht="60.75" customHeight="1">
      <c r="A6" s="447"/>
      <c r="B6" s="439"/>
      <c r="C6" s="441"/>
      <c r="D6" s="441"/>
      <c r="E6" s="443"/>
      <c r="F6" s="266" t="s">
        <v>1230</v>
      </c>
      <c r="G6" s="340" t="s">
        <v>1231</v>
      </c>
      <c r="H6" s="433"/>
      <c r="I6" s="445"/>
      <c r="J6" s="433"/>
      <c r="K6" s="435"/>
    </row>
    <row r="7" spans="1:11" s="364" customFormat="1" ht="15.4" customHeight="1">
      <c r="A7" s="360" t="s">
        <v>1195</v>
      </c>
      <c r="B7" s="361">
        <v>1816120</v>
      </c>
      <c r="C7" s="361">
        <v>3118.4740000000002</v>
      </c>
      <c r="D7" s="361">
        <v>29887.995999999999</v>
      </c>
      <c r="E7" s="361">
        <v>236438.03823899999</v>
      </c>
      <c r="F7" s="361">
        <v>226469.23031300001</v>
      </c>
      <c r="G7" s="361">
        <v>9968.8079259999995</v>
      </c>
      <c r="H7" s="361">
        <v>75819</v>
      </c>
      <c r="I7" s="362">
        <v>9.58</v>
      </c>
      <c r="J7" s="361">
        <v>7911</v>
      </c>
      <c r="K7" s="363" t="s">
        <v>1160</v>
      </c>
    </row>
    <row r="8" spans="1:11" s="364" customFormat="1" ht="15.4" customHeight="1">
      <c r="A8" s="365" t="s">
        <v>1196</v>
      </c>
      <c r="B8" s="361">
        <v>547599</v>
      </c>
      <c r="C8" s="361">
        <v>929.85799999999995</v>
      </c>
      <c r="D8" s="361">
        <v>8887.5360000000001</v>
      </c>
      <c r="E8" s="361">
        <v>76140.930298000007</v>
      </c>
      <c r="F8" s="361">
        <v>72994.620502000005</v>
      </c>
      <c r="G8" s="361">
        <v>3146.309796</v>
      </c>
      <c r="H8" s="361">
        <v>81884</v>
      </c>
      <c r="I8" s="362">
        <v>9.56</v>
      </c>
      <c r="J8" s="361">
        <v>8567</v>
      </c>
      <c r="K8" s="366" t="s">
        <v>1251</v>
      </c>
    </row>
    <row r="9" spans="1:11" ht="15.4" customHeight="1">
      <c r="A9" s="367" t="s">
        <v>1198</v>
      </c>
      <c r="B9" s="368">
        <v>174936</v>
      </c>
      <c r="C9" s="368">
        <v>273.03300000000002</v>
      </c>
      <c r="D9" s="368">
        <v>2927.5949999999998</v>
      </c>
      <c r="E9" s="368">
        <v>20475.128290000001</v>
      </c>
      <c r="F9" s="368">
        <v>19557.560205999998</v>
      </c>
      <c r="G9" s="368">
        <v>917.568084</v>
      </c>
      <c r="H9" s="368">
        <v>74991</v>
      </c>
      <c r="I9" s="369">
        <v>10.72</v>
      </c>
      <c r="J9" s="368">
        <v>6994</v>
      </c>
      <c r="K9" s="370" t="s">
        <v>1161</v>
      </c>
    </row>
    <row r="10" spans="1:11" ht="15.4" customHeight="1">
      <c r="A10" s="367" t="s">
        <v>1197</v>
      </c>
      <c r="B10" s="368">
        <v>314971</v>
      </c>
      <c r="C10" s="368">
        <v>531.59500000000003</v>
      </c>
      <c r="D10" s="368">
        <v>4561.4210000000003</v>
      </c>
      <c r="E10" s="368">
        <v>47822.192358</v>
      </c>
      <c r="F10" s="368">
        <v>45930.621846000002</v>
      </c>
      <c r="G10" s="368">
        <v>1891.570512</v>
      </c>
      <c r="H10" s="368">
        <v>89960</v>
      </c>
      <c r="I10" s="369">
        <v>8.58</v>
      </c>
      <c r="J10" s="368">
        <v>10484</v>
      </c>
      <c r="K10" s="370" t="s">
        <v>6</v>
      </c>
    </row>
    <row r="11" spans="1:11" ht="15.4" customHeight="1">
      <c r="A11" s="367" t="s">
        <v>1199</v>
      </c>
      <c r="B11" s="368">
        <v>26693</v>
      </c>
      <c r="C11" s="368">
        <v>45.860999999999997</v>
      </c>
      <c r="D11" s="368">
        <v>592.95799999999997</v>
      </c>
      <c r="E11" s="368">
        <v>3208.9676939999999</v>
      </c>
      <c r="F11" s="368">
        <v>3073.8660909999999</v>
      </c>
      <c r="G11" s="368">
        <v>135.10160300000001</v>
      </c>
      <c r="H11" s="368">
        <v>69972</v>
      </c>
      <c r="I11" s="369">
        <v>12.93</v>
      </c>
      <c r="J11" s="368">
        <v>5412</v>
      </c>
      <c r="K11" s="370" t="s">
        <v>8</v>
      </c>
    </row>
    <row r="12" spans="1:11" ht="15.4" customHeight="1">
      <c r="A12" s="367" t="s">
        <v>1200</v>
      </c>
      <c r="B12" s="368">
        <v>41763</v>
      </c>
      <c r="C12" s="368">
        <v>74.796000000000006</v>
      </c>
      <c r="D12" s="368">
        <v>751.59400000000005</v>
      </c>
      <c r="E12" s="368">
        <v>4373.9477340000003</v>
      </c>
      <c r="F12" s="368">
        <v>4171.8781369999997</v>
      </c>
      <c r="G12" s="368">
        <v>202.06959699999999</v>
      </c>
      <c r="H12" s="368">
        <v>58478</v>
      </c>
      <c r="I12" s="369">
        <v>10.050000000000001</v>
      </c>
      <c r="J12" s="368">
        <v>5820</v>
      </c>
      <c r="K12" s="370" t="s">
        <v>61</v>
      </c>
    </row>
    <row r="13" spans="1:11" ht="15.4" customHeight="1">
      <c r="A13" s="367" t="s">
        <v>1201</v>
      </c>
      <c r="B13" s="368">
        <v>3276</v>
      </c>
      <c r="C13" s="368">
        <v>4.4119999999999999</v>
      </c>
      <c r="D13" s="368">
        <v>52.786000000000001</v>
      </c>
      <c r="E13" s="368">
        <v>256.32971500000002</v>
      </c>
      <c r="F13" s="368">
        <v>256.32971500000002</v>
      </c>
      <c r="G13" s="368">
        <v>0</v>
      </c>
      <c r="H13" s="368">
        <v>58098</v>
      </c>
      <c r="I13" s="369">
        <v>11.96</v>
      </c>
      <c r="J13" s="368">
        <v>4856</v>
      </c>
      <c r="K13" s="370" t="s">
        <v>62</v>
      </c>
    </row>
    <row r="14" spans="1:11" ht="15.4" customHeight="1">
      <c r="A14" s="367" t="s">
        <v>1202</v>
      </c>
      <c r="B14" s="368">
        <v>131</v>
      </c>
      <c r="C14" s="368">
        <v>0.161</v>
      </c>
      <c r="D14" s="368">
        <v>1.1819999999999999</v>
      </c>
      <c r="E14" s="368">
        <v>4.3645069999999997</v>
      </c>
      <c r="F14" s="368">
        <v>4.3645069999999997</v>
      </c>
      <c r="G14" s="368">
        <v>0</v>
      </c>
      <c r="H14" s="368">
        <v>27109</v>
      </c>
      <c r="I14" s="369">
        <v>7.34</v>
      </c>
      <c r="J14" s="368">
        <v>3692</v>
      </c>
      <c r="K14" s="370" t="s">
        <v>63</v>
      </c>
    </row>
    <row r="15" spans="1:11" s="364" customFormat="1" ht="15.4" customHeight="1">
      <c r="A15" s="365" t="s">
        <v>1203</v>
      </c>
      <c r="B15" s="361">
        <v>268804</v>
      </c>
      <c r="C15" s="361">
        <v>412.27600000000001</v>
      </c>
      <c r="D15" s="361">
        <v>3981.665</v>
      </c>
      <c r="E15" s="361">
        <v>31039.610078999998</v>
      </c>
      <c r="F15" s="361">
        <v>29679.326260000002</v>
      </c>
      <c r="G15" s="361">
        <v>1360.283819</v>
      </c>
      <c r="H15" s="361">
        <v>75288</v>
      </c>
      <c r="I15" s="362">
        <v>9.66</v>
      </c>
      <c r="J15" s="361">
        <v>7796</v>
      </c>
      <c r="K15" s="366" t="s">
        <v>1252</v>
      </c>
    </row>
    <row r="16" spans="1:11" ht="15.4" customHeight="1">
      <c r="A16" s="367" t="s">
        <v>1336</v>
      </c>
      <c r="B16" s="368">
        <v>166515</v>
      </c>
      <c r="C16" s="368">
        <v>253.39699999999999</v>
      </c>
      <c r="D16" s="368">
        <v>2395.4009999999998</v>
      </c>
      <c r="E16" s="368">
        <v>20623.259219</v>
      </c>
      <c r="F16" s="368">
        <v>19761.703704</v>
      </c>
      <c r="G16" s="368">
        <v>861.55551500000001</v>
      </c>
      <c r="H16" s="368">
        <v>81387</v>
      </c>
      <c r="I16" s="369">
        <v>9.4499999999999993</v>
      </c>
      <c r="J16" s="368">
        <v>8610</v>
      </c>
      <c r="K16" s="370" t="s">
        <v>1311</v>
      </c>
    </row>
    <row r="17" spans="1:11" ht="15.4" customHeight="1">
      <c r="A17" s="367" t="s">
        <v>1204</v>
      </c>
      <c r="B17" s="368">
        <v>43550</v>
      </c>
      <c r="C17" s="368">
        <v>63.466000000000001</v>
      </c>
      <c r="D17" s="368">
        <v>439.92200000000003</v>
      </c>
      <c r="E17" s="368">
        <v>4331.6091610000003</v>
      </c>
      <c r="F17" s="368">
        <v>4130.9721769999996</v>
      </c>
      <c r="G17" s="368">
        <v>200.63698400000001</v>
      </c>
      <c r="H17" s="368">
        <v>68251</v>
      </c>
      <c r="I17" s="369">
        <v>6.93</v>
      </c>
      <c r="J17" s="368">
        <v>9846</v>
      </c>
      <c r="K17" s="370" t="s">
        <v>17</v>
      </c>
    </row>
    <row r="18" spans="1:11" ht="15.4" customHeight="1">
      <c r="A18" s="367" t="s">
        <v>1206</v>
      </c>
      <c r="B18" s="368">
        <v>32209</v>
      </c>
      <c r="C18" s="368">
        <v>47.52</v>
      </c>
      <c r="D18" s="368">
        <v>555.20000000000005</v>
      </c>
      <c r="E18" s="368">
        <v>3012.0602100000001</v>
      </c>
      <c r="F18" s="368">
        <v>2870.245191</v>
      </c>
      <c r="G18" s="368">
        <v>141.81501900000001</v>
      </c>
      <c r="H18" s="368">
        <v>63385</v>
      </c>
      <c r="I18" s="369">
        <v>11.68</v>
      </c>
      <c r="J18" s="368">
        <v>5425</v>
      </c>
      <c r="K18" s="370" t="s">
        <v>21</v>
      </c>
    </row>
    <row r="19" spans="1:11" ht="15.4" customHeight="1">
      <c r="A19" s="367" t="s">
        <v>1207</v>
      </c>
      <c r="B19" s="368">
        <v>31661</v>
      </c>
      <c r="C19" s="368">
        <v>47.893000000000001</v>
      </c>
      <c r="D19" s="368">
        <v>591.14200000000005</v>
      </c>
      <c r="E19" s="368">
        <v>3072.6814890000001</v>
      </c>
      <c r="F19" s="368">
        <v>2916.4051880000002</v>
      </c>
      <c r="G19" s="368">
        <v>156.27630099999999</v>
      </c>
      <c r="H19" s="368">
        <v>64157</v>
      </c>
      <c r="I19" s="369">
        <v>12.34</v>
      </c>
      <c r="J19" s="368">
        <v>5198</v>
      </c>
      <c r="K19" s="370" t="s">
        <v>23</v>
      </c>
    </row>
    <row r="20" spans="1:11" s="364" customFormat="1" ht="15.4" customHeight="1">
      <c r="A20" s="365" t="s">
        <v>1208</v>
      </c>
      <c r="B20" s="361">
        <v>394976</v>
      </c>
      <c r="C20" s="361">
        <v>696.23599999999999</v>
      </c>
      <c r="D20" s="361">
        <v>6326.1549999999997</v>
      </c>
      <c r="E20" s="361">
        <v>48925.603812000001</v>
      </c>
      <c r="F20" s="361">
        <v>46899.942880000002</v>
      </c>
      <c r="G20" s="361">
        <v>2025.660932</v>
      </c>
      <c r="H20" s="361">
        <v>70272</v>
      </c>
      <c r="I20" s="362">
        <v>9.09</v>
      </c>
      <c r="J20" s="361">
        <v>7734</v>
      </c>
      <c r="K20" s="371" t="s">
        <v>1253</v>
      </c>
    </row>
    <row r="21" spans="1:11" ht="15.4" customHeight="1">
      <c r="A21" s="367" t="s">
        <v>1209</v>
      </c>
      <c r="B21" s="368">
        <v>274193</v>
      </c>
      <c r="C21" s="368">
        <v>473.303</v>
      </c>
      <c r="D21" s="368">
        <v>4017.5419999999999</v>
      </c>
      <c r="E21" s="368">
        <v>33896.904511000001</v>
      </c>
      <c r="F21" s="368">
        <v>32503.119758000001</v>
      </c>
      <c r="G21" s="368">
        <v>1393.7847529999999</v>
      </c>
      <c r="H21" s="368">
        <v>71618</v>
      </c>
      <c r="I21" s="369">
        <v>8.49</v>
      </c>
      <c r="J21" s="368">
        <v>8437</v>
      </c>
      <c r="K21" s="370" t="s">
        <v>27</v>
      </c>
    </row>
    <row r="22" spans="1:11" ht="15.4" customHeight="1">
      <c r="A22" s="367" t="s">
        <v>1210</v>
      </c>
      <c r="B22" s="368">
        <v>97048</v>
      </c>
      <c r="C22" s="368">
        <v>164.80199999999999</v>
      </c>
      <c r="D22" s="368">
        <v>1552.2539999999999</v>
      </c>
      <c r="E22" s="368">
        <v>11872.974425</v>
      </c>
      <c r="F22" s="368">
        <v>11386.242155</v>
      </c>
      <c r="G22" s="368">
        <v>486.73227000000003</v>
      </c>
      <c r="H22" s="368">
        <v>72044</v>
      </c>
      <c r="I22" s="369">
        <v>9.42</v>
      </c>
      <c r="J22" s="368">
        <v>7649</v>
      </c>
      <c r="K22" s="370" t="s">
        <v>31</v>
      </c>
    </row>
    <row r="23" spans="1:11" ht="15.4" customHeight="1">
      <c r="A23" s="367" t="s">
        <v>1211</v>
      </c>
      <c r="B23" s="368">
        <v>30857</v>
      </c>
      <c r="C23" s="368">
        <v>58.131</v>
      </c>
      <c r="D23" s="368">
        <v>756.35900000000004</v>
      </c>
      <c r="E23" s="368">
        <v>3155.7248760000002</v>
      </c>
      <c r="F23" s="368">
        <v>3010.5809669999999</v>
      </c>
      <c r="G23" s="368">
        <v>145.14390900000001</v>
      </c>
      <c r="H23" s="368">
        <v>54286</v>
      </c>
      <c r="I23" s="369">
        <v>13.01</v>
      </c>
      <c r="J23" s="368">
        <v>4172</v>
      </c>
      <c r="K23" s="370" t="s">
        <v>33</v>
      </c>
    </row>
    <row r="24" spans="1:11" s="364" customFormat="1" ht="15.4" customHeight="1">
      <c r="A24" s="365" t="s">
        <v>1212</v>
      </c>
      <c r="B24" s="361">
        <v>273559</v>
      </c>
      <c r="C24" s="361">
        <v>464.69099999999997</v>
      </c>
      <c r="D24" s="361">
        <v>4366.67</v>
      </c>
      <c r="E24" s="361">
        <v>34244.905312000003</v>
      </c>
      <c r="F24" s="361">
        <v>32756.932616999999</v>
      </c>
      <c r="G24" s="361">
        <v>1487.9726949999999</v>
      </c>
      <c r="H24" s="361">
        <v>73694</v>
      </c>
      <c r="I24" s="362">
        <v>9.4</v>
      </c>
      <c r="J24" s="361">
        <v>7842</v>
      </c>
      <c r="K24" s="366" t="s">
        <v>1254</v>
      </c>
    </row>
    <row r="25" spans="1:11" ht="15.4" customHeight="1">
      <c r="A25" s="367" t="s">
        <v>1213</v>
      </c>
      <c r="B25" s="368">
        <v>150249</v>
      </c>
      <c r="C25" s="368">
        <v>254.79499999999999</v>
      </c>
      <c r="D25" s="368">
        <v>2287.1379999999999</v>
      </c>
      <c r="E25" s="368">
        <v>19336.055475000001</v>
      </c>
      <c r="F25" s="368">
        <v>18543.640835999999</v>
      </c>
      <c r="G25" s="368">
        <v>792.41463899999997</v>
      </c>
      <c r="H25" s="368">
        <v>75889</v>
      </c>
      <c r="I25" s="369">
        <v>8.98</v>
      </c>
      <c r="J25" s="368">
        <v>8454</v>
      </c>
      <c r="K25" s="370" t="s">
        <v>37</v>
      </c>
    </row>
    <row r="26" spans="1:11" ht="15.4" customHeight="1">
      <c r="A26" s="367" t="s">
        <v>1214</v>
      </c>
      <c r="B26" s="368">
        <v>46668</v>
      </c>
      <c r="C26" s="368">
        <v>75.837999999999994</v>
      </c>
      <c r="D26" s="368">
        <v>709.68200000000002</v>
      </c>
      <c r="E26" s="368">
        <v>5400.6617939999996</v>
      </c>
      <c r="F26" s="368">
        <v>5146.9088769999998</v>
      </c>
      <c r="G26" s="368">
        <v>253.752917</v>
      </c>
      <c r="H26" s="368">
        <v>71213</v>
      </c>
      <c r="I26" s="369">
        <v>9.36</v>
      </c>
      <c r="J26" s="368">
        <v>7610</v>
      </c>
      <c r="K26" s="370" t="s">
        <v>39</v>
      </c>
    </row>
    <row r="27" spans="1:11" ht="15.4" customHeight="1">
      <c r="A27" s="367" t="s">
        <v>1215</v>
      </c>
      <c r="B27" s="368">
        <v>42532</v>
      </c>
      <c r="C27" s="368">
        <v>66.603999999999999</v>
      </c>
      <c r="D27" s="368">
        <v>677.42499999999995</v>
      </c>
      <c r="E27" s="368">
        <v>4527.4957860000004</v>
      </c>
      <c r="F27" s="368">
        <v>4308.2647829999996</v>
      </c>
      <c r="G27" s="368">
        <v>219.23100299999999</v>
      </c>
      <c r="H27" s="368">
        <v>67976</v>
      </c>
      <c r="I27" s="369">
        <v>10.17</v>
      </c>
      <c r="J27" s="368">
        <v>6683</v>
      </c>
      <c r="K27" s="370" t="s">
        <v>41</v>
      </c>
    </row>
    <row r="28" spans="1:11" ht="15.4" customHeight="1">
      <c r="A28" s="367" t="s">
        <v>1216</v>
      </c>
      <c r="B28" s="368">
        <v>39749</v>
      </c>
      <c r="C28" s="368">
        <v>67.453999999999994</v>
      </c>
      <c r="D28" s="368">
        <v>692.42499999999995</v>
      </c>
      <c r="E28" s="368">
        <v>4980.6922569999997</v>
      </c>
      <c r="F28" s="368">
        <v>4758.1181210000004</v>
      </c>
      <c r="G28" s="368">
        <v>222.57413600000001</v>
      </c>
      <c r="H28" s="368">
        <v>73838</v>
      </c>
      <c r="I28" s="369">
        <v>10.27</v>
      </c>
      <c r="J28" s="368">
        <v>7193</v>
      </c>
      <c r="K28" s="370" t="s">
        <v>43</v>
      </c>
    </row>
    <row r="29" spans="1:11" s="364" customFormat="1" ht="15.4" customHeight="1">
      <c r="A29" s="365" t="s">
        <v>1217</v>
      </c>
      <c r="B29" s="361">
        <v>309870</v>
      </c>
      <c r="C29" s="361">
        <v>516.13099999999997</v>
      </c>
      <c r="D29" s="361">
        <v>4803.5469999999996</v>
      </c>
      <c r="E29" s="361">
        <v>38703.503834000003</v>
      </c>
      <c r="F29" s="361">
        <v>37029.354720000003</v>
      </c>
      <c r="G29" s="361">
        <v>1674.1491140000001</v>
      </c>
      <c r="H29" s="361">
        <v>74988</v>
      </c>
      <c r="I29" s="362">
        <v>9.31</v>
      </c>
      <c r="J29" s="361">
        <v>8057</v>
      </c>
      <c r="K29" s="366" t="s">
        <v>1255</v>
      </c>
    </row>
    <row r="30" spans="1:11" ht="15.4" customHeight="1">
      <c r="A30" s="367" t="s">
        <v>1218</v>
      </c>
      <c r="B30" s="368">
        <v>251962</v>
      </c>
      <c r="C30" s="368">
        <v>411.75900000000001</v>
      </c>
      <c r="D30" s="368">
        <v>3769.0659999999998</v>
      </c>
      <c r="E30" s="368">
        <v>32462.795007000001</v>
      </c>
      <c r="F30" s="368">
        <v>31078.515955999999</v>
      </c>
      <c r="G30" s="368">
        <v>1384.279051</v>
      </c>
      <c r="H30" s="368">
        <v>78839</v>
      </c>
      <c r="I30" s="369">
        <v>9.15</v>
      </c>
      <c r="J30" s="368">
        <v>8613</v>
      </c>
      <c r="K30" s="370" t="s">
        <v>49</v>
      </c>
    </row>
    <row r="31" spans="1:11" ht="15.4" customHeight="1">
      <c r="A31" s="367" t="s">
        <v>1219</v>
      </c>
      <c r="B31" s="368">
        <v>59742</v>
      </c>
      <c r="C31" s="368">
        <v>97.578999999999994</v>
      </c>
      <c r="D31" s="368">
        <v>963.38099999999997</v>
      </c>
      <c r="E31" s="368">
        <v>5841.6504590000004</v>
      </c>
      <c r="F31" s="368">
        <v>5551.7803960000001</v>
      </c>
      <c r="G31" s="368">
        <v>289.87006300000002</v>
      </c>
      <c r="H31" s="368">
        <v>59866</v>
      </c>
      <c r="I31" s="369">
        <v>9.8699999999999992</v>
      </c>
      <c r="J31" s="368">
        <v>6064</v>
      </c>
      <c r="K31" s="370" t="s">
        <v>64</v>
      </c>
    </row>
    <row r="32" spans="1:11" ht="15.4" customHeight="1">
      <c r="A32" s="367" t="s">
        <v>1220</v>
      </c>
      <c r="B32" s="368">
        <v>4335</v>
      </c>
      <c r="C32" s="368">
        <v>6.7930000000000001</v>
      </c>
      <c r="D32" s="368">
        <v>71.099999999999994</v>
      </c>
      <c r="E32" s="368">
        <v>399.05836799999997</v>
      </c>
      <c r="F32" s="368">
        <v>399.05836799999997</v>
      </c>
      <c r="G32" s="368">
        <v>0</v>
      </c>
      <c r="H32" s="368">
        <v>58746</v>
      </c>
      <c r="I32" s="369">
        <v>10.47</v>
      </c>
      <c r="J32" s="368">
        <v>5613</v>
      </c>
      <c r="K32" s="370" t="s">
        <v>54</v>
      </c>
    </row>
    <row r="33" spans="1:11" s="364" customFormat="1" ht="15.4" customHeight="1">
      <c r="A33" s="365" t="s">
        <v>1221</v>
      </c>
      <c r="B33" s="361">
        <v>50746</v>
      </c>
      <c r="C33" s="361">
        <v>99.281999999999996</v>
      </c>
      <c r="D33" s="361">
        <v>1522.423</v>
      </c>
      <c r="E33" s="361">
        <v>7383.4849039999999</v>
      </c>
      <c r="F33" s="361">
        <v>7109.0533340000002</v>
      </c>
      <c r="G33" s="361">
        <v>274.43157000000002</v>
      </c>
      <c r="H33" s="361">
        <v>74369</v>
      </c>
      <c r="I33" s="362">
        <v>15.33</v>
      </c>
      <c r="J33" s="361">
        <v>4850</v>
      </c>
      <c r="K33" s="366" t="s">
        <v>1256</v>
      </c>
    </row>
    <row r="34" spans="1:11" ht="15.4" customHeight="1">
      <c r="A34" s="367" t="s">
        <v>1222</v>
      </c>
      <c r="B34" s="368">
        <v>35958</v>
      </c>
      <c r="C34" s="368">
        <v>72.881</v>
      </c>
      <c r="D34" s="368">
        <v>1258.2929999999999</v>
      </c>
      <c r="E34" s="368">
        <v>5583.0134760000001</v>
      </c>
      <c r="F34" s="368">
        <v>5384.0400170000003</v>
      </c>
      <c r="G34" s="368">
        <v>198.97345899999999</v>
      </c>
      <c r="H34" s="368">
        <v>76605</v>
      </c>
      <c r="I34" s="369">
        <v>17.27</v>
      </c>
      <c r="J34" s="368">
        <v>4437</v>
      </c>
      <c r="K34" s="370" t="s">
        <v>58</v>
      </c>
    </row>
    <row r="35" spans="1:11" ht="15.4" customHeight="1" thickBot="1">
      <c r="A35" s="372" t="s">
        <v>1223</v>
      </c>
      <c r="B35" s="373">
        <v>15296</v>
      </c>
      <c r="C35" s="374">
        <v>26.401</v>
      </c>
      <c r="D35" s="374">
        <v>264.13</v>
      </c>
      <c r="E35" s="374">
        <v>1800.4714280000001</v>
      </c>
      <c r="F35" s="374">
        <v>1725.0133169999999</v>
      </c>
      <c r="G35" s="374">
        <v>75.458111000000002</v>
      </c>
      <c r="H35" s="374">
        <v>68197</v>
      </c>
      <c r="I35" s="375">
        <v>10</v>
      </c>
      <c r="J35" s="376">
        <v>6817</v>
      </c>
      <c r="K35" s="377" t="s">
        <v>60</v>
      </c>
    </row>
    <row r="36" spans="1:11" s="382" customFormat="1" ht="14.1" customHeight="1">
      <c r="A36" s="378" t="s">
        <v>1404</v>
      </c>
      <c r="B36" s="379"/>
      <c r="C36" s="380"/>
      <c r="D36" s="380"/>
      <c r="E36" s="380"/>
      <c r="F36" s="380"/>
      <c r="G36" s="380"/>
      <c r="H36" s="190" t="s">
        <v>1418</v>
      </c>
      <c r="I36" s="380"/>
      <c r="J36" s="380"/>
    </row>
    <row r="37" spans="1:11" s="382" customFormat="1" ht="14.1" customHeight="1">
      <c r="A37" s="378" t="s">
        <v>1405</v>
      </c>
      <c r="B37" s="379"/>
      <c r="C37" s="380"/>
      <c r="D37" s="380"/>
      <c r="E37" s="380"/>
      <c r="F37" s="380"/>
      <c r="G37" s="380"/>
      <c r="H37" s="378" t="s">
        <v>1419</v>
      </c>
      <c r="I37" s="381"/>
      <c r="J37" s="380"/>
      <c r="K37" s="380"/>
    </row>
    <row r="38" spans="1:11" s="382" customFormat="1" ht="14.1" customHeight="1">
      <c r="A38" s="378" t="s">
        <v>1406</v>
      </c>
      <c r="B38" s="379"/>
      <c r="C38" s="380"/>
      <c r="D38" s="380"/>
      <c r="E38" s="380"/>
      <c r="F38" s="380"/>
      <c r="G38" s="380"/>
      <c r="H38" s="378" t="s">
        <v>1420</v>
      </c>
      <c r="I38" s="381"/>
      <c r="J38" s="380"/>
      <c r="K38" s="380"/>
    </row>
    <row r="39" spans="1:11" s="382" customFormat="1" ht="14.1" customHeight="1">
      <c r="A39" s="378" t="s">
        <v>1407</v>
      </c>
      <c r="B39" s="378"/>
      <c r="C39" s="380"/>
      <c r="D39" s="380"/>
      <c r="E39" s="380"/>
      <c r="F39" s="380"/>
      <c r="G39" s="380"/>
      <c r="H39" s="378" t="s">
        <v>1421</v>
      </c>
      <c r="I39" s="380"/>
      <c r="J39" s="380"/>
    </row>
    <row r="40" spans="1:11" s="382" customFormat="1" ht="14.1" customHeight="1">
      <c r="A40" s="393"/>
      <c r="B40" s="378"/>
      <c r="C40" s="383"/>
      <c r="D40" s="383"/>
      <c r="E40" s="383"/>
      <c r="F40" s="383"/>
      <c r="G40" s="383"/>
      <c r="H40" s="386" t="s">
        <v>1422</v>
      </c>
      <c r="I40" s="383"/>
    </row>
    <row r="41" spans="1:11" s="382" customFormat="1" ht="14.1" customHeight="1">
      <c r="A41" s="378"/>
      <c r="B41" s="378"/>
      <c r="C41" s="384"/>
      <c r="D41" s="384"/>
      <c r="E41" s="385"/>
      <c r="F41" s="385"/>
      <c r="G41" s="383"/>
      <c r="H41" s="386" t="s">
        <v>1423</v>
      </c>
      <c r="I41" s="383"/>
      <c r="J41" s="387"/>
    </row>
    <row r="42" spans="1:11" ht="14.1" customHeight="1">
      <c r="C42" s="389"/>
      <c r="D42" s="389"/>
      <c r="E42" s="390"/>
      <c r="F42" s="390"/>
      <c r="H42" s="394"/>
      <c r="J42" s="392"/>
    </row>
    <row r="43" spans="1:11">
      <c r="C43" s="389"/>
      <c r="D43" s="389"/>
      <c r="E43" s="390"/>
      <c r="F43" s="390"/>
      <c r="H43" s="394"/>
      <c r="J43" s="392"/>
    </row>
  </sheetData>
  <mergeCells count="15">
    <mergeCell ref="A1:G1"/>
    <mergeCell ref="H1:K1"/>
    <mergeCell ref="A2:G2"/>
    <mergeCell ref="H2:K2"/>
    <mergeCell ref="A3:G3"/>
    <mergeCell ref="H3:K3"/>
    <mergeCell ref="I5:I6"/>
    <mergeCell ref="J5:J6"/>
    <mergeCell ref="K5:K6"/>
    <mergeCell ref="A5:A6"/>
    <mergeCell ref="B5:B6"/>
    <mergeCell ref="C5:C6"/>
    <mergeCell ref="D5:D6"/>
    <mergeCell ref="E5:E6"/>
    <mergeCell ref="H5:H6"/>
  </mergeCells>
  <phoneticPr fontId="24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3"/>
  <sheetViews>
    <sheetView zoomScale="70" zoomScaleNormal="70" workbookViewId="0">
      <selection sqref="A1:G1"/>
    </sheetView>
  </sheetViews>
  <sheetFormatPr defaultColWidth="9" defaultRowHeight="15.75"/>
  <cols>
    <col min="1" max="1" width="15.875" style="388" customWidth="1"/>
    <col min="2" max="2" width="10.625" style="388" customWidth="1"/>
    <col min="3" max="7" width="10.625" style="391" customWidth="1"/>
    <col min="8" max="9" width="18.75" style="391" customWidth="1"/>
    <col min="10" max="10" width="18.75" style="357" customWidth="1"/>
    <col min="11" max="11" width="19.875" style="357" customWidth="1"/>
    <col min="12" max="16384" width="9" style="357"/>
  </cols>
  <sheetData>
    <row r="1" spans="1:11" s="350" customFormat="1" ht="24.75" customHeight="1">
      <c r="A1" s="423" t="s">
        <v>1401</v>
      </c>
      <c r="B1" s="424"/>
      <c r="C1" s="424"/>
      <c r="D1" s="424"/>
      <c r="E1" s="424"/>
      <c r="F1" s="424"/>
      <c r="G1" s="424"/>
      <c r="H1" s="425" t="s">
        <v>1403</v>
      </c>
      <c r="I1" s="426"/>
      <c r="J1" s="426"/>
      <c r="K1" s="426"/>
    </row>
    <row r="2" spans="1:11" s="350" customFormat="1" ht="24.75" customHeight="1">
      <c r="A2" s="424"/>
      <c r="B2" s="424"/>
      <c r="C2" s="424"/>
      <c r="D2" s="424"/>
      <c r="E2" s="424"/>
      <c r="F2" s="424"/>
      <c r="G2" s="424"/>
      <c r="H2" s="425"/>
      <c r="I2" s="426"/>
      <c r="J2" s="426"/>
      <c r="K2" s="426"/>
    </row>
    <row r="3" spans="1:11" s="350" customFormat="1" ht="21" customHeight="1">
      <c r="A3" s="427" t="s">
        <v>1430</v>
      </c>
      <c r="B3" s="428"/>
      <c r="C3" s="428"/>
      <c r="D3" s="428"/>
      <c r="E3" s="428"/>
      <c r="F3" s="428"/>
      <c r="G3" s="428"/>
      <c r="H3" s="427" t="s">
        <v>1431</v>
      </c>
      <c r="I3" s="429"/>
      <c r="J3" s="429"/>
      <c r="K3" s="429"/>
    </row>
    <row r="4" spans="1:11" s="356" customFormat="1" ht="21" customHeight="1" thickBot="1">
      <c r="A4" s="351" t="s">
        <v>1367</v>
      </c>
      <c r="B4" s="395"/>
      <c r="C4" s="395"/>
      <c r="D4" s="395"/>
      <c r="E4" s="395"/>
      <c r="F4" s="354"/>
      <c r="G4" s="354"/>
      <c r="H4" s="354"/>
      <c r="I4" s="355"/>
      <c r="J4" s="396"/>
      <c r="K4" s="338" t="s">
        <v>1368</v>
      </c>
    </row>
    <row r="5" spans="1:11" ht="18" customHeight="1">
      <c r="A5" s="446" t="s">
        <v>1417</v>
      </c>
      <c r="B5" s="438" t="s">
        <v>1371</v>
      </c>
      <c r="C5" s="440" t="s">
        <v>1372</v>
      </c>
      <c r="D5" s="440" t="s">
        <v>1373</v>
      </c>
      <c r="E5" s="442" t="s">
        <v>1374</v>
      </c>
      <c r="F5" s="397"/>
      <c r="G5" s="398"/>
      <c r="H5" s="432" t="s">
        <v>1357</v>
      </c>
      <c r="I5" s="444" t="s">
        <v>1264</v>
      </c>
      <c r="J5" s="432" t="s">
        <v>1359</v>
      </c>
      <c r="K5" s="434" t="s">
        <v>1424</v>
      </c>
    </row>
    <row r="6" spans="1:11" ht="60.75" customHeight="1">
      <c r="A6" s="447"/>
      <c r="B6" s="439"/>
      <c r="C6" s="441"/>
      <c r="D6" s="441"/>
      <c r="E6" s="443"/>
      <c r="F6" s="266" t="s">
        <v>1230</v>
      </c>
      <c r="G6" s="340" t="s">
        <v>1231</v>
      </c>
      <c r="H6" s="433"/>
      <c r="I6" s="445"/>
      <c r="J6" s="433"/>
      <c r="K6" s="435"/>
    </row>
    <row r="7" spans="1:11" s="364" customFormat="1" ht="15.4" customHeight="1">
      <c r="A7" s="360" t="s">
        <v>1195</v>
      </c>
      <c r="B7" s="361">
        <v>1942951</v>
      </c>
      <c r="C7" s="361">
        <v>3367.68</v>
      </c>
      <c r="D7" s="361">
        <v>31473.291000000001</v>
      </c>
      <c r="E7" s="361">
        <v>237227.06810500001</v>
      </c>
      <c r="F7" s="361">
        <v>227147.94623</v>
      </c>
      <c r="G7" s="361">
        <v>10079.121875000001</v>
      </c>
      <c r="H7" s="361">
        <v>70442</v>
      </c>
      <c r="I7" s="362">
        <v>9.35</v>
      </c>
      <c r="J7" s="361">
        <v>7537</v>
      </c>
      <c r="K7" s="363" t="s">
        <v>1160</v>
      </c>
    </row>
    <row r="8" spans="1:11" s="364" customFormat="1" ht="15.4" customHeight="1">
      <c r="A8" s="365" t="s">
        <v>1196</v>
      </c>
      <c r="B8" s="361">
        <v>602757</v>
      </c>
      <c r="C8" s="361">
        <v>1041.991</v>
      </c>
      <c r="D8" s="361">
        <v>9656.1380000000008</v>
      </c>
      <c r="E8" s="361">
        <v>78814.691791999998</v>
      </c>
      <c r="F8" s="361">
        <v>75533.464481999996</v>
      </c>
      <c r="G8" s="361">
        <v>3281.2273100000002</v>
      </c>
      <c r="H8" s="361">
        <v>75639</v>
      </c>
      <c r="I8" s="362">
        <v>9.27</v>
      </c>
      <c r="J8" s="361">
        <v>8162</v>
      </c>
      <c r="K8" s="366" t="s">
        <v>1251</v>
      </c>
    </row>
    <row r="9" spans="1:11" ht="15.4" customHeight="1">
      <c r="A9" s="367" t="s">
        <v>1198</v>
      </c>
      <c r="B9" s="368">
        <v>187576</v>
      </c>
      <c r="C9" s="368">
        <v>292.39999999999998</v>
      </c>
      <c r="D9" s="368">
        <v>3075.143</v>
      </c>
      <c r="E9" s="368">
        <v>20457.605307999998</v>
      </c>
      <c r="F9" s="368">
        <v>19531.284404999999</v>
      </c>
      <c r="G9" s="368">
        <v>926.32090300000004</v>
      </c>
      <c r="H9" s="368">
        <v>69964</v>
      </c>
      <c r="I9" s="369">
        <v>10.52</v>
      </c>
      <c r="J9" s="368">
        <v>6653</v>
      </c>
      <c r="K9" s="370" t="s">
        <v>1161</v>
      </c>
    </row>
    <row r="10" spans="1:11" ht="15.4" customHeight="1">
      <c r="A10" s="367" t="s">
        <v>1197</v>
      </c>
      <c r="B10" s="368">
        <v>353096</v>
      </c>
      <c r="C10" s="368">
        <v>610.98099999999999</v>
      </c>
      <c r="D10" s="368">
        <v>5068.5039999999999</v>
      </c>
      <c r="E10" s="368">
        <v>50346.779310999998</v>
      </c>
      <c r="F10" s="368">
        <v>48343.152814000001</v>
      </c>
      <c r="G10" s="368">
        <v>2003.626497</v>
      </c>
      <c r="H10" s="368">
        <v>82403</v>
      </c>
      <c r="I10" s="369">
        <v>8.3000000000000007</v>
      </c>
      <c r="J10" s="368">
        <v>9933</v>
      </c>
      <c r="K10" s="370" t="s">
        <v>6</v>
      </c>
    </row>
    <row r="11" spans="1:11" ht="15.4" customHeight="1">
      <c r="A11" s="367" t="s">
        <v>1199</v>
      </c>
      <c r="B11" s="368">
        <v>29150</v>
      </c>
      <c r="C11" s="368">
        <v>51.944000000000003</v>
      </c>
      <c r="D11" s="368">
        <v>639.197</v>
      </c>
      <c r="E11" s="368">
        <v>3356.928449</v>
      </c>
      <c r="F11" s="368">
        <v>3216.3503820000001</v>
      </c>
      <c r="G11" s="368">
        <v>140.578067</v>
      </c>
      <c r="H11" s="368">
        <v>64626</v>
      </c>
      <c r="I11" s="369">
        <v>12.31</v>
      </c>
      <c r="J11" s="368">
        <v>5252</v>
      </c>
      <c r="K11" s="370" t="s">
        <v>8</v>
      </c>
    </row>
    <row r="12" spans="1:11" ht="15.4" customHeight="1">
      <c r="A12" s="367" t="s">
        <v>1200</v>
      </c>
      <c r="B12" s="368">
        <v>45634</v>
      </c>
      <c r="C12" s="368">
        <v>82.043000000000006</v>
      </c>
      <c r="D12" s="368">
        <v>820.03800000000001</v>
      </c>
      <c r="E12" s="368">
        <v>4404.5739970000004</v>
      </c>
      <c r="F12" s="368">
        <v>4193.9716799999997</v>
      </c>
      <c r="G12" s="368">
        <v>210.602317</v>
      </c>
      <c r="H12" s="368">
        <v>53686</v>
      </c>
      <c r="I12" s="369">
        <v>10</v>
      </c>
      <c r="J12" s="368">
        <v>5371</v>
      </c>
      <c r="K12" s="370" t="s">
        <v>61</v>
      </c>
    </row>
    <row r="13" spans="1:11" ht="15.4" customHeight="1">
      <c r="A13" s="367" t="s">
        <v>1201</v>
      </c>
      <c r="B13" s="368">
        <v>3258</v>
      </c>
      <c r="C13" s="368">
        <v>4.4020000000000001</v>
      </c>
      <c r="D13" s="368">
        <v>51.816000000000003</v>
      </c>
      <c r="E13" s="368">
        <v>243.36884000000001</v>
      </c>
      <c r="F13" s="368">
        <v>243.26931400000001</v>
      </c>
      <c r="G13" s="368">
        <v>9.9526000000000003E-2</v>
      </c>
      <c r="H13" s="368">
        <v>55286</v>
      </c>
      <c r="I13" s="369">
        <v>11.77</v>
      </c>
      <c r="J13" s="368">
        <v>4697</v>
      </c>
      <c r="K13" s="370" t="s">
        <v>62</v>
      </c>
    </row>
    <row r="14" spans="1:11" ht="15.4" customHeight="1">
      <c r="A14" s="367" t="s">
        <v>1202</v>
      </c>
      <c r="B14" s="368">
        <v>193</v>
      </c>
      <c r="C14" s="368">
        <v>0.221</v>
      </c>
      <c r="D14" s="368">
        <v>1.44</v>
      </c>
      <c r="E14" s="368">
        <v>5.4358870000000001</v>
      </c>
      <c r="F14" s="368">
        <v>5.4358870000000001</v>
      </c>
      <c r="G14" s="368">
        <v>0</v>
      </c>
      <c r="H14" s="368">
        <v>24597</v>
      </c>
      <c r="I14" s="369">
        <v>6.52</v>
      </c>
      <c r="J14" s="368">
        <v>3775</v>
      </c>
      <c r="K14" s="370" t="s">
        <v>63</v>
      </c>
    </row>
    <row r="15" spans="1:11" s="364" customFormat="1" ht="15.4" customHeight="1">
      <c r="A15" s="365" t="s">
        <v>1203</v>
      </c>
      <c r="B15" s="361">
        <v>290948</v>
      </c>
      <c r="C15" s="361">
        <v>453.28800000000001</v>
      </c>
      <c r="D15" s="361">
        <v>4239.634</v>
      </c>
      <c r="E15" s="361">
        <v>31319.969667000001</v>
      </c>
      <c r="F15" s="361">
        <v>29918.577000000001</v>
      </c>
      <c r="G15" s="361">
        <v>1401.3926670000001</v>
      </c>
      <c r="H15" s="361">
        <v>69095</v>
      </c>
      <c r="I15" s="362">
        <v>9.35</v>
      </c>
      <c r="J15" s="361">
        <v>7387</v>
      </c>
      <c r="K15" s="366" t="s">
        <v>1252</v>
      </c>
    </row>
    <row r="16" spans="1:11" ht="15.4" customHeight="1">
      <c r="A16" s="367" t="s">
        <v>1336</v>
      </c>
      <c r="B16" s="368">
        <v>184998</v>
      </c>
      <c r="C16" s="368">
        <v>287.286</v>
      </c>
      <c r="D16" s="368">
        <v>2635.8809999999999</v>
      </c>
      <c r="E16" s="368">
        <v>21335.636587000001</v>
      </c>
      <c r="F16" s="368">
        <v>20416.487220999999</v>
      </c>
      <c r="G16" s="368">
        <v>919.14936599999999</v>
      </c>
      <c r="H16" s="368">
        <v>74266</v>
      </c>
      <c r="I16" s="369">
        <v>9.18</v>
      </c>
      <c r="J16" s="368">
        <v>8094</v>
      </c>
      <c r="K16" s="370" t="s">
        <v>1311</v>
      </c>
    </row>
    <row r="17" spans="1:11" ht="15.4" customHeight="1">
      <c r="A17" s="367" t="s">
        <v>1204</v>
      </c>
      <c r="B17" s="368">
        <v>47000</v>
      </c>
      <c r="C17" s="368">
        <v>69.037000000000006</v>
      </c>
      <c r="D17" s="368">
        <v>464.51299999999998</v>
      </c>
      <c r="E17" s="368">
        <v>4393.7309400000004</v>
      </c>
      <c r="F17" s="368">
        <v>4186.2241919999997</v>
      </c>
      <c r="G17" s="368">
        <v>207.50674799999999</v>
      </c>
      <c r="H17" s="368">
        <v>63643</v>
      </c>
      <c r="I17" s="369">
        <v>6.73</v>
      </c>
      <c r="J17" s="368">
        <v>9459</v>
      </c>
      <c r="K17" s="370" t="s">
        <v>17</v>
      </c>
    </row>
    <row r="18" spans="1:11" ht="15.4" customHeight="1">
      <c r="A18" s="367" t="s">
        <v>1206</v>
      </c>
      <c r="B18" s="368">
        <v>29568</v>
      </c>
      <c r="C18" s="368">
        <v>43.451999999999998</v>
      </c>
      <c r="D18" s="368">
        <v>523.66700000000003</v>
      </c>
      <c r="E18" s="368">
        <v>2526.7240900000002</v>
      </c>
      <c r="F18" s="368">
        <v>2408.180574</v>
      </c>
      <c r="G18" s="368">
        <v>118.543516</v>
      </c>
      <c r="H18" s="368">
        <v>58150</v>
      </c>
      <c r="I18" s="369">
        <v>12.05</v>
      </c>
      <c r="J18" s="368">
        <v>4825</v>
      </c>
      <c r="K18" s="370" t="s">
        <v>21</v>
      </c>
    </row>
    <row r="19" spans="1:11" ht="15.4" customHeight="1">
      <c r="A19" s="367" t="s">
        <v>1207</v>
      </c>
      <c r="B19" s="368">
        <v>34933</v>
      </c>
      <c r="C19" s="368">
        <v>53.512999999999998</v>
      </c>
      <c r="D19" s="368">
        <v>615.57299999999998</v>
      </c>
      <c r="E19" s="368">
        <v>3063.8780499999998</v>
      </c>
      <c r="F19" s="368">
        <v>2907.6850129999998</v>
      </c>
      <c r="G19" s="368">
        <v>156.193037</v>
      </c>
      <c r="H19" s="368">
        <v>57255</v>
      </c>
      <c r="I19" s="369">
        <v>11.5</v>
      </c>
      <c r="J19" s="368">
        <v>4977</v>
      </c>
      <c r="K19" s="370" t="s">
        <v>23</v>
      </c>
    </row>
    <row r="20" spans="1:11" s="364" customFormat="1" ht="15.4" customHeight="1">
      <c r="A20" s="365" t="s">
        <v>1208</v>
      </c>
      <c r="B20" s="361">
        <v>414327</v>
      </c>
      <c r="C20" s="361">
        <v>729.87099999999998</v>
      </c>
      <c r="D20" s="361">
        <v>6490.7380000000003</v>
      </c>
      <c r="E20" s="361">
        <v>47766.545381999997</v>
      </c>
      <c r="F20" s="361">
        <v>45768.885428000001</v>
      </c>
      <c r="G20" s="361">
        <v>1997.659954</v>
      </c>
      <c r="H20" s="361">
        <v>65445</v>
      </c>
      <c r="I20" s="362">
        <v>8.89</v>
      </c>
      <c r="J20" s="361">
        <v>7359</v>
      </c>
      <c r="K20" s="371" t="s">
        <v>1253</v>
      </c>
    </row>
    <row r="21" spans="1:11" ht="15.4" customHeight="1">
      <c r="A21" s="367" t="s">
        <v>1209</v>
      </c>
      <c r="B21" s="368">
        <v>285524</v>
      </c>
      <c r="C21" s="368">
        <v>492.88799999999998</v>
      </c>
      <c r="D21" s="368">
        <v>4121.4309999999996</v>
      </c>
      <c r="E21" s="368">
        <v>33083.510176999996</v>
      </c>
      <c r="F21" s="368">
        <v>31703.612019</v>
      </c>
      <c r="G21" s="368">
        <v>1379.898158</v>
      </c>
      <c r="H21" s="368">
        <v>67122</v>
      </c>
      <c r="I21" s="369">
        <v>8.36</v>
      </c>
      <c r="J21" s="368">
        <v>8027</v>
      </c>
      <c r="K21" s="370" t="s">
        <v>27</v>
      </c>
    </row>
    <row r="22" spans="1:11" ht="15.4" customHeight="1">
      <c r="A22" s="367" t="s">
        <v>1210</v>
      </c>
      <c r="B22" s="368">
        <v>103549</v>
      </c>
      <c r="C22" s="368">
        <v>174.714</v>
      </c>
      <c r="D22" s="368">
        <v>1598.1289999999999</v>
      </c>
      <c r="E22" s="368">
        <v>11731.475640000001</v>
      </c>
      <c r="F22" s="368">
        <v>11249.07098</v>
      </c>
      <c r="G22" s="368">
        <v>482.40465999999998</v>
      </c>
      <c r="H22" s="368">
        <v>67147</v>
      </c>
      <c r="I22" s="369">
        <v>9.15</v>
      </c>
      <c r="J22" s="368">
        <v>7341</v>
      </c>
      <c r="K22" s="370" t="s">
        <v>31</v>
      </c>
    </row>
    <row r="23" spans="1:11" ht="15.4" customHeight="1">
      <c r="A23" s="367" t="s">
        <v>1211</v>
      </c>
      <c r="B23" s="368">
        <v>33039</v>
      </c>
      <c r="C23" s="368">
        <v>62.268999999999998</v>
      </c>
      <c r="D23" s="368">
        <v>771.178</v>
      </c>
      <c r="E23" s="368">
        <v>2951.559565</v>
      </c>
      <c r="F23" s="368">
        <v>2816.2024289999999</v>
      </c>
      <c r="G23" s="368">
        <v>135.357136</v>
      </c>
      <c r="H23" s="368">
        <v>47400</v>
      </c>
      <c r="I23" s="369">
        <v>12.38</v>
      </c>
      <c r="J23" s="368">
        <v>3827</v>
      </c>
      <c r="K23" s="370" t="s">
        <v>33</v>
      </c>
    </row>
    <row r="24" spans="1:11" s="364" customFormat="1" ht="15.4" customHeight="1">
      <c r="A24" s="365" t="s">
        <v>1212</v>
      </c>
      <c r="B24" s="361">
        <v>286094</v>
      </c>
      <c r="C24" s="361">
        <v>487.33499999999998</v>
      </c>
      <c r="D24" s="361">
        <v>4477.7939999999999</v>
      </c>
      <c r="E24" s="361">
        <v>33821.833959000003</v>
      </c>
      <c r="F24" s="361">
        <v>32358.451080999999</v>
      </c>
      <c r="G24" s="361">
        <v>1463.3828779999999</v>
      </c>
      <c r="H24" s="361">
        <v>69402</v>
      </c>
      <c r="I24" s="362">
        <v>9.19</v>
      </c>
      <c r="J24" s="361">
        <v>7553</v>
      </c>
      <c r="K24" s="366" t="s">
        <v>1254</v>
      </c>
    </row>
    <row r="25" spans="1:11" ht="15.4" customHeight="1">
      <c r="A25" s="367" t="s">
        <v>1213</v>
      </c>
      <c r="B25" s="368">
        <v>155857</v>
      </c>
      <c r="C25" s="368">
        <v>262.786</v>
      </c>
      <c r="D25" s="368">
        <v>2343.933</v>
      </c>
      <c r="E25" s="368">
        <v>19081.120563</v>
      </c>
      <c r="F25" s="368">
        <v>18299.483286999999</v>
      </c>
      <c r="G25" s="368">
        <v>781.63727600000004</v>
      </c>
      <c r="H25" s="368">
        <v>72611</v>
      </c>
      <c r="I25" s="369">
        <v>8.92</v>
      </c>
      <c r="J25" s="368">
        <v>8141</v>
      </c>
      <c r="K25" s="370" t="s">
        <v>37</v>
      </c>
    </row>
    <row r="26" spans="1:11" ht="15.4" customHeight="1">
      <c r="A26" s="367" t="s">
        <v>1214</v>
      </c>
      <c r="B26" s="368">
        <v>49885</v>
      </c>
      <c r="C26" s="368">
        <v>81.465999999999994</v>
      </c>
      <c r="D26" s="368">
        <v>734.08799999999997</v>
      </c>
      <c r="E26" s="368">
        <v>5375.3111939999999</v>
      </c>
      <c r="F26" s="368">
        <v>5127.0705280000002</v>
      </c>
      <c r="G26" s="368">
        <v>248.240666</v>
      </c>
      <c r="H26" s="368">
        <v>65982</v>
      </c>
      <c r="I26" s="369">
        <v>9.01</v>
      </c>
      <c r="J26" s="368">
        <v>7322</v>
      </c>
      <c r="K26" s="370" t="s">
        <v>39</v>
      </c>
    </row>
    <row r="27" spans="1:11" ht="15.4" customHeight="1">
      <c r="A27" s="367" t="s">
        <v>1215</v>
      </c>
      <c r="B27" s="368">
        <v>44650</v>
      </c>
      <c r="C27" s="368">
        <v>70.512</v>
      </c>
      <c r="D27" s="368">
        <v>680.16399999999999</v>
      </c>
      <c r="E27" s="368">
        <v>4445.3474990000004</v>
      </c>
      <c r="F27" s="368">
        <v>4229.7839260000001</v>
      </c>
      <c r="G27" s="368">
        <v>215.56357299999999</v>
      </c>
      <c r="H27" s="368">
        <v>63044</v>
      </c>
      <c r="I27" s="369">
        <v>9.65</v>
      </c>
      <c r="J27" s="368">
        <v>6536</v>
      </c>
      <c r="K27" s="370" t="s">
        <v>41</v>
      </c>
    </row>
    <row r="28" spans="1:11" ht="15.4" customHeight="1">
      <c r="A28" s="367" t="s">
        <v>1216</v>
      </c>
      <c r="B28" s="368">
        <v>41489</v>
      </c>
      <c r="C28" s="368">
        <v>72.570999999999998</v>
      </c>
      <c r="D28" s="368">
        <v>719.60900000000004</v>
      </c>
      <c r="E28" s="368">
        <v>4920.0547029999998</v>
      </c>
      <c r="F28" s="368">
        <v>4702.1133399999999</v>
      </c>
      <c r="G28" s="368">
        <v>217.941363</v>
      </c>
      <c r="H28" s="368">
        <v>67796</v>
      </c>
      <c r="I28" s="369">
        <v>9.92</v>
      </c>
      <c r="J28" s="368">
        <v>6837</v>
      </c>
      <c r="K28" s="370" t="s">
        <v>43</v>
      </c>
    </row>
    <row r="29" spans="1:11" s="364" customFormat="1" ht="15.4" customHeight="1">
      <c r="A29" s="365" t="s">
        <v>1217</v>
      </c>
      <c r="B29" s="361">
        <v>328723</v>
      </c>
      <c r="C29" s="361">
        <v>551.37199999999996</v>
      </c>
      <c r="D29" s="361">
        <v>5061.3230000000003</v>
      </c>
      <c r="E29" s="361">
        <v>38268.591517000001</v>
      </c>
      <c r="F29" s="361">
        <v>36608.501518999998</v>
      </c>
      <c r="G29" s="361">
        <v>1660.0899979999999</v>
      </c>
      <c r="H29" s="361">
        <v>69406</v>
      </c>
      <c r="I29" s="362">
        <v>9.18</v>
      </c>
      <c r="J29" s="361">
        <v>7561</v>
      </c>
      <c r="K29" s="366" t="s">
        <v>1255</v>
      </c>
    </row>
    <row r="30" spans="1:11" ht="15.4" customHeight="1">
      <c r="A30" s="367" t="s">
        <v>1218</v>
      </c>
      <c r="B30" s="368">
        <v>266202</v>
      </c>
      <c r="C30" s="368">
        <v>438.25799999999998</v>
      </c>
      <c r="D30" s="368">
        <v>3966.5549999999998</v>
      </c>
      <c r="E30" s="368">
        <v>32151.294941</v>
      </c>
      <c r="F30" s="368">
        <v>30780.334323999999</v>
      </c>
      <c r="G30" s="368">
        <v>1370.960617</v>
      </c>
      <c r="H30" s="368">
        <v>73362</v>
      </c>
      <c r="I30" s="369">
        <v>9.0500000000000007</v>
      </c>
      <c r="J30" s="368">
        <v>8106</v>
      </c>
      <c r="K30" s="370" t="s">
        <v>49</v>
      </c>
    </row>
    <row r="31" spans="1:11" ht="15.4" customHeight="1">
      <c r="A31" s="367" t="s">
        <v>1219</v>
      </c>
      <c r="B31" s="368">
        <v>65064</v>
      </c>
      <c r="C31" s="368">
        <v>106.31100000000001</v>
      </c>
      <c r="D31" s="368">
        <v>1021.131</v>
      </c>
      <c r="E31" s="368">
        <v>5744.1390469999997</v>
      </c>
      <c r="F31" s="368">
        <v>5455.0096659999999</v>
      </c>
      <c r="G31" s="368">
        <v>289.12938100000002</v>
      </c>
      <c r="H31" s="368">
        <v>54031</v>
      </c>
      <c r="I31" s="369">
        <v>9.61</v>
      </c>
      <c r="J31" s="368">
        <v>5625</v>
      </c>
      <c r="K31" s="370" t="s">
        <v>64</v>
      </c>
    </row>
    <row r="32" spans="1:11" ht="15.4" customHeight="1">
      <c r="A32" s="367" t="s">
        <v>1220</v>
      </c>
      <c r="B32" s="368">
        <v>4322</v>
      </c>
      <c r="C32" s="368">
        <v>6.8029999999999999</v>
      </c>
      <c r="D32" s="368">
        <v>73.637</v>
      </c>
      <c r="E32" s="368">
        <v>373.15752900000001</v>
      </c>
      <c r="F32" s="368">
        <v>373.15752900000001</v>
      </c>
      <c r="G32" s="368">
        <v>0</v>
      </c>
      <c r="H32" s="368">
        <v>54852</v>
      </c>
      <c r="I32" s="369">
        <v>10.82</v>
      </c>
      <c r="J32" s="368">
        <v>5068</v>
      </c>
      <c r="K32" s="370" t="s">
        <v>54</v>
      </c>
    </row>
    <row r="33" spans="1:11" s="364" customFormat="1" ht="15.4" customHeight="1">
      <c r="A33" s="365" t="s">
        <v>1221</v>
      </c>
      <c r="B33" s="361">
        <v>53050</v>
      </c>
      <c r="C33" s="361">
        <v>103.82299999999999</v>
      </c>
      <c r="D33" s="361">
        <v>1547.664</v>
      </c>
      <c r="E33" s="361">
        <v>7235.4357879999998</v>
      </c>
      <c r="F33" s="361">
        <v>6960.0667199999998</v>
      </c>
      <c r="G33" s="361">
        <v>275.36906800000003</v>
      </c>
      <c r="H33" s="361">
        <v>69690</v>
      </c>
      <c r="I33" s="362">
        <v>14.91</v>
      </c>
      <c r="J33" s="361">
        <v>4675</v>
      </c>
      <c r="K33" s="366" t="s">
        <v>1256</v>
      </c>
    </row>
    <row r="34" spans="1:11" ht="15.4" customHeight="1">
      <c r="A34" s="367" t="s">
        <v>1222</v>
      </c>
      <c r="B34" s="368">
        <v>37341</v>
      </c>
      <c r="C34" s="368">
        <v>75.724999999999994</v>
      </c>
      <c r="D34" s="368">
        <v>1278.8420000000001</v>
      </c>
      <c r="E34" s="368">
        <v>5447.8154940000004</v>
      </c>
      <c r="F34" s="368">
        <v>5248.5043569999998</v>
      </c>
      <c r="G34" s="368">
        <v>199.311137</v>
      </c>
      <c r="H34" s="368">
        <v>71942</v>
      </c>
      <c r="I34" s="369">
        <v>16.89</v>
      </c>
      <c r="J34" s="368">
        <v>4260</v>
      </c>
      <c r="K34" s="370" t="s">
        <v>58</v>
      </c>
    </row>
    <row r="35" spans="1:11" ht="15.4" customHeight="1" thickBot="1">
      <c r="A35" s="372" t="s">
        <v>1223</v>
      </c>
      <c r="B35" s="373">
        <v>16225</v>
      </c>
      <c r="C35" s="374">
        <v>28.097999999999999</v>
      </c>
      <c r="D35" s="374">
        <v>268.822</v>
      </c>
      <c r="E35" s="374">
        <v>1787.6202940000001</v>
      </c>
      <c r="F35" s="374">
        <v>1711.562363</v>
      </c>
      <c r="G35" s="374">
        <v>76.057930999999996</v>
      </c>
      <c r="H35" s="374">
        <v>63621</v>
      </c>
      <c r="I35" s="375">
        <v>9.57</v>
      </c>
      <c r="J35" s="376">
        <v>6650</v>
      </c>
      <c r="K35" s="377" t="s">
        <v>60</v>
      </c>
    </row>
    <row r="36" spans="1:11" s="382" customFormat="1" ht="14.1" customHeight="1">
      <c r="A36" s="378" t="s">
        <v>1404</v>
      </c>
      <c r="B36" s="379"/>
      <c r="C36" s="380"/>
      <c r="D36" s="380"/>
      <c r="E36" s="380"/>
      <c r="F36" s="380"/>
      <c r="G36" s="380"/>
      <c r="H36" s="190" t="s">
        <v>1418</v>
      </c>
      <c r="I36" s="380"/>
      <c r="J36" s="380"/>
    </row>
    <row r="37" spans="1:11" s="382" customFormat="1" ht="14.1" customHeight="1">
      <c r="A37" s="378" t="s">
        <v>1405</v>
      </c>
      <c r="B37" s="379"/>
      <c r="C37" s="380"/>
      <c r="D37" s="380"/>
      <c r="E37" s="380"/>
      <c r="F37" s="380"/>
      <c r="G37" s="380"/>
      <c r="H37" s="378" t="s">
        <v>1419</v>
      </c>
      <c r="I37" s="381"/>
      <c r="J37" s="380"/>
      <c r="K37" s="380"/>
    </row>
    <row r="38" spans="1:11" s="382" customFormat="1" ht="14.1" customHeight="1">
      <c r="A38" s="378" t="s">
        <v>1406</v>
      </c>
      <c r="B38" s="379"/>
      <c r="C38" s="380"/>
      <c r="D38" s="380"/>
      <c r="E38" s="380"/>
      <c r="F38" s="380"/>
      <c r="G38" s="380"/>
      <c r="H38" s="378" t="s">
        <v>1420</v>
      </c>
      <c r="I38" s="381"/>
      <c r="J38" s="380"/>
      <c r="K38" s="380"/>
    </row>
    <row r="39" spans="1:11" s="382" customFormat="1" ht="14.1" customHeight="1">
      <c r="A39" s="378" t="s">
        <v>1407</v>
      </c>
      <c r="B39" s="378"/>
      <c r="C39" s="380"/>
      <c r="D39" s="380"/>
      <c r="E39" s="380"/>
      <c r="F39" s="380"/>
      <c r="G39" s="380"/>
      <c r="H39" s="378" t="s">
        <v>1421</v>
      </c>
      <c r="I39" s="380"/>
      <c r="J39" s="380"/>
    </row>
    <row r="40" spans="1:11" s="382" customFormat="1" ht="14.1" customHeight="1">
      <c r="A40" s="393"/>
      <c r="B40" s="378"/>
      <c r="C40" s="383"/>
      <c r="D40" s="383"/>
      <c r="E40" s="383"/>
      <c r="F40" s="383"/>
      <c r="G40" s="383"/>
      <c r="H40" s="386" t="s">
        <v>1422</v>
      </c>
      <c r="I40" s="383"/>
    </row>
    <row r="41" spans="1:11" s="382" customFormat="1" ht="14.1" customHeight="1">
      <c r="A41" s="378"/>
      <c r="B41" s="378"/>
      <c r="C41" s="384"/>
      <c r="D41" s="384"/>
      <c r="E41" s="385"/>
      <c r="F41" s="385"/>
      <c r="G41" s="383"/>
      <c r="H41" s="386" t="s">
        <v>1423</v>
      </c>
      <c r="I41" s="383"/>
      <c r="J41" s="387"/>
    </row>
    <row r="42" spans="1:11" ht="14.1" customHeight="1">
      <c r="C42" s="389"/>
      <c r="D42" s="389"/>
      <c r="E42" s="390"/>
      <c r="F42" s="390"/>
      <c r="H42" s="394"/>
      <c r="J42" s="392"/>
    </row>
    <row r="43" spans="1:11">
      <c r="C43" s="389"/>
      <c r="D43" s="389"/>
      <c r="E43" s="390"/>
      <c r="F43" s="390"/>
      <c r="H43" s="394"/>
      <c r="J43" s="392"/>
    </row>
  </sheetData>
  <mergeCells count="15">
    <mergeCell ref="I5:I6"/>
    <mergeCell ref="J5:J6"/>
    <mergeCell ref="K5:K6"/>
    <mergeCell ref="A5:A6"/>
    <mergeCell ref="B5:B6"/>
    <mergeCell ref="C5:C6"/>
    <mergeCell ref="D5:D6"/>
    <mergeCell ref="E5:E6"/>
    <mergeCell ref="H5:H6"/>
    <mergeCell ref="A1:G1"/>
    <mergeCell ref="H1:K1"/>
    <mergeCell ref="A2:G2"/>
    <mergeCell ref="H2:K2"/>
    <mergeCell ref="A3:G3"/>
    <mergeCell ref="H3:K3"/>
  </mergeCells>
  <phoneticPr fontId="24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3"/>
  <sheetViews>
    <sheetView zoomScale="70" zoomScaleNormal="70" workbookViewId="0">
      <selection sqref="A1:G1"/>
    </sheetView>
  </sheetViews>
  <sheetFormatPr defaultColWidth="9" defaultRowHeight="15.75"/>
  <cols>
    <col min="1" max="1" width="15.875" style="388" customWidth="1"/>
    <col min="2" max="2" width="10.625" style="388" customWidth="1"/>
    <col min="3" max="7" width="10.625" style="391" customWidth="1"/>
    <col min="8" max="9" width="18.75" style="391" customWidth="1"/>
    <col min="10" max="10" width="18.75" style="357" customWidth="1"/>
    <col min="11" max="11" width="19.875" style="357" customWidth="1"/>
    <col min="12" max="16384" width="9" style="357"/>
  </cols>
  <sheetData>
    <row r="1" spans="1:11" s="350" customFormat="1" ht="24.75" customHeight="1">
      <c r="A1" s="423" t="s">
        <v>1401</v>
      </c>
      <c r="B1" s="424"/>
      <c r="C1" s="424"/>
      <c r="D1" s="424"/>
      <c r="E1" s="424"/>
      <c r="F1" s="424"/>
      <c r="G1" s="424"/>
      <c r="H1" s="425" t="s">
        <v>1403</v>
      </c>
      <c r="I1" s="426"/>
      <c r="J1" s="426"/>
      <c r="K1" s="426"/>
    </row>
    <row r="2" spans="1:11" s="350" customFormat="1" ht="24.75" customHeight="1">
      <c r="A2" s="424"/>
      <c r="B2" s="424"/>
      <c r="C2" s="424"/>
      <c r="D2" s="424"/>
      <c r="E2" s="424"/>
      <c r="F2" s="424"/>
      <c r="G2" s="424"/>
      <c r="H2" s="425"/>
      <c r="I2" s="426"/>
      <c r="J2" s="426"/>
      <c r="K2" s="426"/>
    </row>
    <row r="3" spans="1:11" s="350" customFormat="1" ht="21" customHeight="1">
      <c r="A3" s="427" t="s">
        <v>1428</v>
      </c>
      <c r="B3" s="428"/>
      <c r="C3" s="428"/>
      <c r="D3" s="428"/>
      <c r="E3" s="428"/>
      <c r="F3" s="428"/>
      <c r="G3" s="428"/>
      <c r="H3" s="427" t="s">
        <v>1429</v>
      </c>
      <c r="I3" s="429"/>
      <c r="J3" s="429"/>
      <c r="K3" s="429"/>
    </row>
    <row r="4" spans="1:11" s="356" customFormat="1" ht="21" customHeight="1" thickBot="1">
      <c r="A4" s="351" t="s">
        <v>1367</v>
      </c>
      <c r="B4" s="395"/>
      <c r="C4" s="395"/>
      <c r="D4" s="395"/>
      <c r="E4" s="395"/>
      <c r="F4" s="354"/>
      <c r="G4" s="354"/>
      <c r="H4" s="354"/>
      <c r="I4" s="355"/>
      <c r="J4" s="396"/>
      <c r="K4" s="338" t="s">
        <v>1368</v>
      </c>
    </row>
    <row r="5" spans="1:11" ht="18" customHeight="1">
      <c r="A5" s="446" t="s">
        <v>1417</v>
      </c>
      <c r="B5" s="438" t="s">
        <v>1371</v>
      </c>
      <c r="C5" s="440" t="s">
        <v>1372</v>
      </c>
      <c r="D5" s="440" t="s">
        <v>1373</v>
      </c>
      <c r="E5" s="442" t="s">
        <v>1374</v>
      </c>
      <c r="F5" s="397"/>
      <c r="G5" s="398"/>
      <c r="H5" s="432" t="s">
        <v>1357</v>
      </c>
      <c r="I5" s="444" t="s">
        <v>1264</v>
      </c>
      <c r="J5" s="432" t="s">
        <v>1359</v>
      </c>
      <c r="K5" s="434" t="s">
        <v>1424</v>
      </c>
    </row>
    <row r="6" spans="1:11" ht="60.75" customHeight="1">
      <c r="A6" s="447"/>
      <c r="B6" s="439"/>
      <c r="C6" s="441"/>
      <c r="D6" s="441"/>
      <c r="E6" s="443"/>
      <c r="F6" s="266" t="s">
        <v>1230</v>
      </c>
      <c r="G6" s="340" t="s">
        <v>1231</v>
      </c>
      <c r="H6" s="433"/>
      <c r="I6" s="445"/>
      <c r="J6" s="433"/>
      <c r="K6" s="435"/>
    </row>
    <row r="7" spans="1:11" s="364" customFormat="1" ht="15.4" customHeight="1">
      <c r="A7" s="360" t="s">
        <v>1195</v>
      </c>
      <c r="B7" s="361">
        <v>2073626</v>
      </c>
      <c r="C7" s="361">
        <v>3532.9209999999998</v>
      </c>
      <c r="D7" s="361">
        <v>32825.716999999997</v>
      </c>
      <c r="E7" s="361">
        <v>233252.50677899999</v>
      </c>
      <c r="F7" s="361">
        <v>223137.53902500001</v>
      </c>
      <c r="G7" s="361">
        <v>10114.967753999999</v>
      </c>
      <c r="H7" s="361">
        <v>66023</v>
      </c>
      <c r="I7" s="362">
        <v>9.2899999999999991</v>
      </c>
      <c r="J7" s="361">
        <v>7106</v>
      </c>
      <c r="K7" s="363" t="s">
        <v>1160</v>
      </c>
    </row>
    <row r="8" spans="1:11" s="364" customFormat="1" ht="15.4" customHeight="1">
      <c r="A8" s="365" t="s">
        <v>1196</v>
      </c>
      <c r="B8" s="361">
        <v>642904</v>
      </c>
      <c r="C8" s="361">
        <v>1090.827</v>
      </c>
      <c r="D8" s="361">
        <v>10187.409</v>
      </c>
      <c r="E8" s="361">
        <v>77208.934141000005</v>
      </c>
      <c r="F8" s="361">
        <v>73924.257572999995</v>
      </c>
      <c r="G8" s="361">
        <v>3284.6765679999999</v>
      </c>
      <c r="H8" s="361">
        <v>70780</v>
      </c>
      <c r="I8" s="362">
        <v>9.34</v>
      </c>
      <c r="J8" s="361">
        <v>7579</v>
      </c>
      <c r="K8" s="366" t="s">
        <v>1251</v>
      </c>
    </row>
    <row r="9" spans="1:11" ht="15.4" customHeight="1">
      <c r="A9" s="367" t="s">
        <v>1198</v>
      </c>
      <c r="B9" s="368">
        <v>197140</v>
      </c>
      <c r="C9" s="368">
        <v>300.911</v>
      </c>
      <c r="D9" s="368">
        <v>3173.3989999999999</v>
      </c>
      <c r="E9" s="368">
        <v>19615.564262</v>
      </c>
      <c r="F9" s="368">
        <v>18720.865153999999</v>
      </c>
      <c r="G9" s="368">
        <v>894.69910800000002</v>
      </c>
      <c r="H9" s="368">
        <v>65187</v>
      </c>
      <c r="I9" s="369">
        <v>10.55</v>
      </c>
      <c r="J9" s="368">
        <v>6181</v>
      </c>
      <c r="K9" s="370" t="s">
        <v>1161</v>
      </c>
    </row>
    <row r="10" spans="1:11" ht="15.4" customHeight="1">
      <c r="A10" s="367" t="s">
        <v>1197</v>
      </c>
      <c r="B10" s="368">
        <v>377628</v>
      </c>
      <c r="C10" s="368">
        <v>638.11500000000001</v>
      </c>
      <c r="D10" s="368">
        <v>5434.9030000000002</v>
      </c>
      <c r="E10" s="368">
        <v>49725.780658999996</v>
      </c>
      <c r="F10" s="368">
        <v>47684.841315999998</v>
      </c>
      <c r="G10" s="368">
        <v>2040.939343</v>
      </c>
      <c r="H10" s="368">
        <v>77926</v>
      </c>
      <c r="I10" s="369">
        <v>8.52</v>
      </c>
      <c r="J10" s="368">
        <v>9149</v>
      </c>
      <c r="K10" s="370" t="s">
        <v>6</v>
      </c>
    </row>
    <row r="11" spans="1:11" ht="15.4" customHeight="1">
      <c r="A11" s="367" t="s">
        <v>1199</v>
      </c>
      <c r="B11" s="368">
        <v>31518</v>
      </c>
      <c r="C11" s="368">
        <v>55.335000000000001</v>
      </c>
      <c r="D11" s="368">
        <v>665.60400000000004</v>
      </c>
      <c r="E11" s="368">
        <v>3257.0680769999999</v>
      </c>
      <c r="F11" s="368">
        <v>3118.6884369999998</v>
      </c>
      <c r="G11" s="368">
        <v>138.37963999999999</v>
      </c>
      <c r="H11" s="368">
        <v>58861</v>
      </c>
      <c r="I11" s="369">
        <v>12.03</v>
      </c>
      <c r="J11" s="368">
        <v>4893</v>
      </c>
      <c r="K11" s="370" t="s">
        <v>8</v>
      </c>
    </row>
    <row r="12" spans="1:11" ht="15.4" customHeight="1">
      <c r="A12" s="367" t="s">
        <v>1200</v>
      </c>
      <c r="B12" s="368">
        <v>50605</v>
      </c>
      <c r="C12" s="368">
        <v>91.897999999999996</v>
      </c>
      <c r="D12" s="368">
        <v>861.27800000000002</v>
      </c>
      <c r="E12" s="368">
        <v>4400.2987160000002</v>
      </c>
      <c r="F12" s="368">
        <v>4189.6402390000003</v>
      </c>
      <c r="G12" s="368">
        <v>210.658477</v>
      </c>
      <c r="H12" s="368">
        <v>47882</v>
      </c>
      <c r="I12" s="369">
        <v>9.3699999999999992</v>
      </c>
      <c r="J12" s="368">
        <v>5109</v>
      </c>
      <c r="K12" s="370" t="s">
        <v>61</v>
      </c>
    </row>
    <row r="13" spans="1:11" ht="15.4" customHeight="1">
      <c r="A13" s="367" t="s">
        <v>1201</v>
      </c>
      <c r="B13" s="368">
        <v>3234</v>
      </c>
      <c r="C13" s="368">
        <v>4.2869999999999999</v>
      </c>
      <c r="D13" s="368">
        <v>50.759</v>
      </c>
      <c r="E13" s="368">
        <v>203.87352300000001</v>
      </c>
      <c r="F13" s="368">
        <v>203.87352300000001</v>
      </c>
      <c r="G13" s="368">
        <v>0</v>
      </c>
      <c r="H13" s="368">
        <v>47556</v>
      </c>
      <c r="I13" s="369">
        <v>11.84</v>
      </c>
      <c r="J13" s="368">
        <v>4016</v>
      </c>
      <c r="K13" s="370" t="s">
        <v>62</v>
      </c>
    </row>
    <row r="14" spans="1:11" ht="15.4" customHeight="1">
      <c r="A14" s="367" t="s">
        <v>1202</v>
      </c>
      <c r="B14" s="368">
        <v>242</v>
      </c>
      <c r="C14" s="368">
        <v>0.28100000000000003</v>
      </c>
      <c r="D14" s="368">
        <v>1.466</v>
      </c>
      <c r="E14" s="368">
        <v>6.3489040000000001</v>
      </c>
      <c r="F14" s="368">
        <v>6.3489040000000001</v>
      </c>
      <c r="G14" s="368">
        <v>0</v>
      </c>
      <c r="H14" s="368">
        <v>22594</v>
      </c>
      <c r="I14" s="369">
        <v>5.22</v>
      </c>
      <c r="J14" s="368">
        <v>4331</v>
      </c>
      <c r="K14" s="370" t="s">
        <v>63</v>
      </c>
    </row>
    <row r="15" spans="1:11" s="364" customFormat="1" ht="15.4" customHeight="1">
      <c r="A15" s="365" t="s">
        <v>1203</v>
      </c>
      <c r="B15" s="361">
        <v>314024</v>
      </c>
      <c r="C15" s="361">
        <v>484.82299999999998</v>
      </c>
      <c r="D15" s="361">
        <v>4511.0050000000001</v>
      </c>
      <c r="E15" s="361">
        <v>31471.1469</v>
      </c>
      <c r="F15" s="361">
        <v>30039.881873999999</v>
      </c>
      <c r="G15" s="361">
        <v>1431.265026</v>
      </c>
      <c r="H15" s="361">
        <v>64913</v>
      </c>
      <c r="I15" s="362">
        <v>9.3000000000000007</v>
      </c>
      <c r="J15" s="361">
        <v>6977</v>
      </c>
      <c r="K15" s="366" t="s">
        <v>1252</v>
      </c>
    </row>
    <row r="16" spans="1:11" ht="15.4" customHeight="1">
      <c r="A16" s="367" t="s">
        <v>1336</v>
      </c>
      <c r="B16" s="368">
        <v>203112</v>
      </c>
      <c r="C16" s="368">
        <v>312.98700000000002</v>
      </c>
      <c r="D16" s="368">
        <v>2854.4690000000001</v>
      </c>
      <c r="E16" s="368">
        <v>21777.285906000001</v>
      </c>
      <c r="F16" s="368">
        <v>20817.267940999998</v>
      </c>
      <c r="G16" s="368">
        <v>960.017965</v>
      </c>
      <c r="H16" s="368">
        <v>69579</v>
      </c>
      <c r="I16" s="369">
        <v>9.1199999999999992</v>
      </c>
      <c r="J16" s="368">
        <v>7629</v>
      </c>
      <c r="K16" s="370" t="s">
        <v>1311</v>
      </c>
    </row>
    <row r="17" spans="1:11" ht="15.4" customHeight="1">
      <c r="A17" s="367" t="s">
        <v>1204</v>
      </c>
      <c r="B17" s="368">
        <v>52042</v>
      </c>
      <c r="C17" s="368">
        <v>75.019000000000005</v>
      </c>
      <c r="D17" s="368">
        <v>503.57600000000002</v>
      </c>
      <c r="E17" s="368">
        <v>4538.2717670000002</v>
      </c>
      <c r="F17" s="368">
        <v>4320.5028970000003</v>
      </c>
      <c r="G17" s="368">
        <v>217.76886999999999</v>
      </c>
      <c r="H17" s="368">
        <v>60495</v>
      </c>
      <c r="I17" s="369">
        <v>6.71</v>
      </c>
      <c r="J17" s="368">
        <v>9012</v>
      </c>
      <c r="K17" s="370" t="s">
        <v>17</v>
      </c>
    </row>
    <row r="18" spans="1:11" ht="15.4" customHeight="1">
      <c r="A18" s="367" t="s">
        <v>1206</v>
      </c>
      <c r="B18" s="368">
        <v>26846</v>
      </c>
      <c r="C18" s="368">
        <v>39.729999999999997</v>
      </c>
      <c r="D18" s="368">
        <v>506.66899999999998</v>
      </c>
      <c r="E18" s="368">
        <v>2151.971074</v>
      </c>
      <c r="F18" s="368">
        <v>2050.6970409999999</v>
      </c>
      <c r="G18" s="368">
        <v>101.274033</v>
      </c>
      <c r="H18" s="368">
        <v>54165</v>
      </c>
      <c r="I18" s="369">
        <v>12.75</v>
      </c>
      <c r="J18" s="368">
        <v>4247</v>
      </c>
      <c r="K18" s="370" t="s">
        <v>21</v>
      </c>
    </row>
    <row r="19" spans="1:11" ht="15.4" customHeight="1">
      <c r="A19" s="367" t="s">
        <v>1207</v>
      </c>
      <c r="B19" s="368">
        <v>37854</v>
      </c>
      <c r="C19" s="368">
        <v>57.087000000000003</v>
      </c>
      <c r="D19" s="368">
        <v>646.29100000000005</v>
      </c>
      <c r="E19" s="368">
        <v>3003.6181529999999</v>
      </c>
      <c r="F19" s="368">
        <v>2851.4139949999999</v>
      </c>
      <c r="G19" s="368">
        <v>152.20415800000001</v>
      </c>
      <c r="H19" s="368">
        <v>52615</v>
      </c>
      <c r="I19" s="369">
        <v>11.32</v>
      </c>
      <c r="J19" s="368">
        <v>4647</v>
      </c>
      <c r="K19" s="370" t="s">
        <v>23</v>
      </c>
    </row>
    <row r="20" spans="1:11" s="364" customFormat="1" ht="15.4" customHeight="1">
      <c r="A20" s="365" t="s">
        <v>1208</v>
      </c>
      <c r="B20" s="361">
        <v>437249</v>
      </c>
      <c r="C20" s="361">
        <v>755.15499999999997</v>
      </c>
      <c r="D20" s="361">
        <v>6628.0460000000003</v>
      </c>
      <c r="E20" s="361">
        <v>46533.443582</v>
      </c>
      <c r="F20" s="361">
        <v>44537.361774999998</v>
      </c>
      <c r="G20" s="361">
        <v>1996.081807</v>
      </c>
      <c r="H20" s="361">
        <v>61621</v>
      </c>
      <c r="I20" s="362">
        <v>8.7799999999999994</v>
      </c>
      <c r="J20" s="361">
        <v>7021</v>
      </c>
      <c r="K20" s="371" t="s">
        <v>1253</v>
      </c>
    </row>
    <row r="21" spans="1:11" ht="15.4" customHeight="1">
      <c r="A21" s="367" t="s">
        <v>1209</v>
      </c>
      <c r="B21" s="368">
        <v>299781</v>
      </c>
      <c r="C21" s="368">
        <v>507.649</v>
      </c>
      <c r="D21" s="368">
        <v>4215.0820000000003</v>
      </c>
      <c r="E21" s="368">
        <v>32286.574455999998</v>
      </c>
      <c r="F21" s="368">
        <v>30902.145098000001</v>
      </c>
      <c r="G21" s="368">
        <v>1384.4293580000001</v>
      </c>
      <c r="H21" s="368">
        <v>63600</v>
      </c>
      <c r="I21" s="369">
        <v>8.3000000000000007</v>
      </c>
      <c r="J21" s="368">
        <v>7660</v>
      </c>
      <c r="K21" s="370" t="s">
        <v>27</v>
      </c>
    </row>
    <row r="22" spans="1:11" ht="15.4" customHeight="1">
      <c r="A22" s="367" t="s">
        <v>1210</v>
      </c>
      <c r="B22" s="368">
        <v>110550</v>
      </c>
      <c r="C22" s="368">
        <v>182.262</v>
      </c>
      <c r="D22" s="368">
        <v>1621.1289999999999</v>
      </c>
      <c r="E22" s="368">
        <v>11410.060321999999</v>
      </c>
      <c r="F22" s="368">
        <v>10929.068053000001</v>
      </c>
      <c r="G22" s="368">
        <v>480.99226900000002</v>
      </c>
      <c r="H22" s="368">
        <v>62603</v>
      </c>
      <c r="I22" s="369">
        <v>8.89</v>
      </c>
      <c r="J22" s="368">
        <v>7038</v>
      </c>
      <c r="K22" s="370" t="s">
        <v>31</v>
      </c>
    </row>
    <row r="23" spans="1:11" ht="15.4" customHeight="1">
      <c r="A23" s="367" t="s">
        <v>1211</v>
      </c>
      <c r="B23" s="368">
        <v>35591</v>
      </c>
      <c r="C23" s="368">
        <v>65.244</v>
      </c>
      <c r="D23" s="368">
        <v>791.83500000000004</v>
      </c>
      <c r="E23" s="368">
        <v>2836.8088039999998</v>
      </c>
      <c r="F23" s="368">
        <v>2706.1486239999999</v>
      </c>
      <c r="G23" s="368">
        <v>130.66018</v>
      </c>
      <c r="H23" s="368">
        <v>43480</v>
      </c>
      <c r="I23" s="369">
        <v>12.14</v>
      </c>
      <c r="J23" s="368">
        <v>3583</v>
      </c>
      <c r="K23" s="370" t="s">
        <v>33</v>
      </c>
    </row>
    <row r="24" spans="1:11" s="364" customFormat="1" ht="15.4" customHeight="1">
      <c r="A24" s="365" t="s">
        <v>1212</v>
      </c>
      <c r="B24" s="361">
        <v>306121</v>
      </c>
      <c r="C24" s="361">
        <v>513.79399999999998</v>
      </c>
      <c r="D24" s="361">
        <v>4680.6139999999996</v>
      </c>
      <c r="E24" s="361">
        <v>33413.582270999999</v>
      </c>
      <c r="F24" s="361">
        <v>31949.531950000001</v>
      </c>
      <c r="G24" s="361">
        <v>1464.0503209999999</v>
      </c>
      <c r="H24" s="361">
        <v>65033</v>
      </c>
      <c r="I24" s="362">
        <v>9.11</v>
      </c>
      <c r="J24" s="361">
        <v>7139</v>
      </c>
      <c r="K24" s="366" t="s">
        <v>1254</v>
      </c>
    </row>
    <row r="25" spans="1:11" ht="15.4" customHeight="1">
      <c r="A25" s="367" t="s">
        <v>1213</v>
      </c>
      <c r="B25" s="368">
        <v>165937</v>
      </c>
      <c r="C25" s="368">
        <v>275.57</v>
      </c>
      <c r="D25" s="368">
        <v>2429.5940000000001</v>
      </c>
      <c r="E25" s="368">
        <v>18823.431611</v>
      </c>
      <c r="F25" s="368">
        <v>18042.132462000001</v>
      </c>
      <c r="G25" s="368">
        <v>781.29914900000006</v>
      </c>
      <c r="H25" s="368">
        <v>68307</v>
      </c>
      <c r="I25" s="369">
        <v>8.82</v>
      </c>
      <c r="J25" s="368">
        <v>7748</v>
      </c>
      <c r="K25" s="370" t="s">
        <v>37</v>
      </c>
    </row>
    <row r="26" spans="1:11" ht="15.4" customHeight="1">
      <c r="A26" s="367" t="s">
        <v>1214</v>
      </c>
      <c r="B26" s="368">
        <v>53829</v>
      </c>
      <c r="C26" s="368">
        <v>86.78</v>
      </c>
      <c r="D26" s="368">
        <v>774.45699999999999</v>
      </c>
      <c r="E26" s="368">
        <v>5299.2433559999999</v>
      </c>
      <c r="F26" s="368">
        <v>5050.5260239999998</v>
      </c>
      <c r="G26" s="368">
        <v>248.717332</v>
      </c>
      <c r="H26" s="368">
        <v>61065</v>
      </c>
      <c r="I26" s="369">
        <v>8.92</v>
      </c>
      <c r="J26" s="368">
        <v>6843</v>
      </c>
      <c r="K26" s="370" t="s">
        <v>39</v>
      </c>
    </row>
    <row r="27" spans="1:11" ht="15.4" customHeight="1">
      <c r="A27" s="367" t="s">
        <v>1215</v>
      </c>
      <c r="B27" s="368">
        <v>47838</v>
      </c>
      <c r="C27" s="368">
        <v>74.697999999999993</v>
      </c>
      <c r="D27" s="368">
        <v>712.34</v>
      </c>
      <c r="E27" s="368">
        <v>4309.6101040000003</v>
      </c>
      <c r="F27" s="368">
        <v>4096.0948669999998</v>
      </c>
      <c r="G27" s="368">
        <v>213.51523700000001</v>
      </c>
      <c r="H27" s="368">
        <v>57694</v>
      </c>
      <c r="I27" s="369">
        <v>9.5399999999999991</v>
      </c>
      <c r="J27" s="368">
        <v>6050</v>
      </c>
      <c r="K27" s="370" t="s">
        <v>41</v>
      </c>
    </row>
    <row r="28" spans="1:11" ht="15.4" customHeight="1">
      <c r="A28" s="367" t="s">
        <v>1216</v>
      </c>
      <c r="B28" s="368">
        <v>44817</v>
      </c>
      <c r="C28" s="368">
        <v>76.745999999999995</v>
      </c>
      <c r="D28" s="368">
        <v>764.22299999999996</v>
      </c>
      <c r="E28" s="368">
        <v>4981.2972</v>
      </c>
      <c r="F28" s="368">
        <v>4760.7785970000004</v>
      </c>
      <c r="G28" s="368">
        <v>220.51860300000001</v>
      </c>
      <c r="H28" s="368">
        <v>64906</v>
      </c>
      <c r="I28" s="369">
        <v>9.9600000000000009</v>
      </c>
      <c r="J28" s="368">
        <v>6518</v>
      </c>
      <c r="K28" s="370" t="s">
        <v>43</v>
      </c>
    </row>
    <row r="29" spans="1:11" s="364" customFormat="1" ht="15.4" customHeight="1">
      <c r="A29" s="365" t="s">
        <v>1217</v>
      </c>
      <c r="B29" s="361">
        <v>353225</v>
      </c>
      <c r="C29" s="361">
        <v>579.85900000000004</v>
      </c>
      <c r="D29" s="361">
        <v>5264.55</v>
      </c>
      <c r="E29" s="361">
        <v>37635.211001000003</v>
      </c>
      <c r="F29" s="361">
        <v>35968.792160999998</v>
      </c>
      <c r="G29" s="361">
        <v>1666.41884</v>
      </c>
      <c r="H29" s="361">
        <v>64904</v>
      </c>
      <c r="I29" s="362">
        <v>9.08</v>
      </c>
      <c r="J29" s="361">
        <v>7149</v>
      </c>
      <c r="K29" s="366" t="s">
        <v>1255</v>
      </c>
    </row>
    <row r="30" spans="1:11" ht="15.4" customHeight="1">
      <c r="A30" s="367" t="s">
        <v>1218</v>
      </c>
      <c r="B30" s="368">
        <v>285116</v>
      </c>
      <c r="C30" s="368">
        <v>458.59199999999998</v>
      </c>
      <c r="D30" s="368">
        <v>4133.3779999999997</v>
      </c>
      <c r="E30" s="368">
        <v>31550.199092999999</v>
      </c>
      <c r="F30" s="368">
        <v>30176.891199999998</v>
      </c>
      <c r="G30" s="368">
        <v>1373.3078929999999</v>
      </c>
      <c r="H30" s="368">
        <v>68798</v>
      </c>
      <c r="I30" s="369">
        <v>9.01</v>
      </c>
      <c r="J30" s="368">
        <v>7633</v>
      </c>
      <c r="K30" s="370" t="s">
        <v>49</v>
      </c>
    </row>
    <row r="31" spans="1:11" ht="15.4" customHeight="1">
      <c r="A31" s="367" t="s">
        <v>1219</v>
      </c>
      <c r="B31" s="368">
        <v>71225</v>
      </c>
      <c r="C31" s="368">
        <v>114.09699999999999</v>
      </c>
      <c r="D31" s="368">
        <v>1057.067</v>
      </c>
      <c r="E31" s="368">
        <v>5735.4143569999997</v>
      </c>
      <c r="F31" s="368">
        <v>5442.3034100000004</v>
      </c>
      <c r="G31" s="368">
        <v>293.11094700000001</v>
      </c>
      <c r="H31" s="368">
        <v>50268</v>
      </c>
      <c r="I31" s="369">
        <v>9.26</v>
      </c>
      <c r="J31" s="368">
        <v>5426</v>
      </c>
      <c r="K31" s="370" t="s">
        <v>64</v>
      </c>
    </row>
    <row r="32" spans="1:11" ht="15.4" customHeight="1">
      <c r="A32" s="367" t="s">
        <v>1220</v>
      </c>
      <c r="B32" s="368">
        <v>4586</v>
      </c>
      <c r="C32" s="368">
        <v>7.17</v>
      </c>
      <c r="D32" s="368">
        <v>74.105000000000004</v>
      </c>
      <c r="E32" s="368">
        <v>349.59755100000001</v>
      </c>
      <c r="F32" s="368">
        <v>349.59755100000001</v>
      </c>
      <c r="G32" s="368">
        <v>0</v>
      </c>
      <c r="H32" s="368">
        <v>48758</v>
      </c>
      <c r="I32" s="369">
        <v>10.34</v>
      </c>
      <c r="J32" s="368">
        <v>4718</v>
      </c>
      <c r="K32" s="370" t="s">
        <v>54</v>
      </c>
    </row>
    <row r="33" spans="1:11" s="364" customFormat="1" ht="15.4" customHeight="1">
      <c r="A33" s="365" t="s">
        <v>1221</v>
      </c>
      <c r="B33" s="361">
        <v>56591</v>
      </c>
      <c r="C33" s="361">
        <v>108.46299999999999</v>
      </c>
      <c r="D33" s="361">
        <v>1554.0930000000001</v>
      </c>
      <c r="E33" s="361">
        <v>6990.1888840000001</v>
      </c>
      <c r="F33" s="361">
        <v>6717.7136920000003</v>
      </c>
      <c r="G33" s="361">
        <v>272.47519199999999</v>
      </c>
      <c r="H33" s="361">
        <v>64448</v>
      </c>
      <c r="I33" s="362">
        <v>14.33</v>
      </c>
      <c r="J33" s="361">
        <v>4498</v>
      </c>
      <c r="K33" s="366" t="s">
        <v>1256</v>
      </c>
    </row>
    <row r="34" spans="1:11" ht="15.4" customHeight="1">
      <c r="A34" s="367" t="s">
        <v>1222</v>
      </c>
      <c r="B34" s="368">
        <v>39653</v>
      </c>
      <c r="C34" s="368">
        <v>78.813000000000002</v>
      </c>
      <c r="D34" s="368">
        <v>1277.559</v>
      </c>
      <c r="E34" s="368">
        <v>5219.8900080000003</v>
      </c>
      <c r="F34" s="368">
        <v>5026.4172660000004</v>
      </c>
      <c r="G34" s="368">
        <v>193.47274200000001</v>
      </c>
      <c r="H34" s="368">
        <v>66231</v>
      </c>
      <c r="I34" s="369">
        <v>16.21</v>
      </c>
      <c r="J34" s="368">
        <v>4086</v>
      </c>
      <c r="K34" s="370" t="s">
        <v>58</v>
      </c>
    </row>
    <row r="35" spans="1:11" ht="15.4" customHeight="1" thickBot="1">
      <c r="A35" s="372" t="s">
        <v>1223</v>
      </c>
      <c r="B35" s="373">
        <v>17546</v>
      </c>
      <c r="C35" s="374">
        <v>29.65</v>
      </c>
      <c r="D35" s="374">
        <v>276.53399999999999</v>
      </c>
      <c r="E35" s="374">
        <v>1770.2988760000001</v>
      </c>
      <c r="F35" s="374">
        <v>1691.2964260000001</v>
      </c>
      <c r="G35" s="374">
        <v>79.002449999999996</v>
      </c>
      <c r="H35" s="374">
        <v>59707</v>
      </c>
      <c r="I35" s="375">
        <v>9.33</v>
      </c>
      <c r="J35" s="376">
        <v>6402</v>
      </c>
      <c r="K35" s="377" t="s">
        <v>60</v>
      </c>
    </row>
    <row r="36" spans="1:11" s="382" customFormat="1" ht="14.1" customHeight="1">
      <c r="A36" s="378" t="s">
        <v>1404</v>
      </c>
      <c r="B36" s="379"/>
      <c r="C36" s="380"/>
      <c r="D36" s="380"/>
      <c r="E36" s="380"/>
      <c r="F36" s="380"/>
      <c r="G36" s="380"/>
      <c r="H36" s="190" t="s">
        <v>1418</v>
      </c>
      <c r="I36" s="380"/>
      <c r="J36" s="380"/>
    </row>
    <row r="37" spans="1:11" s="382" customFormat="1" ht="14.1" customHeight="1">
      <c r="A37" s="378" t="s">
        <v>1405</v>
      </c>
      <c r="B37" s="379"/>
      <c r="C37" s="380"/>
      <c r="D37" s="380"/>
      <c r="E37" s="380"/>
      <c r="F37" s="380"/>
      <c r="G37" s="380"/>
      <c r="H37" s="378" t="s">
        <v>1419</v>
      </c>
      <c r="I37" s="381"/>
      <c r="J37" s="380"/>
      <c r="K37" s="380"/>
    </row>
    <row r="38" spans="1:11" s="382" customFormat="1" ht="14.1" customHeight="1">
      <c r="A38" s="378" t="s">
        <v>1406</v>
      </c>
      <c r="B38" s="379"/>
      <c r="C38" s="380"/>
      <c r="D38" s="380"/>
      <c r="E38" s="380"/>
      <c r="F38" s="380"/>
      <c r="G38" s="380"/>
      <c r="H38" s="378" t="s">
        <v>1420</v>
      </c>
      <c r="I38" s="381"/>
      <c r="J38" s="380"/>
      <c r="K38" s="380"/>
    </row>
    <row r="39" spans="1:11" s="382" customFormat="1" ht="14.1" customHeight="1">
      <c r="A39" s="378" t="s">
        <v>1407</v>
      </c>
      <c r="B39" s="378"/>
      <c r="C39" s="380"/>
      <c r="D39" s="380"/>
      <c r="E39" s="380"/>
      <c r="F39" s="380"/>
      <c r="G39" s="380"/>
      <c r="H39" s="378" t="s">
        <v>1421</v>
      </c>
      <c r="I39" s="380"/>
      <c r="J39" s="380"/>
    </row>
    <row r="40" spans="1:11" s="382" customFormat="1" ht="14.1" customHeight="1">
      <c r="A40" s="393"/>
      <c r="B40" s="378"/>
      <c r="C40" s="383"/>
      <c r="D40" s="383"/>
      <c r="E40" s="383"/>
      <c r="F40" s="383"/>
      <c r="G40" s="383"/>
      <c r="H40" s="386" t="s">
        <v>1422</v>
      </c>
      <c r="I40" s="383"/>
    </row>
    <row r="41" spans="1:11" s="382" customFormat="1" ht="14.1" customHeight="1">
      <c r="A41" s="378"/>
      <c r="B41" s="378"/>
      <c r="C41" s="384"/>
      <c r="D41" s="384"/>
      <c r="E41" s="385"/>
      <c r="F41" s="385"/>
      <c r="G41" s="383"/>
      <c r="H41" s="386" t="s">
        <v>1423</v>
      </c>
      <c r="I41" s="383"/>
      <c r="J41" s="387"/>
    </row>
    <row r="42" spans="1:11" ht="14.1" customHeight="1">
      <c r="C42" s="389"/>
      <c r="D42" s="389"/>
      <c r="E42" s="390"/>
      <c r="F42" s="390"/>
      <c r="H42" s="394"/>
      <c r="J42" s="392"/>
    </row>
    <row r="43" spans="1:11">
      <c r="C43" s="389"/>
      <c r="D43" s="389"/>
      <c r="E43" s="390"/>
      <c r="F43" s="390"/>
      <c r="H43" s="394"/>
      <c r="J43" s="392"/>
    </row>
  </sheetData>
  <mergeCells count="15">
    <mergeCell ref="A1:G1"/>
    <mergeCell ref="H1:K1"/>
    <mergeCell ref="A2:G2"/>
    <mergeCell ref="H2:K2"/>
    <mergeCell ref="A3:G3"/>
    <mergeCell ref="H3:K3"/>
    <mergeCell ref="I5:I6"/>
    <mergeCell ref="J5:J6"/>
    <mergeCell ref="K5:K6"/>
    <mergeCell ref="A5:A6"/>
    <mergeCell ref="B5:B6"/>
    <mergeCell ref="C5:C6"/>
    <mergeCell ref="D5:D6"/>
    <mergeCell ref="E5:E6"/>
    <mergeCell ref="H5:H6"/>
  </mergeCells>
  <phoneticPr fontId="24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43"/>
  <sheetViews>
    <sheetView zoomScale="70" zoomScaleNormal="70" workbookViewId="0">
      <selection activeCell="B7" sqref="B7"/>
    </sheetView>
  </sheetViews>
  <sheetFormatPr defaultColWidth="9" defaultRowHeight="15.75"/>
  <cols>
    <col min="1" max="1" width="15.875" style="388" customWidth="1"/>
    <col min="2" max="2" width="10.625" style="388" customWidth="1"/>
    <col min="3" max="7" width="10.625" style="391" customWidth="1"/>
    <col min="8" max="9" width="18.75" style="391" customWidth="1"/>
    <col min="10" max="10" width="18.75" style="357" customWidth="1"/>
    <col min="11" max="11" width="19.875" style="357" customWidth="1"/>
    <col min="12" max="16384" width="9" style="357"/>
  </cols>
  <sheetData>
    <row r="1" spans="1:11" s="350" customFormat="1" ht="24.75" customHeight="1">
      <c r="A1" s="423" t="s">
        <v>1401</v>
      </c>
      <c r="B1" s="424"/>
      <c r="C1" s="424"/>
      <c r="D1" s="424"/>
      <c r="E1" s="424"/>
      <c r="F1" s="424"/>
      <c r="G1" s="424"/>
      <c r="H1" s="425" t="s">
        <v>1403</v>
      </c>
      <c r="I1" s="426"/>
      <c r="J1" s="426"/>
      <c r="K1" s="426"/>
    </row>
    <row r="2" spans="1:11" s="350" customFormat="1" ht="24.75" customHeight="1">
      <c r="A2" s="424"/>
      <c r="B2" s="424"/>
      <c r="C2" s="424"/>
      <c r="D2" s="424"/>
      <c r="E2" s="424"/>
      <c r="F2" s="424"/>
      <c r="G2" s="424"/>
      <c r="H2" s="425"/>
      <c r="I2" s="426"/>
      <c r="J2" s="426"/>
      <c r="K2" s="426"/>
    </row>
    <row r="3" spans="1:11" s="350" customFormat="1" ht="21" customHeight="1">
      <c r="A3" s="427" t="s">
        <v>1426</v>
      </c>
      <c r="B3" s="428"/>
      <c r="C3" s="428"/>
      <c r="D3" s="428"/>
      <c r="E3" s="428"/>
      <c r="F3" s="428"/>
      <c r="G3" s="428"/>
      <c r="H3" s="427" t="s">
        <v>1427</v>
      </c>
      <c r="I3" s="429"/>
      <c r="J3" s="429"/>
      <c r="K3" s="429"/>
    </row>
    <row r="4" spans="1:11" s="356" customFormat="1" ht="21" customHeight="1" thickBot="1">
      <c r="A4" s="351" t="s">
        <v>1367</v>
      </c>
      <c r="B4" s="395"/>
      <c r="C4" s="395"/>
      <c r="D4" s="395"/>
      <c r="E4" s="395"/>
      <c r="F4" s="354"/>
      <c r="G4" s="354"/>
      <c r="H4" s="354"/>
      <c r="I4" s="355"/>
      <c r="J4" s="396"/>
      <c r="K4" s="338" t="s">
        <v>1368</v>
      </c>
    </row>
    <row r="5" spans="1:11" ht="18" customHeight="1">
      <c r="A5" s="446" t="s">
        <v>1417</v>
      </c>
      <c r="B5" s="438" t="s">
        <v>1371</v>
      </c>
      <c r="C5" s="440" t="s">
        <v>1372</v>
      </c>
      <c r="D5" s="440" t="s">
        <v>1373</v>
      </c>
      <c r="E5" s="442" t="s">
        <v>1374</v>
      </c>
      <c r="F5" s="397"/>
      <c r="G5" s="398"/>
      <c r="H5" s="432" t="s">
        <v>1357</v>
      </c>
      <c r="I5" s="444" t="s">
        <v>1264</v>
      </c>
      <c r="J5" s="432" t="s">
        <v>1359</v>
      </c>
      <c r="K5" s="434" t="s">
        <v>1424</v>
      </c>
    </row>
    <row r="6" spans="1:11" ht="60.75" customHeight="1">
      <c r="A6" s="447"/>
      <c r="B6" s="439"/>
      <c r="C6" s="441"/>
      <c r="D6" s="441"/>
      <c r="E6" s="443"/>
      <c r="F6" s="266" t="s">
        <v>1230</v>
      </c>
      <c r="G6" s="340" t="s">
        <v>1231</v>
      </c>
      <c r="H6" s="433"/>
      <c r="I6" s="445"/>
      <c r="J6" s="433"/>
      <c r="K6" s="435"/>
    </row>
    <row r="7" spans="1:11" s="364" customFormat="1" ht="15.4" customHeight="1">
      <c r="A7" s="360" t="s">
        <v>1195</v>
      </c>
      <c r="B7" s="361">
        <v>2026928</v>
      </c>
      <c r="C7" s="361">
        <v>3437.0419999999999</v>
      </c>
      <c r="D7" s="361">
        <v>32290.796999999999</v>
      </c>
      <c r="E7" s="361">
        <v>224819.31948599999</v>
      </c>
      <c r="F7" s="361">
        <v>215046.89665099999</v>
      </c>
      <c r="G7" s="361">
        <v>9772.4228349999994</v>
      </c>
      <c r="H7" s="361">
        <v>65411</v>
      </c>
      <c r="I7" s="362">
        <v>9.39</v>
      </c>
      <c r="J7" s="361">
        <v>6962</v>
      </c>
      <c r="K7" s="363" t="s">
        <v>1160</v>
      </c>
    </row>
    <row r="8" spans="1:11" s="364" customFormat="1" ht="15.4" customHeight="1">
      <c r="A8" s="365" t="s">
        <v>1196</v>
      </c>
      <c r="B8" s="361">
        <v>633090</v>
      </c>
      <c r="C8" s="361">
        <v>1071.9549999999999</v>
      </c>
      <c r="D8" s="361">
        <v>10073.556</v>
      </c>
      <c r="E8" s="361">
        <v>74573.457454000003</v>
      </c>
      <c r="F8" s="361">
        <v>71396.406126999995</v>
      </c>
      <c r="G8" s="361">
        <v>3177.0513270000001</v>
      </c>
      <c r="H8" s="361">
        <v>69568</v>
      </c>
      <c r="I8" s="362">
        <v>9.4</v>
      </c>
      <c r="J8" s="361">
        <v>7403</v>
      </c>
      <c r="K8" s="366" t="s">
        <v>1251</v>
      </c>
    </row>
    <row r="9" spans="1:11" ht="15.4" customHeight="1">
      <c r="A9" s="367" t="s">
        <v>1198</v>
      </c>
      <c r="B9" s="368">
        <v>189183</v>
      </c>
      <c r="C9" s="368">
        <v>292.18400000000003</v>
      </c>
      <c r="D9" s="368">
        <v>3097.8040000000001</v>
      </c>
      <c r="E9" s="368">
        <v>18543.084180000005</v>
      </c>
      <c r="F9" s="368">
        <v>17711.639184</v>
      </c>
      <c r="G9" s="368">
        <v>831.44499599999995</v>
      </c>
      <c r="H9" s="368">
        <v>63464</v>
      </c>
      <c r="I9" s="369">
        <v>10.6</v>
      </c>
      <c r="J9" s="368">
        <v>5986</v>
      </c>
      <c r="K9" s="370" t="s">
        <v>1161</v>
      </c>
    </row>
    <row r="10" spans="1:11" ht="15.4" customHeight="1">
      <c r="A10" s="367" t="s">
        <v>1197</v>
      </c>
      <c r="B10" s="368">
        <v>376520</v>
      </c>
      <c r="C10" s="368">
        <v>629.88900000000001</v>
      </c>
      <c r="D10" s="368">
        <v>5420.6170000000002</v>
      </c>
      <c r="E10" s="368">
        <v>48386.004950000002</v>
      </c>
      <c r="F10" s="368">
        <v>46382.117241</v>
      </c>
      <c r="G10" s="368">
        <v>2003.8877090000001</v>
      </c>
      <c r="H10" s="368">
        <v>76817</v>
      </c>
      <c r="I10" s="369">
        <v>8.61</v>
      </c>
      <c r="J10" s="368">
        <v>8926</v>
      </c>
      <c r="K10" s="370" t="s">
        <v>6</v>
      </c>
    </row>
    <row r="11" spans="1:11" ht="15.4" customHeight="1">
      <c r="A11" s="367" t="s">
        <v>1199</v>
      </c>
      <c r="B11" s="368">
        <v>30732</v>
      </c>
      <c r="C11" s="368">
        <v>53.899000000000001</v>
      </c>
      <c r="D11" s="368">
        <v>642.54200000000003</v>
      </c>
      <c r="E11" s="368">
        <v>3163.6819220000002</v>
      </c>
      <c r="F11" s="368">
        <v>3028.9070059999999</v>
      </c>
      <c r="G11" s="368">
        <v>134.77491599999999</v>
      </c>
      <c r="H11" s="368">
        <v>58696</v>
      </c>
      <c r="I11" s="369">
        <v>11.92</v>
      </c>
      <c r="J11" s="368">
        <v>4924</v>
      </c>
      <c r="K11" s="370" t="s">
        <v>8</v>
      </c>
    </row>
    <row r="12" spans="1:11" ht="15.4" customHeight="1">
      <c r="A12" s="367" t="s">
        <v>1200</v>
      </c>
      <c r="B12" s="368">
        <v>50704</v>
      </c>
      <c r="C12" s="368">
        <v>91.591999999999999</v>
      </c>
      <c r="D12" s="368">
        <v>860.60400000000004</v>
      </c>
      <c r="E12" s="368">
        <v>4290.8887070000001</v>
      </c>
      <c r="F12" s="368">
        <v>4083.945001</v>
      </c>
      <c r="G12" s="368">
        <v>206.94370599999999</v>
      </c>
      <c r="H12" s="368">
        <v>46848</v>
      </c>
      <c r="I12" s="369">
        <v>9.4</v>
      </c>
      <c r="J12" s="368">
        <v>4986</v>
      </c>
      <c r="K12" s="370" t="s">
        <v>61</v>
      </c>
    </row>
    <row r="13" spans="1:11" ht="15.4" customHeight="1">
      <c r="A13" s="367" t="s">
        <v>1201</v>
      </c>
      <c r="B13" s="368">
        <v>3090</v>
      </c>
      <c r="C13" s="368">
        <v>4.0910000000000002</v>
      </c>
      <c r="D13" s="368">
        <v>50.46</v>
      </c>
      <c r="E13" s="368">
        <v>183.778853</v>
      </c>
      <c r="F13" s="368">
        <v>183.778853</v>
      </c>
      <c r="G13" s="368">
        <v>0</v>
      </c>
      <c r="H13" s="368">
        <v>44923</v>
      </c>
      <c r="I13" s="369">
        <v>12.33</v>
      </c>
      <c r="J13" s="368">
        <v>3642</v>
      </c>
      <c r="K13" s="370" t="s">
        <v>62</v>
      </c>
    </row>
    <row r="14" spans="1:11" ht="15.4" customHeight="1">
      <c r="A14" s="367" t="s">
        <v>1202</v>
      </c>
      <c r="B14" s="368">
        <v>260</v>
      </c>
      <c r="C14" s="368">
        <v>0.3</v>
      </c>
      <c r="D14" s="368">
        <v>1.5289999999999999</v>
      </c>
      <c r="E14" s="368">
        <v>6.0188420000000002</v>
      </c>
      <c r="F14" s="368">
        <v>6.0188420000000002</v>
      </c>
      <c r="G14" s="368">
        <v>0</v>
      </c>
      <c r="H14" s="368">
        <v>20063</v>
      </c>
      <c r="I14" s="369">
        <v>5.0999999999999988</v>
      </c>
      <c r="J14" s="368">
        <v>3936</v>
      </c>
      <c r="K14" s="370" t="s">
        <v>63</v>
      </c>
    </row>
    <row r="15" spans="1:11" s="364" customFormat="1" ht="15.4" customHeight="1">
      <c r="A15" s="365" t="s">
        <v>1203</v>
      </c>
      <c r="B15" s="361">
        <v>304660</v>
      </c>
      <c r="C15" s="361">
        <v>468.37700000000001</v>
      </c>
      <c r="D15" s="361">
        <v>4394.1540000000005</v>
      </c>
      <c r="E15" s="361">
        <v>29980.486861000001</v>
      </c>
      <c r="F15" s="361">
        <v>28624.46891</v>
      </c>
      <c r="G15" s="361">
        <v>1356.017951</v>
      </c>
      <c r="H15" s="361">
        <v>64009</v>
      </c>
      <c r="I15" s="362">
        <v>9.3800000000000008</v>
      </c>
      <c r="J15" s="361">
        <v>6823</v>
      </c>
      <c r="K15" s="366" t="s">
        <v>1252</v>
      </c>
    </row>
    <row r="16" spans="1:11" ht="15.4" customHeight="1">
      <c r="A16" s="367" t="s">
        <v>1336</v>
      </c>
      <c r="B16" s="368">
        <v>200878</v>
      </c>
      <c r="C16" s="368">
        <v>307.65499999999997</v>
      </c>
      <c r="D16" s="368">
        <v>2813.471</v>
      </c>
      <c r="E16" s="368">
        <v>21032.275265</v>
      </c>
      <c r="F16" s="368">
        <v>20104.450738</v>
      </c>
      <c r="G16" s="368">
        <v>927.82452699999999</v>
      </c>
      <c r="H16" s="368">
        <v>68363</v>
      </c>
      <c r="I16" s="369">
        <v>9.14</v>
      </c>
      <c r="J16" s="368">
        <v>7476</v>
      </c>
      <c r="K16" s="370" t="s">
        <v>1311</v>
      </c>
    </row>
    <row r="17" spans="1:11" ht="15.4" customHeight="1">
      <c r="A17" s="367" t="s">
        <v>1204</v>
      </c>
      <c r="B17" s="368">
        <v>52318</v>
      </c>
      <c r="C17" s="368">
        <v>73.849000000000004</v>
      </c>
      <c r="D17" s="368">
        <v>496.49200000000002</v>
      </c>
      <c r="E17" s="368">
        <v>4302.7193639999996</v>
      </c>
      <c r="F17" s="368">
        <v>4095.0139340000001</v>
      </c>
      <c r="G17" s="368">
        <v>207.70543000000001</v>
      </c>
      <c r="H17" s="368">
        <v>58264</v>
      </c>
      <c r="I17" s="369">
        <v>6.72</v>
      </c>
      <c r="J17" s="368">
        <v>8666</v>
      </c>
      <c r="K17" s="370" t="s">
        <v>17</v>
      </c>
    </row>
    <row r="18" spans="1:11" ht="15.4" customHeight="1">
      <c r="A18" s="367" t="s">
        <v>1206</v>
      </c>
      <c r="B18" s="368">
        <v>20201</v>
      </c>
      <c r="C18" s="368">
        <v>30.905000000000001</v>
      </c>
      <c r="D18" s="368">
        <v>455.26</v>
      </c>
      <c r="E18" s="368">
        <v>1731.647111</v>
      </c>
      <c r="F18" s="368">
        <v>1659.334253</v>
      </c>
      <c r="G18" s="368">
        <v>72.312858000000006</v>
      </c>
      <c r="H18" s="368">
        <v>56031</v>
      </c>
      <c r="I18" s="369">
        <v>14.73</v>
      </c>
      <c r="J18" s="368">
        <v>3804</v>
      </c>
      <c r="K18" s="370" t="s">
        <v>21</v>
      </c>
    </row>
    <row r="19" spans="1:11" ht="15.4" customHeight="1">
      <c r="A19" s="367" t="s">
        <v>1207</v>
      </c>
      <c r="B19" s="368">
        <v>36727</v>
      </c>
      <c r="C19" s="368">
        <v>55.968000000000011</v>
      </c>
      <c r="D19" s="368">
        <v>628.93100000000004</v>
      </c>
      <c r="E19" s="368">
        <v>2913.8451209999998</v>
      </c>
      <c r="F19" s="368">
        <v>2765.669985</v>
      </c>
      <c r="G19" s="368">
        <v>148.17513600000001</v>
      </c>
      <c r="H19" s="368">
        <v>52063</v>
      </c>
      <c r="I19" s="369">
        <v>11.24</v>
      </c>
      <c r="J19" s="368">
        <v>4633</v>
      </c>
      <c r="K19" s="370" t="s">
        <v>23</v>
      </c>
    </row>
    <row r="20" spans="1:11" s="364" customFormat="1" ht="15.4" customHeight="1">
      <c r="A20" s="365" t="s">
        <v>1208</v>
      </c>
      <c r="B20" s="361">
        <v>423534</v>
      </c>
      <c r="C20" s="361">
        <v>721.59900000000005</v>
      </c>
      <c r="D20" s="361">
        <v>6495.49</v>
      </c>
      <c r="E20" s="361">
        <v>44661.307093000003</v>
      </c>
      <c r="F20" s="361">
        <v>42723.729923999999</v>
      </c>
      <c r="G20" s="361">
        <v>1937.5771689999999</v>
      </c>
      <c r="H20" s="361">
        <v>61892</v>
      </c>
      <c r="I20" s="362">
        <v>9</v>
      </c>
      <c r="J20" s="361">
        <v>6876</v>
      </c>
      <c r="K20" s="371" t="s">
        <v>1253</v>
      </c>
    </row>
    <row r="21" spans="1:11" ht="15.4" customHeight="1">
      <c r="A21" s="367" t="s">
        <v>1209</v>
      </c>
      <c r="B21" s="368">
        <v>288044</v>
      </c>
      <c r="C21" s="368">
        <v>481.464</v>
      </c>
      <c r="D21" s="368">
        <v>4127.0429999999988</v>
      </c>
      <c r="E21" s="368">
        <v>30927.247480999999</v>
      </c>
      <c r="F21" s="368">
        <v>29583.695829</v>
      </c>
      <c r="G21" s="368">
        <v>1343.5516520000001</v>
      </c>
      <c r="H21" s="368">
        <v>64236</v>
      </c>
      <c r="I21" s="369">
        <v>8.57</v>
      </c>
      <c r="J21" s="368">
        <v>7494</v>
      </c>
      <c r="K21" s="370" t="s">
        <v>27</v>
      </c>
    </row>
    <row r="22" spans="1:11" ht="15.4" customHeight="1">
      <c r="A22" s="367" t="s">
        <v>1210</v>
      </c>
      <c r="B22" s="368">
        <v>108440</v>
      </c>
      <c r="C22" s="368">
        <v>176.22300000000001</v>
      </c>
      <c r="D22" s="368">
        <v>1591.4749999999999</v>
      </c>
      <c r="E22" s="368">
        <v>10943.20997</v>
      </c>
      <c r="F22" s="368">
        <v>10478.142506</v>
      </c>
      <c r="G22" s="368">
        <v>465.06746399999997</v>
      </c>
      <c r="H22" s="368">
        <v>62099</v>
      </c>
      <c r="I22" s="369">
        <v>9.0299999999999976</v>
      </c>
      <c r="J22" s="368">
        <v>6876</v>
      </c>
      <c r="K22" s="370" t="s">
        <v>31</v>
      </c>
    </row>
    <row r="23" spans="1:11" ht="15.4" customHeight="1">
      <c r="A23" s="367" t="s">
        <v>1211</v>
      </c>
      <c r="B23" s="368">
        <v>35265</v>
      </c>
      <c r="C23" s="368">
        <v>63.911999999999999</v>
      </c>
      <c r="D23" s="368">
        <v>776.97199999999998</v>
      </c>
      <c r="E23" s="368">
        <v>2790.8496420000001</v>
      </c>
      <c r="F23" s="368">
        <v>2661.8915889999994</v>
      </c>
      <c r="G23" s="368">
        <v>128.95805300000001</v>
      </c>
      <c r="H23" s="368">
        <v>43667</v>
      </c>
      <c r="I23" s="369">
        <v>12.16</v>
      </c>
      <c r="J23" s="368">
        <v>3592</v>
      </c>
      <c r="K23" s="370" t="s">
        <v>33</v>
      </c>
    </row>
    <row r="24" spans="1:11" s="364" customFormat="1" ht="15.4" customHeight="1">
      <c r="A24" s="365" t="s">
        <v>1212</v>
      </c>
      <c r="B24" s="361">
        <v>299182</v>
      </c>
      <c r="C24" s="361">
        <v>500.79399999999998</v>
      </c>
      <c r="D24" s="361">
        <v>4580.7370000000001</v>
      </c>
      <c r="E24" s="361">
        <v>32572.204641</v>
      </c>
      <c r="F24" s="361">
        <v>31142.904904999999</v>
      </c>
      <c r="G24" s="361">
        <v>1429.2997359999999</v>
      </c>
      <c r="H24" s="361">
        <v>65041</v>
      </c>
      <c r="I24" s="362">
        <v>9.15</v>
      </c>
      <c r="J24" s="361">
        <v>7111</v>
      </c>
      <c r="K24" s="366" t="s">
        <v>1254</v>
      </c>
    </row>
    <row r="25" spans="1:11" ht="15.4" customHeight="1">
      <c r="A25" s="367" t="s">
        <v>1213</v>
      </c>
      <c r="B25" s="368">
        <v>162032</v>
      </c>
      <c r="C25" s="368">
        <v>267.63200000000001</v>
      </c>
      <c r="D25" s="368">
        <v>2366.1840000000002</v>
      </c>
      <c r="E25" s="368">
        <v>18254.834855000001</v>
      </c>
      <c r="F25" s="368">
        <v>17495.144193</v>
      </c>
      <c r="G25" s="368">
        <v>759.69066199999997</v>
      </c>
      <c r="H25" s="368">
        <v>68209</v>
      </c>
      <c r="I25" s="369">
        <v>8.84</v>
      </c>
      <c r="J25" s="368">
        <v>7715</v>
      </c>
      <c r="K25" s="370" t="s">
        <v>37</v>
      </c>
    </row>
    <row r="26" spans="1:11" ht="15.4" customHeight="1">
      <c r="A26" s="367" t="s">
        <v>1214</v>
      </c>
      <c r="B26" s="368">
        <v>52708</v>
      </c>
      <c r="C26" s="368">
        <v>85.287000000000006</v>
      </c>
      <c r="D26" s="368">
        <v>766.85699999999997</v>
      </c>
      <c r="E26" s="368">
        <v>5254.723806</v>
      </c>
      <c r="F26" s="368">
        <v>5012.9113180000004</v>
      </c>
      <c r="G26" s="368">
        <v>241.812488</v>
      </c>
      <c r="H26" s="368">
        <v>61612</v>
      </c>
      <c r="I26" s="369">
        <v>8.99</v>
      </c>
      <c r="J26" s="368">
        <v>6852</v>
      </c>
      <c r="K26" s="370" t="s">
        <v>39</v>
      </c>
    </row>
    <row r="27" spans="1:11" ht="15.4" customHeight="1">
      <c r="A27" s="367" t="s">
        <v>1215</v>
      </c>
      <c r="B27" s="368">
        <v>46642</v>
      </c>
      <c r="C27" s="368">
        <v>72.721999999999994</v>
      </c>
      <c r="D27" s="368">
        <v>693.92600000000004</v>
      </c>
      <c r="E27" s="368">
        <v>4191.9793179999997</v>
      </c>
      <c r="F27" s="368">
        <v>3979.3721099999998</v>
      </c>
      <c r="G27" s="368">
        <v>212.60720800000001</v>
      </c>
      <c r="H27" s="368">
        <v>57644</v>
      </c>
      <c r="I27" s="369">
        <v>9.5399999999999991</v>
      </c>
      <c r="J27" s="368">
        <v>6041</v>
      </c>
      <c r="K27" s="370" t="s">
        <v>41</v>
      </c>
    </row>
    <row r="28" spans="1:11" ht="15.4" customHeight="1">
      <c r="A28" s="367" t="s">
        <v>1216</v>
      </c>
      <c r="B28" s="368">
        <v>43976</v>
      </c>
      <c r="C28" s="368">
        <v>75.153000000000006</v>
      </c>
      <c r="D28" s="368">
        <v>753.77</v>
      </c>
      <c r="E28" s="368">
        <v>4870.6666619999996</v>
      </c>
      <c r="F28" s="368">
        <v>4655.4772839999996</v>
      </c>
      <c r="G28" s="368">
        <v>215.189378</v>
      </c>
      <c r="H28" s="368">
        <v>64810</v>
      </c>
      <c r="I28" s="369">
        <v>10.029999999999999</v>
      </c>
      <c r="J28" s="368">
        <v>6462</v>
      </c>
      <c r="K28" s="370" t="s">
        <v>43</v>
      </c>
    </row>
    <row r="29" spans="1:11" s="364" customFormat="1" ht="15.4" customHeight="1">
      <c r="A29" s="365" t="s">
        <v>1217</v>
      </c>
      <c r="B29" s="361">
        <v>346572</v>
      </c>
      <c r="C29" s="361">
        <v>567.375</v>
      </c>
      <c r="D29" s="361">
        <v>5182.9709999999995</v>
      </c>
      <c r="E29" s="361">
        <v>36292.229235999999</v>
      </c>
      <c r="F29" s="361">
        <v>34682.884811000011</v>
      </c>
      <c r="G29" s="361">
        <v>1609.344425</v>
      </c>
      <c r="H29" s="361">
        <v>63965</v>
      </c>
      <c r="I29" s="362">
        <v>9.14</v>
      </c>
      <c r="J29" s="361">
        <v>7002</v>
      </c>
      <c r="K29" s="366" t="s">
        <v>1255</v>
      </c>
    </row>
    <row r="30" spans="1:11" ht="15.4" customHeight="1">
      <c r="A30" s="367" t="s">
        <v>1218</v>
      </c>
      <c r="B30" s="368">
        <v>279945</v>
      </c>
      <c r="C30" s="368">
        <v>447.37900000000002</v>
      </c>
      <c r="D30" s="368">
        <v>4059.0990000000002</v>
      </c>
      <c r="E30" s="368">
        <v>30373.986504</v>
      </c>
      <c r="F30" s="368">
        <v>29046.957113</v>
      </c>
      <c r="G30" s="368">
        <v>1327.029391</v>
      </c>
      <c r="H30" s="368">
        <v>67893</v>
      </c>
      <c r="I30" s="369">
        <v>9.07</v>
      </c>
      <c r="J30" s="368">
        <v>7483</v>
      </c>
      <c r="K30" s="370" t="s">
        <v>49</v>
      </c>
    </row>
    <row r="31" spans="1:11" ht="15.4" customHeight="1">
      <c r="A31" s="367" t="s">
        <v>1219</v>
      </c>
      <c r="B31" s="368">
        <v>69523</v>
      </c>
      <c r="C31" s="368">
        <v>112.759</v>
      </c>
      <c r="D31" s="368">
        <v>1050.0309999999999</v>
      </c>
      <c r="E31" s="368">
        <v>5580.8475280000002</v>
      </c>
      <c r="F31" s="368">
        <v>5298.532494</v>
      </c>
      <c r="G31" s="368">
        <v>282.31503400000003</v>
      </c>
      <c r="H31" s="368">
        <v>49494</v>
      </c>
      <c r="I31" s="369">
        <v>9.31</v>
      </c>
      <c r="J31" s="368">
        <v>5315</v>
      </c>
      <c r="K31" s="370" t="s">
        <v>64</v>
      </c>
    </row>
    <row r="32" spans="1:11" ht="15.4" customHeight="1">
      <c r="A32" s="367" t="s">
        <v>1220</v>
      </c>
      <c r="B32" s="368">
        <v>4608</v>
      </c>
      <c r="C32" s="368">
        <v>7.2370000000000001</v>
      </c>
      <c r="D32" s="368">
        <v>73.840999999999994</v>
      </c>
      <c r="E32" s="368">
        <v>337.39520399999998</v>
      </c>
      <c r="F32" s="368">
        <v>337.39520399999998</v>
      </c>
      <c r="G32" s="368">
        <v>0</v>
      </c>
      <c r="H32" s="368">
        <v>46621</v>
      </c>
      <c r="I32" s="369">
        <v>10.199999999999999</v>
      </c>
      <c r="J32" s="368">
        <v>4569</v>
      </c>
      <c r="K32" s="370" t="s">
        <v>54</v>
      </c>
    </row>
    <row r="33" spans="1:11" s="364" customFormat="1" ht="15.4" customHeight="1">
      <c r="A33" s="365" t="s">
        <v>1221</v>
      </c>
      <c r="B33" s="361">
        <v>56271</v>
      </c>
      <c r="C33" s="361">
        <v>106.94199999999999</v>
      </c>
      <c r="D33" s="361">
        <v>1563.8889999999999</v>
      </c>
      <c r="E33" s="361">
        <v>6739.6342009999998</v>
      </c>
      <c r="F33" s="361">
        <v>6476.5019739999998</v>
      </c>
      <c r="G33" s="361">
        <v>263.132227</v>
      </c>
      <c r="H33" s="361">
        <v>63021</v>
      </c>
      <c r="I33" s="362">
        <v>14.62</v>
      </c>
      <c r="J33" s="361">
        <v>4310</v>
      </c>
      <c r="K33" s="366" t="s">
        <v>1256</v>
      </c>
    </row>
    <row r="34" spans="1:11" ht="15.4" customHeight="1">
      <c r="A34" s="367" t="s">
        <v>1222</v>
      </c>
      <c r="B34" s="368">
        <v>39330</v>
      </c>
      <c r="C34" s="368">
        <v>77.715999999999994</v>
      </c>
      <c r="D34" s="368">
        <v>1286.3889999999999</v>
      </c>
      <c r="E34" s="368">
        <v>5051.7091170000012</v>
      </c>
      <c r="F34" s="368">
        <v>4864.814292</v>
      </c>
      <c r="G34" s="368">
        <v>186.894825</v>
      </c>
      <c r="H34" s="368">
        <v>65002</v>
      </c>
      <c r="I34" s="369">
        <v>16.55</v>
      </c>
      <c r="J34" s="368">
        <v>3927</v>
      </c>
      <c r="K34" s="370" t="s">
        <v>58</v>
      </c>
    </row>
    <row r="35" spans="1:11" ht="15.4" customHeight="1" thickBot="1">
      <c r="A35" s="372" t="s">
        <v>1223</v>
      </c>
      <c r="B35" s="373">
        <v>17540</v>
      </c>
      <c r="C35" s="374">
        <v>29.225999999999999</v>
      </c>
      <c r="D35" s="374">
        <v>277.5</v>
      </c>
      <c r="E35" s="374">
        <v>1687.925084</v>
      </c>
      <c r="F35" s="374">
        <v>1611.687682</v>
      </c>
      <c r="G35" s="374">
        <v>76.237402000000003</v>
      </c>
      <c r="H35" s="374">
        <v>57754</v>
      </c>
      <c r="I35" s="375">
        <v>9.49</v>
      </c>
      <c r="J35" s="376">
        <v>6083</v>
      </c>
      <c r="K35" s="377" t="s">
        <v>60</v>
      </c>
    </row>
    <row r="36" spans="1:11" s="382" customFormat="1" ht="14.1" customHeight="1">
      <c r="A36" s="378" t="s">
        <v>1404</v>
      </c>
      <c r="B36" s="379"/>
      <c r="C36" s="380"/>
      <c r="D36" s="380"/>
      <c r="E36" s="380"/>
      <c r="F36" s="380"/>
      <c r="G36" s="380"/>
      <c r="H36" s="190" t="s">
        <v>1418</v>
      </c>
      <c r="I36" s="380"/>
      <c r="J36" s="380"/>
    </row>
    <row r="37" spans="1:11" s="382" customFormat="1" ht="14.1" customHeight="1">
      <c r="A37" s="378" t="s">
        <v>1405</v>
      </c>
      <c r="B37" s="379"/>
      <c r="C37" s="380"/>
      <c r="D37" s="380"/>
      <c r="E37" s="380"/>
      <c r="F37" s="380"/>
      <c r="G37" s="380"/>
      <c r="H37" s="378" t="s">
        <v>1419</v>
      </c>
      <c r="I37" s="381"/>
      <c r="J37" s="380"/>
      <c r="K37" s="380"/>
    </row>
    <row r="38" spans="1:11" s="382" customFormat="1" ht="14.1" customHeight="1">
      <c r="A38" s="378" t="s">
        <v>1406</v>
      </c>
      <c r="B38" s="379"/>
      <c r="C38" s="380"/>
      <c r="D38" s="380"/>
      <c r="E38" s="380"/>
      <c r="F38" s="380"/>
      <c r="G38" s="380"/>
      <c r="H38" s="378" t="s">
        <v>1420</v>
      </c>
      <c r="I38" s="381"/>
      <c r="J38" s="380"/>
      <c r="K38" s="380"/>
    </row>
    <row r="39" spans="1:11" s="382" customFormat="1" ht="14.1" customHeight="1">
      <c r="A39" s="378" t="s">
        <v>1407</v>
      </c>
      <c r="B39" s="378"/>
      <c r="C39" s="380"/>
      <c r="D39" s="380"/>
      <c r="E39" s="380"/>
      <c r="F39" s="380"/>
      <c r="G39" s="380"/>
      <c r="H39" s="378" t="s">
        <v>1421</v>
      </c>
      <c r="I39" s="380"/>
      <c r="J39" s="380"/>
    </row>
    <row r="40" spans="1:11" s="382" customFormat="1" ht="14.1" customHeight="1">
      <c r="A40" s="393"/>
      <c r="B40" s="378"/>
      <c r="C40" s="383"/>
      <c r="D40" s="383"/>
      <c r="E40" s="383"/>
      <c r="F40" s="383"/>
      <c r="G40" s="383"/>
      <c r="H40" s="386" t="s">
        <v>1422</v>
      </c>
      <c r="I40" s="383"/>
    </row>
    <row r="41" spans="1:11" s="382" customFormat="1" ht="14.1" customHeight="1">
      <c r="A41" s="378"/>
      <c r="B41" s="378"/>
      <c r="C41" s="384"/>
      <c r="D41" s="384"/>
      <c r="E41" s="385"/>
      <c r="F41" s="385"/>
      <c r="G41" s="383"/>
      <c r="H41" s="386" t="s">
        <v>1423</v>
      </c>
      <c r="I41" s="383"/>
      <c r="J41" s="387"/>
    </row>
    <row r="42" spans="1:11" ht="14.1" customHeight="1">
      <c r="C42" s="389"/>
      <c r="D42" s="389"/>
      <c r="E42" s="390"/>
      <c r="F42" s="390"/>
      <c r="H42" s="394"/>
      <c r="J42" s="392"/>
    </row>
    <row r="43" spans="1:11">
      <c r="C43" s="389"/>
      <c r="D43" s="389"/>
      <c r="E43" s="390"/>
      <c r="F43" s="390"/>
      <c r="H43" s="394"/>
      <c r="J43" s="392"/>
    </row>
  </sheetData>
  <mergeCells count="15">
    <mergeCell ref="I5:I6"/>
    <mergeCell ref="J5:J6"/>
    <mergeCell ref="K5:K6"/>
    <mergeCell ref="A5:A6"/>
    <mergeCell ref="B5:B6"/>
    <mergeCell ref="C5:C6"/>
    <mergeCell ref="D5:D6"/>
    <mergeCell ref="E5:E6"/>
    <mergeCell ref="H5:H6"/>
    <mergeCell ref="A1:G1"/>
    <mergeCell ref="H1:K1"/>
    <mergeCell ref="A2:G2"/>
    <mergeCell ref="H2:K2"/>
    <mergeCell ref="A3:G3"/>
    <mergeCell ref="H3:K3"/>
  </mergeCells>
  <phoneticPr fontId="24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43"/>
  <sheetViews>
    <sheetView zoomScale="70" zoomScaleNormal="70" workbookViewId="0">
      <selection activeCell="B7" sqref="B7"/>
    </sheetView>
  </sheetViews>
  <sheetFormatPr defaultColWidth="9" defaultRowHeight="15.75"/>
  <cols>
    <col min="1" max="1" width="15.875" style="388" customWidth="1"/>
    <col min="2" max="2" width="10.625" style="388" customWidth="1"/>
    <col min="3" max="7" width="10.625" style="391" customWidth="1"/>
    <col min="8" max="9" width="20.625" style="391" customWidth="1"/>
    <col min="10" max="10" width="20.625" style="357" customWidth="1"/>
    <col min="11" max="11" width="19.875" style="357" customWidth="1"/>
    <col min="12" max="16384" width="9" style="357"/>
  </cols>
  <sheetData>
    <row r="1" spans="1:11" s="350" customFormat="1" ht="24.75" customHeight="1">
      <c r="A1" s="423" t="s">
        <v>1401</v>
      </c>
      <c r="B1" s="424"/>
      <c r="C1" s="424"/>
      <c r="D1" s="424"/>
      <c r="E1" s="424"/>
      <c r="F1" s="424"/>
      <c r="G1" s="424"/>
      <c r="H1" s="425" t="s">
        <v>1403</v>
      </c>
      <c r="I1" s="426"/>
      <c r="J1" s="426"/>
      <c r="K1" s="426"/>
    </row>
    <row r="2" spans="1:11" s="350" customFormat="1" ht="24.75" customHeight="1">
      <c r="A2" s="424"/>
      <c r="B2" s="424"/>
      <c r="C2" s="424"/>
      <c r="D2" s="424"/>
      <c r="E2" s="424"/>
      <c r="F2" s="424"/>
      <c r="G2" s="424"/>
      <c r="H2" s="425"/>
      <c r="I2" s="426"/>
      <c r="J2" s="426"/>
      <c r="K2" s="426"/>
    </row>
    <row r="3" spans="1:11" s="350" customFormat="1" ht="21" customHeight="1">
      <c r="A3" s="427" t="s">
        <v>1414</v>
      </c>
      <c r="B3" s="428"/>
      <c r="C3" s="428"/>
      <c r="D3" s="428"/>
      <c r="E3" s="428"/>
      <c r="F3" s="428"/>
      <c r="G3" s="428"/>
      <c r="H3" s="427" t="s">
        <v>1415</v>
      </c>
      <c r="I3" s="429"/>
      <c r="J3" s="429"/>
      <c r="K3" s="429"/>
    </row>
    <row r="4" spans="1:11" s="356" customFormat="1" ht="21" customHeight="1" thickBot="1">
      <c r="A4" s="351" t="s">
        <v>1367</v>
      </c>
      <c r="B4" s="395"/>
      <c r="C4" s="395"/>
      <c r="D4" s="395"/>
      <c r="E4" s="395"/>
      <c r="F4" s="354"/>
      <c r="G4" s="354"/>
      <c r="H4" s="354"/>
      <c r="I4" s="355"/>
      <c r="J4" s="396"/>
      <c r="K4" s="338" t="s">
        <v>1368</v>
      </c>
    </row>
    <row r="5" spans="1:11" ht="18" customHeight="1">
      <c r="A5" s="446" t="s">
        <v>1417</v>
      </c>
      <c r="B5" s="438" t="s">
        <v>1371</v>
      </c>
      <c r="C5" s="440" t="s">
        <v>1372</v>
      </c>
      <c r="D5" s="440" t="s">
        <v>1373</v>
      </c>
      <c r="E5" s="442" t="s">
        <v>1374</v>
      </c>
      <c r="F5" s="397"/>
      <c r="G5" s="398"/>
      <c r="H5" s="432" t="s">
        <v>1357</v>
      </c>
      <c r="I5" s="444" t="s">
        <v>1264</v>
      </c>
      <c r="J5" s="432" t="s">
        <v>1359</v>
      </c>
      <c r="K5" s="434" t="s">
        <v>1424</v>
      </c>
    </row>
    <row r="6" spans="1:11" ht="60.75" customHeight="1">
      <c r="A6" s="447"/>
      <c r="B6" s="439"/>
      <c r="C6" s="441"/>
      <c r="D6" s="441"/>
      <c r="E6" s="443"/>
      <c r="F6" s="266" t="s">
        <v>1230</v>
      </c>
      <c r="G6" s="340" t="s">
        <v>1231</v>
      </c>
      <c r="H6" s="433"/>
      <c r="I6" s="445"/>
      <c r="J6" s="433"/>
      <c r="K6" s="435"/>
    </row>
    <row r="7" spans="1:11" s="364" customFormat="1" ht="15.4" customHeight="1">
      <c r="A7" s="360" t="s">
        <v>1195</v>
      </c>
      <c r="B7" s="361">
        <v>2004005</v>
      </c>
      <c r="C7" s="361">
        <v>3361.21</v>
      </c>
      <c r="D7" s="361">
        <v>31736.322</v>
      </c>
      <c r="E7" s="361">
        <v>212579.07195700001</v>
      </c>
      <c r="F7" s="361">
        <v>203299.59666899999</v>
      </c>
      <c r="G7" s="361">
        <v>9279.4752879999996</v>
      </c>
      <c r="H7" s="361">
        <v>63245</v>
      </c>
      <c r="I7" s="362">
        <v>9.44</v>
      </c>
      <c r="J7" s="361">
        <v>6698</v>
      </c>
      <c r="K7" s="363" t="s">
        <v>1160</v>
      </c>
    </row>
    <row r="8" spans="1:11" s="364" customFormat="1" ht="15.4" customHeight="1">
      <c r="A8" s="365" t="s">
        <v>1196</v>
      </c>
      <c r="B8" s="361">
        <v>620387</v>
      </c>
      <c r="C8" s="361">
        <v>1036.2059999999999</v>
      </c>
      <c r="D8" s="361">
        <v>9769.3140000000003</v>
      </c>
      <c r="E8" s="361">
        <v>69522.274231999996</v>
      </c>
      <c r="F8" s="361">
        <v>66557.006238999995</v>
      </c>
      <c r="G8" s="361">
        <v>2965.2679929999999</v>
      </c>
      <c r="H8" s="361">
        <v>67093</v>
      </c>
      <c r="I8" s="362">
        <v>9.43</v>
      </c>
      <c r="J8" s="361">
        <v>7116</v>
      </c>
      <c r="K8" s="366" t="s">
        <v>1251</v>
      </c>
    </row>
    <row r="9" spans="1:11" ht="15.4" customHeight="1">
      <c r="A9" s="367" t="s">
        <v>1198</v>
      </c>
      <c r="B9" s="368">
        <v>179963</v>
      </c>
      <c r="C9" s="368">
        <v>276.01499999999999</v>
      </c>
      <c r="D9" s="368">
        <v>2965.04</v>
      </c>
      <c r="E9" s="368">
        <v>17004.412339999999</v>
      </c>
      <c r="F9" s="368">
        <v>16255.869637</v>
      </c>
      <c r="G9" s="368">
        <v>748.54270299999996</v>
      </c>
      <c r="H9" s="368">
        <v>61607</v>
      </c>
      <c r="I9" s="369">
        <v>10.74</v>
      </c>
      <c r="J9" s="368">
        <v>5735</v>
      </c>
      <c r="K9" s="370" t="s">
        <v>1161</v>
      </c>
    </row>
    <row r="10" spans="1:11" ht="15.4" customHeight="1">
      <c r="A10" s="367" t="s">
        <v>1197</v>
      </c>
      <c r="B10" s="368">
        <v>372432</v>
      </c>
      <c r="C10" s="368">
        <v>612.43799999999999</v>
      </c>
      <c r="D10" s="368">
        <v>5279.0569999999998</v>
      </c>
      <c r="E10" s="368">
        <v>45275.887504999999</v>
      </c>
      <c r="F10" s="368">
        <v>43380.013536999999</v>
      </c>
      <c r="G10" s="368">
        <v>1895.8739680000001</v>
      </c>
      <c r="H10" s="368">
        <v>73927</v>
      </c>
      <c r="I10" s="369">
        <v>8.6199999999999992</v>
      </c>
      <c r="J10" s="368">
        <v>8577</v>
      </c>
      <c r="K10" s="370" t="s">
        <v>6</v>
      </c>
    </row>
    <row r="11" spans="1:11" ht="15.4" customHeight="1">
      <c r="A11" s="367" t="s">
        <v>1199</v>
      </c>
      <c r="B11" s="368">
        <v>30695</v>
      </c>
      <c r="C11" s="368">
        <v>53.152000000000001</v>
      </c>
      <c r="D11" s="368">
        <v>636.62</v>
      </c>
      <c r="E11" s="368">
        <v>3020.771193</v>
      </c>
      <c r="F11" s="368">
        <v>2893.3418539999998</v>
      </c>
      <c r="G11" s="368">
        <v>127.429339</v>
      </c>
      <c r="H11" s="368">
        <v>56833</v>
      </c>
      <c r="I11" s="369">
        <v>11.98</v>
      </c>
      <c r="J11" s="368">
        <v>4745</v>
      </c>
      <c r="K11" s="370" t="s">
        <v>8</v>
      </c>
    </row>
    <row r="12" spans="1:11" ht="15.4" customHeight="1">
      <c r="A12" s="367" t="s">
        <v>1200</v>
      </c>
      <c r="B12" s="368">
        <v>50729</v>
      </c>
      <c r="C12" s="368">
        <v>90.158000000000001</v>
      </c>
      <c r="D12" s="368">
        <v>837.11</v>
      </c>
      <c r="E12" s="368">
        <v>4042.4781809999999</v>
      </c>
      <c r="F12" s="368">
        <v>3849.0561980000002</v>
      </c>
      <c r="G12" s="368">
        <v>193.42198300000001</v>
      </c>
      <c r="H12" s="368">
        <v>44838</v>
      </c>
      <c r="I12" s="369">
        <v>9.2799999999999994</v>
      </c>
      <c r="J12" s="368">
        <v>4829</v>
      </c>
      <c r="K12" s="370" t="s">
        <v>61</v>
      </c>
    </row>
    <row r="13" spans="1:11" ht="15.4" customHeight="1">
      <c r="A13" s="367" t="s">
        <v>1201</v>
      </c>
      <c r="B13" s="368">
        <v>3097</v>
      </c>
      <c r="C13" s="368">
        <v>4.1139999999999999</v>
      </c>
      <c r="D13" s="368">
        <v>49.67</v>
      </c>
      <c r="E13" s="368">
        <v>171.407568</v>
      </c>
      <c r="F13" s="368">
        <v>171.407568</v>
      </c>
      <c r="G13" s="368">
        <v>0</v>
      </c>
      <c r="H13" s="368">
        <v>41664</v>
      </c>
      <c r="I13" s="369">
        <v>12.07</v>
      </c>
      <c r="J13" s="368">
        <v>3451</v>
      </c>
      <c r="K13" s="370" t="s">
        <v>62</v>
      </c>
    </row>
    <row r="14" spans="1:11" ht="15.4" customHeight="1">
      <c r="A14" s="367" t="s">
        <v>1202</v>
      </c>
      <c r="B14" s="368">
        <v>284</v>
      </c>
      <c r="C14" s="368">
        <v>0.32900000000000001</v>
      </c>
      <c r="D14" s="368">
        <v>1.8169999999999999</v>
      </c>
      <c r="E14" s="368">
        <v>7.3174450000000002</v>
      </c>
      <c r="F14" s="368">
        <v>7.3174450000000002</v>
      </c>
      <c r="G14" s="368">
        <v>0</v>
      </c>
      <c r="H14" s="368">
        <v>22241</v>
      </c>
      <c r="I14" s="369">
        <v>5.52</v>
      </c>
      <c r="J14" s="368">
        <v>4027</v>
      </c>
      <c r="K14" s="370" t="s">
        <v>63</v>
      </c>
    </row>
    <row r="15" spans="1:11" s="364" customFormat="1" ht="15.4" customHeight="1">
      <c r="A15" s="365" t="s">
        <v>1203</v>
      </c>
      <c r="B15" s="361">
        <v>304511</v>
      </c>
      <c r="C15" s="361">
        <v>464.75900000000001</v>
      </c>
      <c r="D15" s="361">
        <v>4361.1670000000004</v>
      </c>
      <c r="E15" s="361">
        <v>28803.026967999998</v>
      </c>
      <c r="F15" s="361">
        <v>27495.362163999998</v>
      </c>
      <c r="G15" s="361">
        <v>1307.664804</v>
      </c>
      <c r="H15" s="361">
        <v>61974</v>
      </c>
      <c r="I15" s="362">
        <v>9.3800000000000008</v>
      </c>
      <c r="J15" s="361">
        <v>6604</v>
      </c>
      <c r="K15" s="366" t="s">
        <v>1252</v>
      </c>
    </row>
    <row r="16" spans="1:11" ht="15.4" customHeight="1">
      <c r="A16" s="367" t="s">
        <v>1336</v>
      </c>
      <c r="B16" s="368">
        <v>201915</v>
      </c>
      <c r="C16" s="368">
        <v>305.86500000000001</v>
      </c>
      <c r="D16" s="368">
        <v>2805.2489999999998</v>
      </c>
      <c r="E16" s="368">
        <v>20386.345691999999</v>
      </c>
      <c r="F16" s="368">
        <v>19476.853779000001</v>
      </c>
      <c r="G16" s="368">
        <v>909.49191299999995</v>
      </c>
      <c r="H16" s="368">
        <v>66651</v>
      </c>
      <c r="I16" s="369">
        <v>9.17</v>
      </c>
      <c r="J16" s="368">
        <v>7267</v>
      </c>
      <c r="K16" s="370" t="s">
        <v>1311</v>
      </c>
    </row>
    <row r="17" spans="1:11" ht="15.4" customHeight="1">
      <c r="A17" s="367" t="s">
        <v>1204</v>
      </c>
      <c r="B17" s="368">
        <v>52027</v>
      </c>
      <c r="C17" s="368">
        <v>73.138000000000005</v>
      </c>
      <c r="D17" s="368">
        <v>492.29</v>
      </c>
      <c r="E17" s="368">
        <v>4035.665129</v>
      </c>
      <c r="F17" s="368">
        <v>3844.2476550000001</v>
      </c>
      <c r="G17" s="368">
        <v>191.417474</v>
      </c>
      <c r="H17" s="368">
        <v>55179</v>
      </c>
      <c r="I17" s="369">
        <v>6.73</v>
      </c>
      <c r="J17" s="368">
        <v>8198</v>
      </c>
      <c r="K17" s="370" t="s">
        <v>17</v>
      </c>
    </row>
    <row r="18" spans="1:11" ht="15.4" customHeight="1">
      <c r="A18" s="367" t="s">
        <v>1206</v>
      </c>
      <c r="B18" s="368">
        <v>19494</v>
      </c>
      <c r="C18" s="368">
        <v>29.477</v>
      </c>
      <c r="D18" s="368">
        <v>437.86200000000002</v>
      </c>
      <c r="E18" s="368">
        <v>1565.8084819999999</v>
      </c>
      <c r="F18" s="368">
        <v>1502.43661</v>
      </c>
      <c r="G18" s="368">
        <v>63.371872000000003</v>
      </c>
      <c r="H18" s="368">
        <v>53120</v>
      </c>
      <c r="I18" s="369">
        <v>14.85</v>
      </c>
      <c r="J18" s="368">
        <v>3576</v>
      </c>
      <c r="K18" s="370" t="s">
        <v>21</v>
      </c>
    </row>
    <row r="19" spans="1:11" ht="15.4" customHeight="1">
      <c r="A19" s="367" t="s">
        <v>1207</v>
      </c>
      <c r="B19" s="368">
        <v>36466</v>
      </c>
      <c r="C19" s="368">
        <v>56.279000000000003</v>
      </c>
      <c r="D19" s="368">
        <v>625.76599999999996</v>
      </c>
      <c r="E19" s="368">
        <v>2815.2076649999999</v>
      </c>
      <c r="F19" s="368">
        <v>2671.8241200000002</v>
      </c>
      <c r="G19" s="368">
        <v>143.383545</v>
      </c>
      <c r="H19" s="368">
        <v>50022</v>
      </c>
      <c r="I19" s="369">
        <v>11.12</v>
      </c>
      <c r="J19" s="368">
        <v>4499</v>
      </c>
      <c r="K19" s="370" t="s">
        <v>23</v>
      </c>
    </row>
    <row r="20" spans="1:11" s="364" customFormat="1" ht="15.4" customHeight="1">
      <c r="A20" s="365" t="s">
        <v>1208</v>
      </c>
      <c r="B20" s="361">
        <v>414611</v>
      </c>
      <c r="C20" s="361">
        <v>698.678</v>
      </c>
      <c r="D20" s="361">
        <v>6372.8630000000003</v>
      </c>
      <c r="E20" s="361">
        <v>41759.654698999999</v>
      </c>
      <c r="F20" s="361">
        <v>39918.080492000001</v>
      </c>
      <c r="G20" s="361">
        <v>1841.5742069999999</v>
      </c>
      <c r="H20" s="361">
        <v>59770</v>
      </c>
      <c r="I20" s="362">
        <v>9.1199999999999992</v>
      </c>
      <c r="J20" s="361">
        <v>6553</v>
      </c>
      <c r="K20" s="371" t="s">
        <v>1253</v>
      </c>
    </row>
    <row r="21" spans="1:11" ht="15.4" customHeight="1">
      <c r="A21" s="367" t="s">
        <v>1209</v>
      </c>
      <c r="B21" s="368">
        <v>281003</v>
      </c>
      <c r="C21" s="368">
        <v>464.53100000000001</v>
      </c>
      <c r="D21" s="368">
        <v>4021.3020000000001</v>
      </c>
      <c r="E21" s="368">
        <v>28900.615114</v>
      </c>
      <c r="F21" s="368">
        <v>27621.024208999999</v>
      </c>
      <c r="G21" s="368">
        <v>1279.590905</v>
      </c>
      <c r="H21" s="368">
        <v>62215</v>
      </c>
      <c r="I21" s="369">
        <v>8.66</v>
      </c>
      <c r="J21" s="368">
        <v>7187</v>
      </c>
      <c r="K21" s="370" t="s">
        <v>27</v>
      </c>
    </row>
    <row r="22" spans="1:11" ht="15.4" customHeight="1">
      <c r="A22" s="367" t="s">
        <v>1210</v>
      </c>
      <c r="B22" s="368">
        <v>107019</v>
      </c>
      <c r="C22" s="368">
        <v>171.11099999999999</v>
      </c>
      <c r="D22" s="368">
        <v>1572.615</v>
      </c>
      <c r="E22" s="368">
        <v>10212.565779</v>
      </c>
      <c r="F22" s="368">
        <v>9772.3024370000003</v>
      </c>
      <c r="G22" s="368">
        <v>440.26334200000002</v>
      </c>
      <c r="H22" s="368">
        <v>59684</v>
      </c>
      <c r="I22" s="369">
        <v>9.19</v>
      </c>
      <c r="J22" s="368">
        <v>6494</v>
      </c>
      <c r="K22" s="370" t="s">
        <v>31</v>
      </c>
    </row>
    <row r="23" spans="1:11" ht="15.4" customHeight="1">
      <c r="A23" s="367" t="s">
        <v>1211</v>
      </c>
      <c r="B23" s="368">
        <v>34569</v>
      </c>
      <c r="C23" s="368">
        <v>63.036000000000001</v>
      </c>
      <c r="D23" s="368">
        <v>778.94600000000003</v>
      </c>
      <c r="E23" s="368">
        <v>2646.473806</v>
      </c>
      <c r="F23" s="368">
        <v>2524.7538460000001</v>
      </c>
      <c r="G23" s="368">
        <v>121.71996</v>
      </c>
      <c r="H23" s="368">
        <v>41984</v>
      </c>
      <c r="I23" s="369">
        <v>12.36</v>
      </c>
      <c r="J23" s="368">
        <v>3398</v>
      </c>
      <c r="K23" s="370" t="s">
        <v>33</v>
      </c>
    </row>
    <row r="24" spans="1:11" s="364" customFormat="1" ht="15.4" customHeight="1">
      <c r="A24" s="365" t="s">
        <v>1212</v>
      </c>
      <c r="B24" s="361">
        <v>299321</v>
      </c>
      <c r="C24" s="361">
        <v>496.72800000000001</v>
      </c>
      <c r="D24" s="361">
        <v>4537.7569999999996</v>
      </c>
      <c r="E24" s="361">
        <v>31206.213790000002</v>
      </c>
      <c r="F24" s="361">
        <v>29824.227898000001</v>
      </c>
      <c r="G24" s="361">
        <v>1381.9858919999999</v>
      </c>
      <c r="H24" s="361">
        <v>62824</v>
      </c>
      <c r="I24" s="362">
        <v>9.14</v>
      </c>
      <c r="J24" s="361">
        <v>6877</v>
      </c>
      <c r="K24" s="366" t="s">
        <v>1254</v>
      </c>
    </row>
    <row r="25" spans="1:11" ht="15.4" customHeight="1">
      <c r="A25" s="367" t="s">
        <v>1213</v>
      </c>
      <c r="B25" s="368">
        <v>161780</v>
      </c>
      <c r="C25" s="368">
        <v>265.416</v>
      </c>
      <c r="D25" s="368">
        <v>2350.7069999999999</v>
      </c>
      <c r="E25" s="368">
        <v>17474.775429000001</v>
      </c>
      <c r="F25" s="368">
        <v>16738.333452999999</v>
      </c>
      <c r="G25" s="368">
        <v>736.44197599999995</v>
      </c>
      <c r="H25" s="368">
        <v>65839</v>
      </c>
      <c r="I25" s="369">
        <v>8.86</v>
      </c>
      <c r="J25" s="368">
        <v>7434</v>
      </c>
      <c r="K25" s="370" t="s">
        <v>37</v>
      </c>
    </row>
    <row r="26" spans="1:11" ht="15.4" customHeight="1">
      <c r="A26" s="367" t="s">
        <v>1214</v>
      </c>
      <c r="B26" s="368">
        <v>53648</v>
      </c>
      <c r="C26" s="368">
        <v>86.295000000000002</v>
      </c>
      <c r="D26" s="368">
        <v>770.79</v>
      </c>
      <c r="E26" s="368">
        <v>5069.3088930000004</v>
      </c>
      <c r="F26" s="368">
        <v>4839.5353919999998</v>
      </c>
      <c r="G26" s="368">
        <v>229.77350100000001</v>
      </c>
      <c r="H26" s="368">
        <v>58744</v>
      </c>
      <c r="I26" s="369">
        <v>8.93</v>
      </c>
      <c r="J26" s="368">
        <v>6577</v>
      </c>
      <c r="K26" s="370" t="s">
        <v>39</v>
      </c>
    </row>
    <row r="27" spans="1:11" ht="15.4" customHeight="1">
      <c r="A27" s="367" t="s">
        <v>1215</v>
      </c>
      <c r="B27" s="368">
        <v>46390</v>
      </c>
      <c r="C27" s="368">
        <v>71.373000000000005</v>
      </c>
      <c r="D27" s="368">
        <v>683.173</v>
      </c>
      <c r="E27" s="368">
        <v>4041.2540049999998</v>
      </c>
      <c r="F27" s="368">
        <v>3837.1542909999998</v>
      </c>
      <c r="G27" s="368">
        <v>204.09971400000001</v>
      </c>
      <c r="H27" s="368">
        <v>56622</v>
      </c>
      <c r="I27" s="369">
        <v>9.57</v>
      </c>
      <c r="J27" s="368">
        <v>5915</v>
      </c>
      <c r="K27" s="370" t="s">
        <v>41</v>
      </c>
    </row>
    <row r="28" spans="1:11" ht="15.4" customHeight="1">
      <c r="A28" s="367" t="s">
        <v>1216</v>
      </c>
      <c r="B28" s="368">
        <v>43765</v>
      </c>
      <c r="C28" s="368">
        <v>73.644000000000005</v>
      </c>
      <c r="D28" s="368">
        <v>733.08699999999999</v>
      </c>
      <c r="E28" s="368">
        <v>4620.8754630000003</v>
      </c>
      <c r="F28" s="368">
        <v>4409.2047620000003</v>
      </c>
      <c r="G28" s="368">
        <v>211.67070100000001</v>
      </c>
      <c r="H28" s="368">
        <v>62746</v>
      </c>
      <c r="I28" s="369">
        <v>9.9499999999999993</v>
      </c>
      <c r="J28" s="368">
        <v>6303</v>
      </c>
      <c r="K28" s="370" t="s">
        <v>43</v>
      </c>
    </row>
    <row r="29" spans="1:11" s="364" customFormat="1" ht="15.4" customHeight="1">
      <c r="A29" s="365" t="s">
        <v>1217</v>
      </c>
      <c r="B29" s="361">
        <v>346283</v>
      </c>
      <c r="C29" s="361">
        <v>560.07399999999996</v>
      </c>
      <c r="D29" s="361">
        <v>5178.0919999999996</v>
      </c>
      <c r="E29" s="361">
        <v>34964.435451999998</v>
      </c>
      <c r="F29" s="361">
        <v>33430.363068999999</v>
      </c>
      <c r="G29" s="361">
        <v>1534.0723829999999</v>
      </c>
      <c r="H29" s="361">
        <v>62428</v>
      </c>
      <c r="I29" s="362">
        <v>9.25</v>
      </c>
      <c r="J29" s="361">
        <v>6752</v>
      </c>
      <c r="K29" s="366" t="s">
        <v>1255</v>
      </c>
    </row>
    <row r="30" spans="1:11" ht="15.4" customHeight="1">
      <c r="A30" s="367" t="s">
        <v>1218</v>
      </c>
      <c r="B30" s="368">
        <v>279571</v>
      </c>
      <c r="C30" s="368">
        <v>440.71800000000002</v>
      </c>
      <c r="D30" s="368">
        <v>4046.4920000000002</v>
      </c>
      <c r="E30" s="368">
        <v>29244.877679000001</v>
      </c>
      <c r="F30" s="368">
        <v>27975.807638999999</v>
      </c>
      <c r="G30" s="368">
        <v>1269.0700400000001</v>
      </c>
      <c r="H30" s="368">
        <v>66357</v>
      </c>
      <c r="I30" s="369">
        <v>9.18</v>
      </c>
      <c r="J30" s="368">
        <v>7227</v>
      </c>
      <c r="K30" s="370" t="s">
        <v>49</v>
      </c>
    </row>
    <row r="31" spans="1:11" ht="15.4" customHeight="1">
      <c r="A31" s="367" t="s">
        <v>1219</v>
      </c>
      <c r="B31" s="368">
        <v>69626</v>
      </c>
      <c r="C31" s="368">
        <v>111.91500000000001</v>
      </c>
      <c r="D31" s="368">
        <v>1055.9870000000001</v>
      </c>
      <c r="E31" s="368">
        <v>5389.9016490000004</v>
      </c>
      <c r="F31" s="368">
        <v>5124.8993060000003</v>
      </c>
      <c r="G31" s="368">
        <v>265.002343</v>
      </c>
      <c r="H31" s="368">
        <v>48161</v>
      </c>
      <c r="I31" s="369">
        <v>9.44</v>
      </c>
      <c r="J31" s="368">
        <v>5104</v>
      </c>
      <c r="K31" s="370" t="s">
        <v>64</v>
      </c>
    </row>
    <row r="32" spans="1:11" ht="15.4" customHeight="1">
      <c r="A32" s="367" t="s">
        <v>1220</v>
      </c>
      <c r="B32" s="368">
        <v>4762</v>
      </c>
      <c r="C32" s="368">
        <v>7.4409999999999998</v>
      </c>
      <c r="D32" s="368">
        <v>75.613</v>
      </c>
      <c r="E32" s="368">
        <v>329.65612399999998</v>
      </c>
      <c r="F32" s="368">
        <v>329.65612399999998</v>
      </c>
      <c r="G32" s="368">
        <v>0</v>
      </c>
      <c r="H32" s="368">
        <v>44303</v>
      </c>
      <c r="I32" s="369">
        <v>10.16</v>
      </c>
      <c r="J32" s="368">
        <v>4360</v>
      </c>
      <c r="K32" s="370" t="s">
        <v>54</v>
      </c>
    </row>
    <row r="33" spans="1:11" s="364" customFormat="1" ht="15.4" customHeight="1">
      <c r="A33" s="365" t="s">
        <v>1221</v>
      </c>
      <c r="B33" s="361">
        <v>55077</v>
      </c>
      <c r="C33" s="361">
        <v>104.765</v>
      </c>
      <c r="D33" s="361">
        <v>1517.1289999999999</v>
      </c>
      <c r="E33" s="361">
        <v>6323.4668160000001</v>
      </c>
      <c r="F33" s="361">
        <v>6074.5568069999999</v>
      </c>
      <c r="G33" s="361">
        <v>248.910009</v>
      </c>
      <c r="H33" s="361">
        <v>60359</v>
      </c>
      <c r="I33" s="362">
        <v>14.48</v>
      </c>
      <c r="J33" s="361">
        <v>4168</v>
      </c>
      <c r="K33" s="366" t="s">
        <v>1256</v>
      </c>
    </row>
    <row r="34" spans="1:11" ht="15.4" customHeight="1">
      <c r="A34" s="367" t="s">
        <v>1222</v>
      </c>
      <c r="B34" s="368">
        <v>38529</v>
      </c>
      <c r="C34" s="368">
        <v>75.591999999999999</v>
      </c>
      <c r="D34" s="368">
        <v>1241.8009999999999</v>
      </c>
      <c r="E34" s="368">
        <v>4705.6391919999996</v>
      </c>
      <c r="F34" s="368">
        <v>4529.2279250000001</v>
      </c>
      <c r="G34" s="368">
        <v>176.41126700000001</v>
      </c>
      <c r="H34" s="368">
        <v>62250</v>
      </c>
      <c r="I34" s="369">
        <v>16.43</v>
      </c>
      <c r="J34" s="368">
        <v>3789</v>
      </c>
      <c r="K34" s="370" t="s">
        <v>58</v>
      </c>
    </row>
    <row r="35" spans="1:11" ht="15.4" customHeight="1" thickBot="1">
      <c r="A35" s="372" t="s">
        <v>1223</v>
      </c>
      <c r="B35" s="373">
        <v>17163</v>
      </c>
      <c r="C35" s="374">
        <v>29.172999999999998</v>
      </c>
      <c r="D35" s="374">
        <v>275.32799999999997</v>
      </c>
      <c r="E35" s="374">
        <v>1617.827624</v>
      </c>
      <c r="F35" s="374">
        <v>1545.328882</v>
      </c>
      <c r="G35" s="374">
        <v>72.498741999999993</v>
      </c>
      <c r="H35" s="374">
        <v>55456</v>
      </c>
      <c r="I35" s="375">
        <v>9.44</v>
      </c>
      <c r="J35" s="376">
        <v>5876</v>
      </c>
      <c r="K35" s="377" t="s">
        <v>60</v>
      </c>
    </row>
    <row r="36" spans="1:11" s="382" customFormat="1" ht="14.1" customHeight="1">
      <c r="A36" s="378" t="s">
        <v>1404</v>
      </c>
      <c r="B36" s="379"/>
      <c r="C36" s="380"/>
      <c r="D36" s="380"/>
      <c r="E36" s="380"/>
      <c r="F36" s="380"/>
      <c r="G36" s="380"/>
      <c r="H36" s="190" t="s">
        <v>1418</v>
      </c>
      <c r="I36" s="380"/>
      <c r="J36" s="380"/>
    </row>
    <row r="37" spans="1:11" s="382" customFormat="1" ht="14.1" customHeight="1">
      <c r="A37" s="378" t="s">
        <v>1405</v>
      </c>
      <c r="B37" s="379"/>
      <c r="C37" s="380"/>
      <c r="D37" s="380"/>
      <c r="E37" s="380"/>
      <c r="F37" s="380"/>
      <c r="G37" s="380"/>
      <c r="H37" s="378" t="s">
        <v>1419</v>
      </c>
      <c r="I37" s="381"/>
      <c r="J37" s="380"/>
      <c r="K37" s="380"/>
    </row>
    <row r="38" spans="1:11" s="382" customFormat="1" ht="14.1" customHeight="1">
      <c r="A38" s="378" t="s">
        <v>1406</v>
      </c>
      <c r="B38" s="379"/>
      <c r="C38" s="380"/>
      <c r="D38" s="380"/>
      <c r="E38" s="380"/>
      <c r="F38" s="380"/>
      <c r="G38" s="380"/>
      <c r="H38" s="378" t="s">
        <v>1420</v>
      </c>
      <c r="I38" s="381"/>
      <c r="J38" s="380"/>
      <c r="K38" s="380"/>
    </row>
    <row r="39" spans="1:11" s="382" customFormat="1" ht="14.1" customHeight="1">
      <c r="A39" s="378" t="s">
        <v>1407</v>
      </c>
      <c r="B39" s="378"/>
      <c r="C39" s="380"/>
      <c r="D39" s="380"/>
      <c r="E39" s="380"/>
      <c r="F39" s="380"/>
      <c r="G39" s="380"/>
      <c r="H39" s="378" t="s">
        <v>1421</v>
      </c>
      <c r="I39" s="380"/>
      <c r="J39" s="380"/>
    </row>
    <row r="40" spans="1:11" s="382" customFormat="1" ht="14.1" customHeight="1">
      <c r="A40" s="393"/>
      <c r="B40" s="378"/>
      <c r="C40" s="383"/>
      <c r="D40" s="383"/>
      <c r="E40" s="383"/>
      <c r="F40" s="383"/>
      <c r="G40" s="383"/>
      <c r="H40" s="386" t="s">
        <v>1422</v>
      </c>
      <c r="I40" s="383"/>
    </row>
    <row r="41" spans="1:11" s="382" customFormat="1" ht="14.1" customHeight="1">
      <c r="A41" s="378"/>
      <c r="B41" s="378"/>
      <c r="C41" s="384"/>
      <c r="D41" s="384"/>
      <c r="E41" s="385"/>
      <c r="F41" s="385"/>
      <c r="G41" s="383"/>
      <c r="H41" s="386" t="s">
        <v>1423</v>
      </c>
      <c r="I41" s="383"/>
      <c r="J41" s="387"/>
    </row>
    <row r="42" spans="1:11" ht="14.1" customHeight="1">
      <c r="C42" s="389"/>
      <c r="D42" s="389"/>
      <c r="E42" s="390"/>
      <c r="F42" s="390"/>
      <c r="H42" s="394"/>
      <c r="J42" s="392"/>
    </row>
    <row r="43" spans="1:11">
      <c r="C43" s="389"/>
      <c r="D43" s="389"/>
      <c r="E43" s="390"/>
      <c r="F43" s="390"/>
      <c r="H43" s="394"/>
      <c r="J43" s="392"/>
    </row>
  </sheetData>
  <mergeCells count="15">
    <mergeCell ref="J5:J6"/>
    <mergeCell ref="A5:A6"/>
    <mergeCell ref="K5:K6"/>
    <mergeCell ref="B5:B6"/>
    <mergeCell ref="C5:C6"/>
    <mergeCell ref="D5:D6"/>
    <mergeCell ref="E5:E6"/>
    <mergeCell ref="H5:H6"/>
    <mergeCell ref="I5:I6"/>
    <mergeCell ref="A1:G1"/>
    <mergeCell ref="H1:K1"/>
    <mergeCell ref="A2:G2"/>
    <mergeCell ref="H2:K2"/>
    <mergeCell ref="A3:G3"/>
    <mergeCell ref="H3:K3"/>
  </mergeCells>
  <phoneticPr fontId="24" type="noConversion"/>
  <printOptions horizontalCentered="1"/>
  <pageMargins left="0.70866141732283472" right="0.70866141732283472" top="1.1811023622047245" bottom="0.39370078740157483" header="0.39370078740157483" footer="0.39370078740157483"/>
  <pageSetup paperSize="9" firstPageNumber="37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45"/>
  <sheetViews>
    <sheetView zoomScale="70" zoomScaleNormal="70" zoomScaleSheetLayoutView="100" workbookViewId="0">
      <selection activeCell="B9" sqref="B9"/>
    </sheetView>
  </sheetViews>
  <sheetFormatPr defaultColWidth="9" defaultRowHeight="15.75"/>
  <cols>
    <col min="1" max="1" width="15.875" style="388" customWidth="1"/>
    <col min="2" max="2" width="10.625" style="388" customWidth="1"/>
    <col min="3" max="7" width="10.625" style="391" customWidth="1"/>
    <col min="8" max="9" width="20.625" style="391" customWidth="1"/>
    <col min="10" max="10" width="20.625" style="357" customWidth="1"/>
    <col min="11" max="11" width="19.875" style="357" customWidth="1"/>
    <col min="12" max="16384" width="9" style="357"/>
  </cols>
  <sheetData>
    <row r="1" spans="1:11" s="350" customFormat="1" ht="24.75" customHeight="1">
      <c r="A1" s="423" t="s">
        <v>1401</v>
      </c>
      <c r="B1" s="424"/>
      <c r="C1" s="424"/>
      <c r="D1" s="424"/>
      <c r="E1" s="424"/>
      <c r="F1" s="424"/>
      <c r="G1" s="424"/>
      <c r="H1" s="425" t="s">
        <v>1403</v>
      </c>
      <c r="I1" s="426"/>
      <c r="J1" s="426"/>
      <c r="K1" s="426"/>
    </row>
    <row r="2" spans="1:11" s="350" customFormat="1" ht="24.75" customHeight="1">
      <c r="A2" s="424"/>
      <c r="B2" s="424"/>
      <c r="C2" s="424"/>
      <c r="D2" s="424"/>
      <c r="E2" s="424"/>
      <c r="F2" s="424"/>
      <c r="G2" s="424"/>
      <c r="H2" s="425"/>
      <c r="I2" s="426"/>
      <c r="J2" s="426"/>
      <c r="K2" s="426"/>
    </row>
    <row r="3" spans="1:11" s="350" customFormat="1" ht="21" customHeight="1">
      <c r="A3" s="428" t="s">
        <v>1365</v>
      </c>
      <c r="B3" s="428"/>
      <c r="C3" s="428"/>
      <c r="D3" s="428"/>
      <c r="E3" s="428"/>
      <c r="F3" s="428"/>
      <c r="G3" s="428"/>
      <c r="H3" s="428" t="s">
        <v>1366</v>
      </c>
      <c r="I3" s="429"/>
      <c r="J3" s="429"/>
      <c r="K3" s="429"/>
    </row>
    <row r="4" spans="1:11" s="356" customFormat="1" ht="21" customHeight="1" thickBot="1">
      <c r="A4" s="351" t="s">
        <v>1367</v>
      </c>
      <c r="B4" s="352"/>
      <c r="C4" s="352"/>
      <c r="D4" s="352"/>
      <c r="E4" s="352"/>
      <c r="F4" s="353"/>
      <c r="G4" s="354"/>
      <c r="H4" s="354"/>
      <c r="I4" s="355"/>
      <c r="J4" s="338"/>
      <c r="K4" s="338" t="s">
        <v>1368</v>
      </c>
    </row>
    <row r="5" spans="1:11" ht="15.95" customHeight="1">
      <c r="A5" s="454" t="s">
        <v>1416</v>
      </c>
      <c r="B5" s="442" t="s">
        <v>1369</v>
      </c>
      <c r="C5" s="457"/>
      <c r="D5" s="457"/>
      <c r="E5" s="457"/>
      <c r="F5" s="457"/>
      <c r="G5" s="457"/>
      <c r="H5" s="457" t="s">
        <v>1370</v>
      </c>
      <c r="I5" s="459"/>
      <c r="J5" s="460"/>
      <c r="K5" s="434" t="s">
        <v>1425</v>
      </c>
    </row>
    <row r="6" spans="1:11" ht="15.95" customHeight="1">
      <c r="A6" s="455"/>
      <c r="B6" s="443"/>
      <c r="C6" s="458"/>
      <c r="D6" s="458"/>
      <c r="E6" s="458"/>
      <c r="F6" s="458"/>
      <c r="G6" s="458"/>
      <c r="H6" s="461"/>
      <c r="I6" s="461"/>
      <c r="J6" s="462"/>
      <c r="K6" s="448"/>
    </row>
    <row r="7" spans="1:11" ht="18" customHeight="1">
      <c r="A7" s="455"/>
      <c r="B7" s="450" t="s">
        <v>1371</v>
      </c>
      <c r="C7" s="451" t="s">
        <v>1372</v>
      </c>
      <c r="D7" s="451" t="s">
        <v>1373</v>
      </c>
      <c r="E7" s="452" t="s">
        <v>1374</v>
      </c>
      <c r="F7" s="358"/>
      <c r="G7" s="359"/>
      <c r="H7" s="449" t="s">
        <v>1375</v>
      </c>
      <c r="I7" s="453" t="s">
        <v>1376</v>
      </c>
      <c r="J7" s="449" t="s">
        <v>1377</v>
      </c>
      <c r="K7" s="448"/>
    </row>
    <row r="8" spans="1:11" ht="60.75" customHeight="1">
      <c r="A8" s="456"/>
      <c r="B8" s="439"/>
      <c r="C8" s="441"/>
      <c r="D8" s="441"/>
      <c r="E8" s="443"/>
      <c r="F8" s="266" t="s">
        <v>1230</v>
      </c>
      <c r="G8" s="340" t="s">
        <v>1378</v>
      </c>
      <c r="H8" s="433"/>
      <c r="I8" s="445"/>
      <c r="J8" s="433"/>
      <c r="K8" s="435"/>
    </row>
    <row r="9" spans="1:11" s="364" customFormat="1" ht="15.4" customHeight="1">
      <c r="A9" s="360" t="s">
        <v>1195</v>
      </c>
      <c r="B9" s="361">
        <v>1996218</v>
      </c>
      <c r="C9" s="361">
        <v>3316.0369999999998</v>
      </c>
      <c r="D9" s="361">
        <v>32010.415000000001</v>
      </c>
      <c r="E9" s="361">
        <v>203797.69931299999</v>
      </c>
      <c r="F9" s="361">
        <v>194976.47693599999</v>
      </c>
      <c r="G9" s="361">
        <v>8821.2223770000001</v>
      </c>
      <c r="H9" s="361">
        <v>61458</v>
      </c>
      <c r="I9" s="362">
        <v>9.65</v>
      </c>
      <c r="J9" s="361">
        <v>6367</v>
      </c>
      <c r="K9" s="363" t="s">
        <v>1379</v>
      </c>
    </row>
    <row r="10" spans="1:11" s="364" customFormat="1" ht="15.4" customHeight="1">
      <c r="A10" s="365" t="s">
        <v>1380</v>
      </c>
      <c r="B10" s="361">
        <v>616358</v>
      </c>
      <c r="C10" s="361">
        <v>1024.7460000000001</v>
      </c>
      <c r="D10" s="361">
        <v>10113.384</v>
      </c>
      <c r="E10" s="361">
        <v>66659.432188999999</v>
      </c>
      <c r="F10" s="361">
        <v>63864.56439</v>
      </c>
      <c r="G10" s="361">
        <v>2794.8677990000001</v>
      </c>
      <c r="H10" s="361">
        <v>65050</v>
      </c>
      <c r="I10" s="362">
        <v>9.8699999999999992</v>
      </c>
      <c r="J10" s="361">
        <v>6591</v>
      </c>
      <c r="K10" s="366" t="s">
        <v>1381</v>
      </c>
    </row>
    <row r="11" spans="1:11" ht="15.4" customHeight="1">
      <c r="A11" s="367" t="s">
        <v>1382</v>
      </c>
      <c r="B11" s="368">
        <v>176686</v>
      </c>
      <c r="C11" s="368">
        <v>270.26299999999998</v>
      </c>
      <c r="D11" s="368">
        <v>2959.3589999999999</v>
      </c>
      <c r="E11" s="368">
        <v>15961.534052000001</v>
      </c>
      <c r="F11" s="368">
        <v>15277.398963</v>
      </c>
      <c r="G11" s="368">
        <v>684.13508899999999</v>
      </c>
      <c r="H11" s="368">
        <v>59059</v>
      </c>
      <c r="I11" s="369">
        <v>10.95</v>
      </c>
      <c r="J11" s="368">
        <v>5394</v>
      </c>
      <c r="K11" s="370" t="s">
        <v>1383</v>
      </c>
    </row>
    <row r="12" spans="1:11" ht="15.4" customHeight="1">
      <c r="A12" s="367" t="s">
        <v>1384</v>
      </c>
      <c r="B12" s="368">
        <v>370683</v>
      </c>
      <c r="C12" s="368">
        <v>607.15700000000004</v>
      </c>
      <c r="D12" s="368">
        <v>5564.1369999999997</v>
      </c>
      <c r="E12" s="368">
        <v>43639.728327999997</v>
      </c>
      <c r="F12" s="368">
        <v>41844.012601000002</v>
      </c>
      <c r="G12" s="368">
        <v>1795.715727</v>
      </c>
      <c r="H12" s="368">
        <v>71876</v>
      </c>
      <c r="I12" s="369">
        <v>9.16</v>
      </c>
      <c r="J12" s="368">
        <v>7843</v>
      </c>
      <c r="K12" s="370" t="s">
        <v>6</v>
      </c>
    </row>
    <row r="13" spans="1:11" ht="15.4" customHeight="1">
      <c r="A13" s="367" t="s">
        <v>1199</v>
      </c>
      <c r="B13" s="368">
        <v>30955</v>
      </c>
      <c r="C13" s="368">
        <v>52.462000000000003</v>
      </c>
      <c r="D13" s="368">
        <v>629.09400000000005</v>
      </c>
      <c r="E13" s="368">
        <v>2929.44137</v>
      </c>
      <c r="F13" s="368">
        <v>2803.3793620000001</v>
      </c>
      <c r="G13" s="368">
        <v>126.06200800000001</v>
      </c>
      <c r="H13" s="368">
        <v>55839</v>
      </c>
      <c r="I13" s="369">
        <v>11.99</v>
      </c>
      <c r="J13" s="368">
        <v>4657</v>
      </c>
      <c r="K13" s="370" t="s">
        <v>8</v>
      </c>
    </row>
    <row r="14" spans="1:11" ht="15.4" customHeight="1">
      <c r="A14" s="367" t="s">
        <v>1200</v>
      </c>
      <c r="B14" s="368">
        <v>51030</v>
      </c>
      <c r="C14" s="368">
        <v>90.183999999999997</v>
      </c>
      <c r="D14" s="368">
        <v>903.09500000000003</v>
      </c>
      <c r="E14" s="368">
        <v>3947.0639620000002</v>
      </c>
      <c r="F14" s="368">
        <v>3758.1089870000001</v>
      </c>
      <c r="G14" s="368">
        <v>188.95497499999999</v>
      </c>
      <c r="H14" s="368">
        <v>43767</v>
      </c>
      <c r="I14" s="369">
        <v>10.01</v>
      </c>
      <c r="J14" s="368">
        <v>4371</v>
      </c>
      <c r="K14" s="370" t="s">
        <v>61</v>
      </c>
    </row>
    <row r="15" spans="1:11" ht="15.4" customHeight="1">
      <c r="A15" s="367" t="s">
        <v>1201</v>
      </c>
      <c r="B15" s="368">
        <v>3298</v>
      </c>
      <c r="C15" s="368">
        <v>4.3899999999999997</v>
      </c>
      <c r="D15" s="368">
        <v>53.856999999999999</v>
      </c>
      <c r="E15" s="368">
        <v>175.321259</v>
      </c>
      <c r="F15" s="368">
        <v>175.321259</v>
      </c>
      <c r="G15" s="368">
        <v>0</v>
      </c>
      <c r="H15" s="368">
        <v>39937</v>
      </c>
      <c r="I15" s="369">
        <v>12.27</v>
      </c>
      <c r="J15" s="368">
        <v>3255</v>
      </c>
      <c r="K15" s="370" t="s">
        <v>62</v>
      </c>
    </row>
    <row r="16" spans="1:11" ht="15.4" customHeight="1">
      <c r="A16" s="367" t="s">
        <v>1202</v>
      </c>
      <c r="B16" s="368">
        <v>252</v>
      </c>
      <c r="C16" s="368">
        <v>0.28999999999999998</v>
      </c>
      <c r="D16" s="368">
        <v>3.8420000000000001</v>
      </c>
      <c r="E16" s="368">
        <v>6.3432180000000002</v>
      </c>
      <c r="F16" s="368">
        <v>6.3432180000000002</v>
      </c>
      <c r="G16" s="368">
        <v>0</v>
      </c>
      <c r="H16" s="368">
        <v>21873</v>
      </c>
      <c r="I16" s="369">
        <v>13.25</v>
      </c>
      <c r="J16" s="368">
        <v>1651</v>
      </c>
      <c r="K16" s="370" t="s">
        <v>63</v>
      </c>
    </row>
    <row r="17" spans="1:11" s="364" customFormat="1" ht="15.4" customHeight="1">
      <c r="A17" s="365" t="s">
        <v>1385</v>
      </c>
      <c r="B17" s="361">
        <v>304916</v>
      </c>
      <c r="C17" s="361">
        <v>459.88299999999998</v>
      </c>
      <c r="D17" s="361">
        <v>4311.2460000000001</v>
      </c>
      <c r="E17" s="361">
        <v>27397.419852999999</v>
      </c>
      <c r="F17" s="361">
        <v>26147.382880000001</v>
      </c>
      <c r="G17" s="361">
        <v>1250.036973</v>
      </c>
      <c r="H17" s="361">
        <v>59575</v>
      </c>
      <c r="I17" s="362">
        <v>9.3699999999999992</v>
      </c>
      <c r="J17" s="361">
        <v>6355</v>
      </c>
      <c r="K17" s="366" t="s">
        <v>1386</v>
      </c>
    </row>
    <row r="18" spans="1:11" ht="15.4" customHeight="1">
      <c r="A18" s="367" t="s">
        <v>1387</v>
      </c>
      <c r="B18" s="368">
        <v>202398</v>
      </c>
      <c r="C18" s="368">
        <v>303.57799999999997</v>
      </c>
      <c r="D18" s="368">
        <v>2784.931</v>
      </c>
      <c r="E18" s="368">
        <v>19372.504860000001</v>
      </c>
      <c r="F18" s="368">
        <v>18500.706555000001</v>
      </c>
      <c r="G18" s="368">
        <v>871.79830500000003</v>
      </c>
      <c r="H18" s="368">
        <v>63814</v>
      </c>
      <c r="I18" s="369">
        <v>9.17</v>
      </c>
      <c r="J18" s="368">
        <v>6956</v>
      </c>
      <c r="K18" s="370" t="s">
        <v>1388</v>
      </c>
    </row>
    <row r="19" spans="1:11" ht="15.4" customHeight="1">
      <c r="A19" s="367" t="s">
        <v>1204</v>
      </c>
      <c r="B19" s="368">
        <v>52231</v>
      </c>
      <c r="C19" s="368">
        <v>72.260999999999996</v>
      </c>
      <c r="D19" s="368">
        <v>489.33</v>
      </c>
      <c r="E19" s="368">
        <v>3753.1378410000002</v>
      </c>
      <c r="F19" s="368">
        <v>3574.1802950000001</v>
      </c>
      <c r="G19" s="368">
        <v>178.95754600000001</v>
      </c>
      <c r="H19" s="368">
        <v>51939</v>
      </c>
      <c r="I19" s="369">
        <v>6.77</v>
      </c>
      <c r="J19" s="368">
        <v>7670</v>
      </c>
      <c r="K19" s="370" t="s">
        <v>17</v>
      </c>
    </row>
    <row r="20" spans="1:11" ht="15.4" customHeight="1">
      <c r="A20" s="367" t="s">
        <v>1206</v>
      </c>
      <c r="B20" s="368">
        <v>19376</v>
      </c>
      <c r="C20" s="368">
        <v>29.052</v>
      </c>
      <c r="D20" s="368">
        <v>430.48</v>
      </c>
      <c r="E20" s="368">
        <v>1484.008842</v>
      </c>
      <c r="F20" s="368">
        <v>1425.029978</v>
      </c>
      <c r="G20" s="368">
        <v>58.978864000000002</v>
      </c>
      <c r="H20" s="368">
        <v>51081</v>
      </c>
      <c r="I20" s="369">
        <v>14.82</v>
      </c>
      <c r="J20" s="368">
        <v>3447</v>
      </c>
      <c r="K20" s="370" t="s">
        <v>21</v>
      </c>
    </row>
    <row r="21" spans="1:11" ht="15.4" customHeight="1">
      <c r="A21" s="367" t="s">
        <v>1207</v>
      </c>
      <c r="B21" s="368">
        <v>36367</v>
      </c>
      <c r="C21" s="368">
        <v>54.991999999999997</v>
      </c>
      <c r="D21" s="368">
        <v>606.505</v>
      </c>
      <c r="E21" s="368">
        <v>2787.7683099999999</v>
      </c>
      <c r="F21" s="368">
        <v>2647.4660520000002</v>
      </c>
      <c r="G21" s="368">
        <v>140.30225799999999</v>
      </c>
      <c r="H21" s="368">
        <v>50694</v>
      </c>
      <c r="I21" s="369">
        <v>11.03</v>
      </c>
      <c r="J21" s="368">
        <v>4596</v>
      </c>
      <c r="K21" s="370" t="s">
        <v>23</v>
      </c>
    </row>
    <row r="22" spans="1:11" s="364" customFormat="1" ht="15.4" customHeight="1">
      <c r="A22" s="365" t="s">
        <v>1389</v>
      </c>
      <c r="B22" s="361">
        <v>412762</v>
      </c>
      <c r="C22" s="361">
        <v>684.72299999999996</v>
      </c>
      <c r="D22" s="361">
        <v>6335.2190000000001</v>
      </c>
      <c r="E22" s="361">
        <v>39748.362523000003</v>
      </c>
      <c r="F22" s="361">
        <v>38009.820656000004</v>
      </c>
      <c r="G22" s="361">
        <v>1738.5418669999999</v>
      </c>
      <c r="H22" s="361">
        <v>58050</v>
      </c>
      <c r="I22" s="362">
        <v>9.25</v>
      </c>
      <c r="J22" s="361">
        <v>6274</v>
      </c>
      <c r="K22" s="371" t="s">
        <v>1390</v>
      </c>
    </row>
    <row r="23" spans="1:11" ht="15.4" customHeight="1">
      <c r="A23" s="367" t="s">
        <v>1391</v>
      </c>
      <c r="B23" s="368">
        <v>277821</v>
      </c>
      <c r="C23" s="368">
        <v>452.29700000000003</v>
      </c>
      <c r="D23" s="368">
        <v>3959.308</v>
      </c>
      <c r="E23" s="368">
        <v>27429.325869</v>
      </c>
      <c r="F23" s="368">
        <v>26221.838554000002</v>
      </c>
      <c r="G23" s="368">
        <v>1207.4873150000001</v>
      </c>
      <c r="H23" s="368">
        <v>60645</v>
      </c>
      <c r="I23" s="369">
        <v>8.75</v>
      </c>
      <c r="J23" s="368">
        <v>6928</v>
      </c>
      <c r="K23" s="370" t="s">
        <v>27</v>
      </c>
    </row>
    <row r="24" spans="1:11" ht="15.4" customHeight="1">
      <c r="A24" s="367" t="s">
        <v>1210</v>
      </c>
      <c r="B24" s="368">
        <v>107611</v>
      </c>
      <c r="C24" s="368">
        <v>169.36099999999999</v>
      </c>
      <c r="D24" s="368">
        <v>1568.1579999999999</v>
      </c>
      <c r="E24" s="368">
        <v>9771.7974300000005</v>
      </c>
      <c r="F24" s="368">
        <v>9356.0706819999996</v>
      </c>
      <c r="G24" s="368">
        <v>415.72674799999999</v>
      </c>
      <c r="H24" s="368">
        <v>57698</v>
      </c>
      <c r="I24" s="369">
        <v>9.26</v>
      </c>
      <c r="J24" s="368">
        <v>6231</v>
      </c>
      <c r="K24" s="370" t="s">
        <v>31</v>
      </c>
    </row>
    <row r="25" spans="1:11" ht="15.4" customHeight="1">
      <c r="A25" s="367" t="s">
        <v>1211</v>
      </c>
      <c r="B25" s="368">
        <v>35457</v>
      </c>
      <c r="C25" s="368">
        <v>63.064999999999998</v>
      </c>
      <c r="D25" s="368">
        <v>807.75300000000004</v>
      </c>
      <c r="E25" s="368">
        <v>2547.2392239999999</v>
      </c>
      <c r="F25" s="368">
        <v>2431.9114199999999</v>
      </c>
      <c r="G25" s="368">
        <v>115.327804</v>
      </c>
      <c r="H25" s="368">
        <v>40391</v>
      </c>
      <c r="I25" s="369">
        <v>12.81</v>
      </c>
      <c r="J25" s="368">
        <v>3153</v>
      </c>
      <c r="K25" s="370" t="s">
        <v>33</v>
      </c>
    </row>
    <row r="26" spans="1:11" s="364" customFormat="1" ht="15.4" customHeight="1">
      <c r="A26" s="365" t="s">
        <v>1392</v>
      </c>
      <c r="B26" s="361">
        <v>299697</v>
      </c>
      <c r="C26" s="361">
        <v>491.13200000000001</v>
      </c>
      <c r="D26" s="361">
        <v>4525.2860000000001</v>
      </c>
      <c r="E26" s="361">
        <v>30001.345115</v>
      </c>
      <c r="F26" s="361">
        <v>28672.444689</v>
      </c>
      <c r="G26" s="361">
        <v>1328.9004259999999</v>
      </c>
      <c r="H26" s="361">
        <v>61086</v>
      </c>
      <c r="I26" s="362">
        <v>9.2100000000000009</v>
      </c>
      <c r="J26" s="361">
        <v>6630</v>
      </c>
      <c r="K26" s="366" t="s">
        <v>1393</v>
      </c>
    </row>
    <row r="27" spans="1:11" ht="15.4" customHeight="1">
      <c r="A27" s="367" t="s">
        <v>1394</v>
      </c>
      <c r="B27" s="368">
        <v>162317</v>
      </c>
      <c r="C27" s="368">
        <v>261.91800000000001</v>
      </c>
      <c r="D27" s="368">
        <v>2334.527</v>
      </c>
      <c r="E27" s="368">
        <v>16652.633034999999</v>
      </c>
      <c r="F27" s="368">
        <v>15947.129124999999</v>
      </c>
      <c r="G27" s="368">
        <v>705.50391000000002</v>
      </c>
      <c r="H27" s="368">
        <v>63580</v>
      </c>
      <c r="I27" s="369">
        <v>8.91</v>
      </c>
      <c r="J27" s="368">
        <v>7133</v>
      </c>
      <c r="K27" s="370" t="s">
        <v>37</v>
      </c>
    </row>
    <row r="28" spans="1:11" ht="15.4" customHeight="1">
      <c r="A28" s="367" t="s">
        <v>1214</v>
      </c>
      <c r="B28" s="368">
        <v>53968</v>
      </c>
      <c r="C28" s="368">
        <v>85.554000000000002</v>
      </c>
      <c r="D28" s="368">
        <v>765.25699999999995</v>
      </c>
      <c r="E28" s="368">
        <v>4975.7246510000004</v>
      </c>
      <c r="F28" s="368">
        <v>4752.0824579999999</v>
      </c>
      <c r="G28" s="368">
        <v>223.64219299999999</v>
      </c>
      <c r="H28" s="368">
        <v>58159</v>
      </c>
      <c r="I28" s="369">
        <v>8.94</v>
      </c>
      <c r="J28" s="368">
        <v>6502</v>
      </c>
      <c r="K28" s="370" t="s">
        <v>39</v>
      </c>
    </row>
    <row r="29" spans="1:11" ht="15.4" customHeight="1">
      <c r="A29" s="367" t="s">
        <v>1215</v>
      </c>
      <c r="B29" s="368">
        <v>46772</v>
      </c>
      <c r="C29" s="368">
        <v>72.093999999999994</v>
      </c>
      <c r="D29" s="368">
        <v>682.21699999999998</v>
      </c>
      <c r="E29" s="368">
        <v>3865.129375</v>
      </c>
      <c r="F29" s="368">
        <v>3671.7258489999999</v>
      </c>
      <c r="G29" s="368">
        <v>193.403526</v>
      </c>
      <c r="H29" s="368">
        <v>53612</v>
      </c>
      <c r="I29" s="369">
        <v>9.4600000000000009</v>
      </c>
      <c r="J29" s="368">
        <v>5666</v>
      </c>
      <c r="K29" s="370" t="s">
        <v>41</v>
      </c>
    </row>
    <row r="30" spans="1:11" ht="15.4" customHeight="1">
      <c r="A30" s="367" t="s">
        <v>1216</v>
      </c>
      <c r="B30" s="368">
        <v>43025</v>
      </c>
      <c r="C30" s="368">
        <v>71.566000000000003</v>
      </c>
      <c r="D30" s="368">
        <v>743.28499999999997</v>
      </c>
      <c r="E30" s="368">
        <v>4507.8580540000003</v>
      </c>
      <c r="F30" s="368">
        <v>4301.5072570000002</v>
      </c>
      <c r="G30" s="368">
        <v>206.350797</v>
      </c>
      <c r="H30" s="368">
        <v>62989</v>
      </c>
      <c r="I30" s="369">
        <v>10.39</v>
      </c>
      <c r="J30" s="368">
        <v>6065</v>
      </c>
      <c r="K30" s="370" t="s">
        <v>43</v>
      </c>
    </row>
    <row r="31" spans="1:11" s="364" customFormat="1" ht="15.4" customHeight="1">
      <c r="A31" s="365" t="s">
        <v>1395</v>
      </c>
      <c r="B31" s="361">
        <v>345199</v>
      </c>
      <c r="C31" s="361">
        <v>553.04</v>
      </c>
      <c r="D31" s="361">
        <v>5206.7719999999999</v>
      </c>
      <c r="E31" s="361">
        <v>33922.011328000001</v>
      </c>
      <c r="F31" s="361">
        <v>32448.068397999999</v>
      </c>
      <c r="G31" s="361">
        <v>1473.9429299999999</v>
      </c>
      <c r="H31" s="361">
        <v>61337</v>
      </c>
      <c r="I31" s="362">
        <v>9.41</v>
      </c>
      <c r="J31" s="361">
        <v>6515</v>
      </c>
      <c r="K31" s="366" t="s">
        <v>1396</v>
      </c>
    </row>
    <row r="32" spans="1:11" ht="15.4" customHeight="1">
      <c r="A32" s="367" t="s">
        <v>1397</v>
      </c>
      <c r="B32" s="368">
        <v>277512</v>
      </c>
      <c r="C32" s="368">
        <v>431.899</v>
      </c>
      <c r="D32" s="368">
        <v>4046.9720000000002</v>
      </c>
      <c r="E32" s="368">
        <v>28288.126915000001</v>
      </c>
      <c r="F32" s="368">
        <v>27071.807292000001</v>
      </c>
      <c r="G32" s="368">
        <v>1216.3196230000001</v>
      </c>
      <c r="H32" s="368">
        <v>65497</v>
      </c>
      <c r="I32" s="369">
        <v>9.3699999999999992</v>
      </c>
      <c r="J32" s="368">
        <v>6990</v>
      </c>
      <c r="K32" s="370" t="s">
        <v>49</v>
      </c>
    </row>
    <row r="33" spans="1:11" ht="15.4" customHeight="1">
      <c r="A33" s="367" t="s">
        <v>1219</v>
      </c>
      <c r="B33" s="368">
        <v>70420</v>
      </c>
      <c r="C33" s="368">
        <v>113.65300000000001</v>
      </c>
      <c r="D33" s="368">
        <v>1082.018</v>
      </c>
      <c r="E33" s="368">
        <v>5328.9408819999999</v>
      </c>
      <c r="F33" s="368">
        <v>5071.317575</v>
      </c>
      <c r="G33" s="368">
        <v>257.62330700000001</v>
      </c>
      <c r="H33" s="368">
        <v>46888</v>
      </c>
      <c r="I33" s="369">
        <v>9.52</v>
      </c>
      <c r="J33" s="368">
        <v>4925</v>
      </c>
      <c r="K33" s="370" t="s">
        <v>64</v>
      </c>
    </row>
    <row r="34" spans="1:11" ht="15.4" customHeight="1">
      <c r="A34" s="367" t="s">
        <v>1220</v>
      </c>
      <c r="B34" s="368">
        <v>4811</v>
      </c>
      <c r="C34" s="368">
        <v>7.4880000000000004</v>
      </c>
      <c r="D34" s="368">
        <v>77.781999999999996</v>
      </c>
      <c r="E34" s="368">
        <v>304.94353100000001</v>
      </c>
      <c r="F34" s="368">
        <v>304.94353100000001</v>
      </c>
      <c r="G34" s="368">
        <v>0</v>
      </c>
      <c r="H34" s="368">
        <v>40724</v>
      </c>
      <c r="I34" s="369">
        <v>10.39</v>
      </c>
      <c r="J34" s="368">
        <v>3920</v>
      </c>
      <c r="K34" s="370" t="s">
        <v>54</v>
      </c>
    </row>
    <row r="35" spans="1:11" s="364" customFormat="1" ht="15.4" customHeight="1">
      <c r="A35" s="365" t="s">
        <v>1398</v>
      </c>
      <c r="B35" s="361">
        <v>54185</v>
      </c>
      <c r="C35" s="361">
        <v>102.51300000000001</v>
      </c>
      <c r="D35" s="361">
        <v>1518.508</v>
      </c>
      <c r="E35" s="361">
        <v>6069.1283050000002</v>
      </c>
      <c r="F35" s="361">
        <v>5834.1959230000002</v>
      </c>
      <c r="G35" s="361">
        <v>234.93238199999999</v>
      </c>
      <c r="H35" s="361">
        <v>59203</v>
      </c>
      <c r="I35" s="362">
        <v>14.81</v>
      </c>
      <c r="J35" s="361">
        <v>3997</v>
      </c>
      <c r="K35" s="366" t="s">
        <v>1399</v>
      </c>
    </row>
    <row r="36" spans="1:11" ht="15.4" customHeight="1">
      <c r="A36" s="367" t="s">
        <v>1222</v>
      </c>
      <c r="B36" s="368">
        <v>38497</v>
      </c>
      <c r="C36" s="368">
        <v>75.141999999999996</v>
      </c>
      <c r="D36" s="368">
        <v>1252.3979999999999</v>
      </c>
      <c r="E36" s="368">
        <v>4568.0577999999996</v>
      </c>
      <c r="F36" s="368">
        <v>4397.0104760000004</v>
      </c>
      <c r="G36" s="368">
        <v>171.047324</v>
      </c>
      <c r="H36" s="368">
        <v>60792</v>
      </c>
      <c r="I36" s="369">
        <v>16.670000000000002</v>
      </c>
      <c r="J36" s="368">
        <v>3647</v>
      </c>
      <c r="K36" s="370" t="s">
        <v>58</v>
      </c>
    </row>
    <row r="37" spans="1:11" ht="15.4" customHeight="1" thickBot="1">
      <c r="A37" s="372" t="s">
        <v>1400</v>
      </c>
      <c r="B37" s="373">
        <v>16312</v>
      </c>
      <c r="C37" s="374">
        <v>27.370999999999999</v>
      </c>
      <c r="D37" s="374">
        <v>266.11</v>
      </c>
      <c r="E37" s="374">
        <v>1501.0705049999999</v>
      </c>
      <c r="F37" s="374">
        <v>1437.1854470000001</v>
      </c>
      <c r="G37" s="374">
        <v>63.885058000000001</v>
      </c>
      <c r="H37" s="374">
        <v>54842</v>
      </c>
      <c r="I37" s="375">
        <v>9.7200000000000006</v>
      </c>
      <c r="J37" s="376">
        <v>5641</v>
      </c>
      <c r="K37" s="377" t="s">
        <v>60</v>
      </c>
    </row>
    <row r="38" spans="1:11" s="382" customFormat="1" ht="14.1" customHeight="1">
      <c r="A38" s="378" t="s">
        <v>1404</v>
      </c>
      <c r="B38" s="379"/>
      <c r="C38" s="380"/>
      <c r="D38" s="380"/>
      <c r="E38" s="380"/>
      <c r="F38" s="380"/>
      <c r="G38" s="380"/>
      <c r="H38" s="190" t="s">
        <v>1408</v>
      </c>
      <c r="I38" s="380"/>
      <c r="J38" s="380"/>
    </row>
    <row r="39" spans="1:11" s="382" customFormat="1" ht="14.1" customHeight="1">
      <c r="A39" s="378" t="s">
        <v>1405</v>
      </c>
      <c r="B39" s="379"/>
      <c r="C39" s="380"/>
      <c r="D39" s="380"/>
      <c r="E39" s="380"/>
      <c r="F39" s="380"/>
      <c r="G39" s="380"/>
      <c r="H39" s="378" t="s">
        <v>1409</v>
      </c>
      <c r="I39" s="381"/>
      <c r="J39" s="380"/>
      <c r="K39" s="380"/>
    </row>
    <row r="40" spans="1:11" s="382" customFormat="1" ht="14.1" customHeight="1">
      <c r="A40" s="378" t="s">
        <v>1406</v>
      </c>
      <c r="B40" s="379"/>
      <c r="C40" s="380"/>
      <c r="D40" s="380"/>
      <c r="E40" s="380"/>
      <c r="F40" s="380"/>
      <c r="G40" s="380"/>
      <c r="H40" s="378" t="s">
        <v>1410</v>
      </c>
      <c r="I40" s="381"/>
      <c r="J40" s="380"/>
      <c r="K40" s="380"/>
    </row>
    <row r="41" spans="1:11" s="382" customFormat="1" ht="14.1" customHeight="1">
      <c r="A41" s="378" t="s">
        <v>1407</v>
      </c>
      <c r="B41" s="378"/>
      <c r="C41" s="380"/>
      <c r="D41" s="380"/>
      <c r="E41" s="380"/>
      <c r="F41" s="380"/>
      <c r="G41" s="380"/>
      <c r="H41" s="378" t="s">
        <v>1411</v>
      </c>
      <c r="I41" s="380"/>
      <c r="J41" s="380"/>
    </row>
    <row r="42" spans="1:11" s="382" customFormat="1" ht="14.1" customHeight="1">
      <c r="A42" s="393"/>
      <c r="B42" s="378"/>
      <c r="C42" s="383"/>
      <c r="D42" s="383"/>
      <c r="E42" s="383"/>
      <c r="F42" s="383"/>
      <c r="G42" s="383"/>
      <c r="H42" s="386" t="s">
        <v>1412</v>
      </c>
      <c r="I42" s="383"/>
    </row>
    <row r="43" spans="1:11" s="382" customFormat="1" ht="14.1" customHeight="1">
      <c r="A43" s="378"/>
      <c r="B43" s="378"/>
      <c r="C43" s="384"/>
      <c r="D43" s="384"/>
      <c r="E43" s="385"/>
      <c r="F43" s="385"/>
      <c r="G43" s="383"/>
      <c r="H43" s="386" t="s">
        <v>1413</v>
      </c>
      <c r="I43" s="383"/>
      <c r="J43" s="387"/>
    </row>
    <row r="44" spans="1:11" ht="14.1" customHeight="1">
      <c r="C44" s="389"/>
      <c r="D44" s="389"/>
      <c r="E44" s="390"/>
      <c r="F44" s="390"/>
      <c r="H44" s="394"/>
      <c r="J44" s="392"/>
    </row>
    <row r="45" spans="1:11">
      <c r="C45" s="389"/>
      <c r="D45" s="389"/>
      <c r="E45" s="390"/>
      <c r="F45" s="390"/>
      <c r="H45" s="394"/>
      <c r="J45" s="392"/>
    </row>
  </sheetData>
  <mergeCells count="17">
    <mergeCell ref="A5:A8"/>
    <mergeCell ref="B5:G6"/>
    <mergeCell ref="H5:J6"/>
    <mergeCell ref="A1:G1"/>
    <mergeCell ref="H1:K1"/>
    <mergeCell ref="A2:G2"/>
    <mergeCell ref="H2:K2"/>
    <mergeCell ref="A3:G3"/>
    <mergeCell ref="H3:K3"/>
    <mergeCell ref="K5:K8"/>
    <mergeCell ref="J7:J8"/>
    <mergeCell ref="B7:B8"/>
    <mergeCell ref="C7:C8"/>
    <mergeCell ref="D7:D8"/>
    <mergeCell ref="E7:E8"/>
    <mergeCell ref="H7:H8"/>
    <mergeCell ref="I7:I8"/>
  </mergeCells>
  <phoneticPr fontId="24" type="noConversion"/>
  <printOptions horizontalCentered="1"/>
  <pageMargins left="0.70866141732283472" right="0.70866141732283472" top="1.1811023622047245" bottom="0.39370078740157483" header="0.39370078740157483" footer="0.39370078740157483"/>
  <pageSetup paperSize="9" firstPageNumber="37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39"/>
  <sheetViews>
    <sheetView zoomScale="70" zoomScaleNormal="70" workbookViewId="0">
      <selection activeCell="C7" sqref="C7"/>
    </sheetView>
  </sheetViews>
  <sheetFormatPr defaultColWidth="9" defaultRowHeight="15.75"/>
  <cols>
    <col min="1" max="1" width="5.125" style="197" customWidth="1"/>
    <col min="2" max="2" width="8.25" style="197" customWidth="1"/>
    <col min="3" max="3" width="13.375" style="197" customWidth="1"/>
    <col min="4" max="4" width="14" style="197" customWidth="1"/>
    <col min="5" max="5" width="15.875" style="197" customWidth="1"/>
    <col min="6" max="6" width="15" style="197" customWidth="1"/>
    <col min="7" max="7" width="10.25" style="197" customWidth="1"/>
    <col min="8" max="8" width="22.375" style="197" customWidth="1"/>
    <col min="9" max="9" width="16" style="197" customWidth="1"/>
    <col min="10" max="10" width="19.375" style="197" customWidth="1"/>
    <col min="11" max="11" width="18.5" style="197" customWidth="1"/>
    <col min="12" max="16384" width="9" style="197"/>
  </cols>
  <sheetData>
    <row r="1" spans="1:11" s="322" customFormat="1" ht="24.75">
      <c r="A1" s="465" t="s">
        <v>1350</v>
      </c>
      <c r="B1" s="465"/>
      <c r="C1" s="465"/>
      <c r="D1" s="465"/>
      <c r="E1" s="465"/>
      <c r="F1" s="465"/>
      <c r="G1" s="464"/>
      <c r="H1" s="463" t="s">
        <v>1402</v>
      </c>
      <c r="I1" s="464"/>
      <c r="J1" s="464"/>
      <c r="K1" s="464"/>
    </row>
    <row r="2" spans="1:11" s="322" customFormat="1" ht="22.5">
      <c r="A2" s="325"/>
      <c r="B2" s="324"/>
      <c r="C2" s="324"/>
      <c r="D2" s="324"/>
      <c r="E2" s="324"/>
      <c r="G2" s="323"/>
      <c r="H2" s="324"/>
      <c r="I2" s="324"/>
      <c r="J2" s="324"/>
      <c r="K2" s="324"/>
    </row>
    <row r="3" spans="1:11" ht="16.5">
      <c r="A3" s="466" t="s">
        <v>1351</v>
      </c>
      <c r="B3" s="466"/>
      <c r="C3" s="466"/>
      <c r="D3" s="466"/>
      <c r="E3" s="466"/>
      <c r="F3" s="466"/>
      <c r="G3" s="466"/>
      <c r="H3" s="466">
        <v>2015</v>
      </c>
      <c r="I3" s="467"/>
      <c r="J3" s="467"/>
      <c r="K3" s="467"/>
    </row>
    <row r="4" spans="1:11" s="339" customFormat="1" ht="27.75" customHeight="1" thickBot="1">
      <c r="A4" s="292" t="s">
        <v>1352</v>
      </c>
      <c r="B4" s="337"/>
      <c r="C4" s="337"/>
      <c r="D4" s="337"/>
      <c r="E4" s="337"/>
      <c r="F4" s="293"/>
      <c r="G4" s="293"/>
      <c r="H4" s="293"/>
      <c r="I4" s="349"/>
      <c r="J4" s="338"/>
      <c r="K4" s="264" t="s">
        <v>1353</v>
      </c>
    </row>
    <row r="5" spans="1:11" s="211" customFormat="1" ht="18" customHeight="1">
      <c r="A5" s="476" t="s">
        <v>1354</v>
      </c>
      <c r="B5" s="477"/>
      <c r="C5" s="468" t="s">
        <v>1355</v>
      </c>
      <c r="D5" s="468" t="s">
        <v>1356</v>
      </c>
      <c r="E5" s="472" t="s">
        <v>1262</v>
      </c>
      <c r="F5" s="265"/>
      <c r="G5" s="348"/>
      <c r="H5" s="474" t="s">
        <v>1357</v>
      </c>
      <c r="I5" s="475" t="s">
        <v>1358</v>
      </c>
      <c r="J5" s="474" t="s">
        <v>1359</v>
      </c>
      <c r="K5" s="470" t="s">
        <v>1323</v>
      </c>
    </row>
    <row r="6" spans="1:11" s="211" customFormat="1" ht="60.75" customHeight="1">
      <c r="A6" s="478"/>
      <c r="B6" s="479"/>
      <c r="C6" s="469"/>
      <c r="D6" s="469"/>
      <c r="E6" s="473"/>
      <c r="F6" s="266" t="s">
        <v>1230</v>
      </c>
      <c r="G6" s="340" t="s">
        <v>1360</v>
      </c>
      <c r="H6" s="433"/>
      <c r="I6" s="445"/>
      <c r="J6" s="433"/>
      <c r="K6" s="471"/>
    </row>
    <row r="7" spans="1:11" s="341" customFormat="1" ht="16.149999999999999" customHeight="1">
      <c r="A7" s="296" t="s">
        <v>1361</v>
      </c>
      <c r="B7" s="326"/>
      <c r="C7" s="316">
        <v>3280.6779999999999</v>
      </c>
      <c r="D7" s="316">
        <v>31324.527999999998</v>
      </c>
      <c r="E7" s="316">
        <v>193522.96652399999</v>
      </c>
      <c r="F7" s="316">
        <v>185307.06682000001</v>
      </c>
      <c r="G7" s="316">
        <v>8215.8997039999995</v>
      </c>
      <c r="H7" s="316">
        <v>58989</v>
      </c>
      <c r="I7" s="317">
        <v>9.5500000000000007</v>
      </c>
      <c r="J7" s="316">
        <v>6178</v>
      </c>
      <c r="K7" s="332" t="s">
        <v>1324</v>
      </c>
    </row>
    <row r="8" spans="1:11" s="341" customFormat="1" ht="16.149999999999999" customHeight="1">
      <c r="A8" s="297" t="s">
        <v>1362</v>
      </c>
      <c r="B8" s="327"/>
      <c r="C8" s="316">
        <v>1015.678</v>
      </c>
      <c r="D8" s="316">
        <v>9624.7070000000003</v>
      </c>
      <c r="E8" s="316">
        <v>63588.070891000003</v>
      </c>
      <c r="F8" s="316">
        <v>61014.425151000003</v>
      </c>
      <c r="G8" s="316">
        <v>2573.6457399999999</v>
      </c>
      <c r="H8" s="316">
        <v>62607</v>
      </c>
      <c r="I8" s="317">
        <v>9.48</v>
      </c>
      <c r="J8" s="316">
        <v>6607</v>
      </c>
      <c r="K8" s="333" t="s">
        <v>1325</v>
      </c>
    </row>
    <row r="9" spans="1:11" s="211" customFormat="1" ht="16.149999999999999" customHeight="1">
      <c r="A9" s="217"/>
      <c r="B9" s="328" t="s">
        <v>1363</v>
      </c>
      <c r="C9" s="318">
        <v>262.89299999999997</v>
      </c>
      <c r="D9" s="318">
        <v>2885.4639999999999</v>
      </c>
      <c r="E9" s="318">
        <v>15126.765792</v>
      </c>
      <c r="F9" s="318">
        <v>14507.560159000001</v>
      </c>
      <c r="G9" s="318">
        <v>619.20563300000003</v>
      </c>
      <c r="H9" s="318">
        <v>57540</v>
      </c>
      <c r="I9" s="319">
        <v>10.98</v>
      </c>
      <c r="J9" s="318">
        <v>5242</v>
      </c>
      <c r="K9" s="334" t="s">
        <v>1326</v>
      </c>
    </row>
    <row r="10" spans="1:11" s="211" customFormat="1" ht="16.149999999999999" customHeight="1">
      <c r="A10" s="217"/>
      <c r="B10" s="328" t="s">
        <v>1364</v>
      </c>
      <c r="C10" s="318">
        <v>605.86800000000005</v>
      </c>
      <c r="D10" s="318">
        <v>5230.5879999999997</v>
      </c>
      <c r="E10" s="318">
        <v>41793.311226999998</v>
      </c>
      <c r="F10" s="318">
        <v>40131.834906999997</v>
      </c>
      <c r="G10" s="318">
        <v>1661.47632</v>
      </c>
      <c r="H10" s="318">
        <v>68981</v>
      </c>
      <c r="I10" s="319">
        <v>8.6300000000000008</v>
      </c>
      <c r="J10" s="318">
        <v>7990</v>
      </c>
      <c r="K10" s="334" t="s">
        <v>6</v>
      </c>
    </row>
    <row r="11" spans="1:11" s="211" customFormat="1" ht="16.149999999999999" customHeight="1">
      <c r="A11" s="217"/>
      <c r="B11" s="328" t="s">
        <v>1199</v>
      </c>
      <c r="C11" s="318">
        <v>50.576999999999998</v>
      </c>
      <c r="D11" s="318">
        <v>604.71</v>
      </c>
      <c r="E11" s="318">
        <v>2722.8842410000002</v>
      </c>
      <c r="F11" s="318">
        <v>2608.8239279999998</v>
      </c>
      <c r="G11" s="318">
        <v>114.06031299999999</v>
      </c>
      <c r="H11" s="318">
        <v>53836</v>
      </c>
      <c r="I11" s="319">
        <v>11.96</v>
      </c>
      <c r="J11" s="318">
        <v>4503</v>
      </c>
      <c r="K11" s="334" t="s">
        <v>8</v>
      </c>
    </row>
    <row r="12" spans="1:11" s="211" customFormat="1" ht="16.149999999999999" customHeight="1">
      <c r="A12" s="217"/>
      <c r="B12" s="328" t="s">
        <v>1200</v>
      </c>
      <c r="C12" s="318">
        <v>91.899000000000001</v>
      </c>
      <c r="D12" s="318">
        <v>845.53700000000003</v>
      </c>
      <c r="E12" s="318">
        <v>3761.1503010000001</v>
      </c>
      <c r="F12" s="318">
        <v>3582.248638</v>
      </c>
      <c r="G12" s="318">
        <v>178.90166300000001</v>
      </c>
      <c r="H12" s="318">
        <v>40927</v>
      </c>
      <c r="I12" s="319">
        <v>9.1999999999999993</v>
      </c>
      <c r="J12" s="318">
        <v>4448</v>
      </c>
      <c r="K12" s="334" t="s">
        <v>61</v>
      </c>
    </row>
    <row r="13" spans="1:11" s="211" customFormat="1" ht="16.149999999999999" customHeight="1">
      <c r="A13" s="217"/>
      <c r="B13" s="328" t="s">
        <v>1201</v>
      </c>
      <c r="C13" s="318">
        <v>4.1379999999999999</v>
      </c>
      <c r="D13" s="318">
        <v>56.668999999999997</v>
      </c>
      <c r="E13" s="318">
        <v>178.64096900000001</v>
      </c>
      <c r="F13" s="318">
        <v>178.64096900000001</v>
      </c>
      <c r="G13" s="318">
        <v>0</v>
      </c>
      <c r="H13" s="318">
        <v>43171</v>
      </c>
      <c r="I13" s="319">
        <v>13.69</v>
      </c>
      <c r="J13" s="318">
        <v>3152</v>
      </c>
      <c r="K13" s="334" t="s">
        <v>62</v>
      </c>
    </row>
    <row r="14" spans="1:11" s="211" customFormat="1" ht="16.149999999999999" customHeight="1">
      <c r="A14" s="217"/>
      <c r="B14" s="328" t="s">
        <v>1202</v>
      </c>
      <c r="C14" s="318">
        <v>0.30299999999999999</v>
      </c>
      <c r="D14" s="318">
        <v>1.7390000000000001</v>
      </c>
      <c r="E14" s="318">
        <v>5.3183610000000003</v>
      </c>
      <c r="F14" s="318">
        <v>5.3165500000000003</v>
      </c>
      <c r="G14" s="318">
        <v>1.8109999999999999E-3</v>
      </c>
      <c r="H14" s="318">
        <v>17552</v>
      </c>
      <c r="I14" s="319">
        <v>5.74</v>
      </c>
      <c r="J14" s="318">
        <v>3058</v>
      </c>
      <c r="K14" s="334" t="s">
        <v>63</v>
      </c>
    </row>
    <row r="15" spans="1:11" s="341" customFormat="1" ht="16.149999999999999" customHeight="1">
      <c r="A15" s="297" t="s">
        <v>1335</v>
      </c>
      <c r="B15" s="329"/>
      <c r="C15" s="316">
        <v>455.10700000000003</v>
      </c>
      <c r="D15" s="316">
        <v>4329.4719999999998</v>
      </c>
      <c r="E15" s="316">
        <v>26129.001445999998</v>
      </c>
      <c r="F15" s="316">
        <v>24954.685917999999</v>
      </c>
      <c r="G15" s="316">
        <v>1174.3155280000001</v>
      </c>
      <c r="H15" s="316">
        <v>57413</v>
      </c>
      <c r="I15" s="317">
        <v>9.51</v>
      </c>
      <c r="J15" s="316">
        <v>6035</v>
      </c>
      <c r="K15" s="333" t="s">
        <v>1327</v>
      </c>
    </row>
    <row r="16" spans="1:11" s="211" customFormat="1" ht="16.149999999999999" customHeight="1">
      <c r="A16" s="219"/>
      <c r="B16" s="328" t="s">
        <v>1336</v>
      </c>
      <c r="C16" s="318">
        <v>298.29000000000002</v>
      </c>
      <c r="D16" s="318">
        <v>2769.56</v>
      </c>
      <c r="E16" s="318">
        <v>18395.472897</v>
      </c>
      <c r="F16" s="318">
        <v>17577.527128999998</v>
      </c>
      <c r="G16" s="318">
        <v>817.94576800000004</v>
      </c>
      <c r="H16" s="318">
        <v>61670</v>
      </c>
      <c r="I16" s="319">
        <v>9.2799999999999994</v>
      </c>
      <c r="J16" s="318">
        <v>6642</v>
      </c>
      <c r="K16" s="334" t="s">
        <v>1328</v>
      </c>
    </row>
    <row r="17" spans="1:11" s="211" customFormat="1" ht="16.149999999999999" customHeight="1">
      <c r="A17" s="219"/>
      <c r="B17" s="328" t="s">
        <v>1204</v>
      </c>
      <c r="C17" s="318">
        <v>71.869</v>
      </c>
      <c r="D17" s="318">
        <v>488.37</v>
      </c>
      <c r="E17" s="318">
        <v>3588.4634820000001</v>
      </c>
      <c r="F17" s="318">
        <v>3420.3365520000002</v>
      </c>
      <c r="G17" s="318">
        <v>168.12692999999999</v>
      </c>
      <c r="H17" s="318">
        <v>49931</v>
      </c>
      <c r="I17" s="319">
        <v>6.8</v>
      </c>
      <c r="J17" s="318">
        <v>7348</v>
      </c>
      <c r="K17" s="334" t="s">
        <v>17</v>
      </c>
    </row>
    <row r="18" spans="1:11" s="211" customFormat="1" ht="16.149999999999999" customHeight="1">
      <c r="A18" s="220"/>
      <c r="B18" s="328" t="s">
        <v>1206</v>
      </c>
      <c r="C18" s="318">
        <v>29.79</v>
      </c>
      <c r="D18" s="318">
        <v>436.39400000000001</v>
      </c>
      <c r="E18" s="318">
        <v>1455.0955819999999</v>
      </c>
      <c r="F18" s="318">
        <v>1397.492019</v>
      </c>
      <c r="G18" s="318">
        <v>57.603563000000001</v>
      </c>
      <c r="H18" s="318">
        <v>48845</v>
      </c>
      <c r="I18" s="319">
        <v>14.65</v>
      </c>
      <c r="J18" s="318">
        <v>3334</v>
      </c>
      <c r="K18" s="334" t="s">
        <v>21</v>
      </c>
    </row>
    <row r="19" spans="1:11" s="211" customFormat="1" ht="16.149999999999999" customHeight="1">
      <c r="A19" s="219"/>
      <c r="B19" s="328" t="s">
        <v>1207</v>
      </c>
      <c r="C19" s="318">
        <v>55.158000000000001</v>
      </c>
      <c r="D19" s="318">
        <v>635.14800000000002</v>
      </c>
      <c r="E19" s="318">
        <v>2689.9694850000001</v>
      </c>
      <c r="F19" s="318">
        <v>2559.3302180000001</v>
      </c>
      <c r="G19" s="318">
        <v>130.63926699999999</v>
      </c>
      <c r="H19" s="318">
        <v>48768</v>
      </c>
      <c r="I19" s="319">
        <v>11.52</v>
      </c>
      <c r="J19" s="318">
        <v>4235</v>
      </c>
      <c r="K19" s="334" t="s">
        <v>23</v>
      </c>
    </row>
    <row r="20" spans="1:11" s="341" customFormat="1" ht="16.149999999999999" customHeight="1">
      <c r="A20" s="298" t="s">
        <v>1337</v>
      </c>
      <c r="B20" s="330"/>
      <c r="C20" s="316">
        <v>667.25800000000004</v>
      </c>
      <c r="D20" s="316">
        <v>6156.08</v>
      </c>
      <c r="E20" s="316">
        <v>37337.707983</v>
      </c>
      <c r="F20" s="316">
        <v>35713.502925000001</v>
      </c>
      <c r="G20" s="316">
        <v>1624.205058</v>
      </c>
      <c r="H20" s="316">
        <v>55957</v>
      </c>
      <c r="I20" s="317">
        <v>9.23</v>
      </c>
      <c r="J20" s="316">
        <v>6065</v>
      </c>
      <c r="K20" s="335" t="s">
        <v>1329</v>
      </c>
    </row>
    <row r="21" spans="1:11" s="211" customFormat="1" ht="16.149999999999999" customHeight="1">
      <c r="A21" s="220"/>
      <c r="B21" s="328" t="s">
        <v>1338</v>
      </c>
      <c r="C21" s="318">
        <v>441.43700000000001</v>
      </c>
      <c r="D21" s="318">
        <v>3856.6759999999999</v>
      </c>
      <c r="E21" s="318">
        <v>25712.474740000001</v>
      </c>
      <c r="F21" s="318">
        <v>24586.326991000002</v>
      </c>
      <c r="G21" s="318">
        <v>1126.147749</v>
      </c>
      <c r="H21" s="318">
        <v>58247</v>
      </c>
      <c r="I21" s="319">
        <v>8.74</v>
      </c>
      <c r="J21" s="318">
        <v>6667</v>
      </c>
      <c r="K21" s="334" t="s">
        <v>27</v>
      </c>
    </row>
    <row r="22" spans="1:11" s="211" customFormat="1" ht="16.149999999999999" customHeight="1">
      <c r="A22" s="220"/>
      <c r="B22" s="328" t="s">
        <v>1210</v>
      </c>
      <c r="C22" s="318">
        <v>165.11099999999999</v>
      </c>
      <c r="D22" s="318">
        <v>1543.9269999999999</v>
      </c>
      <c r="E22" s="318">
        <v>9212.9393070000006</v>
      </c>
      <c r="F22" s="318">
        <v>8820.8290870000001</v>
      </c>
      <c r="G22" s="318">
        <v>392.11022000000003</v>
      </c>
      <c r="H22" s="318">
        <v>55798</v>
      </c>
      <c r="I22" s="319">
        <v>9.35</v>
      </c>
      <c r="J22" s="318">
        <v>5967</v>
      </c>
      <c r="K22" s="334" t="s">
        <v>31</v>
      </c>
    </row>
    <row r="23" spans="1:11" s="211" customFormat="1" ht="16.149999999999999" customHeight="1">
      <c r="A23" s="220"/>
      <c r="B23" s="328" t="s">
        <v>1211</v>
      </c>
      <c r="C23" s="318">
        <v>60.71</v>
      </c>
      <c r="D23" s="318">
        <v>755.47699999999998</v>
      </c>
      <c r="E23" s="318">
        <v>2412.293936</v>
      </c>
      <c r="F23" s="318">
        <v>2306.3468469999998</v>
      </c>
      <c r="G23" s="318">
        <v>105.94708900000001</v>
      </c>
      <c r="H23" s="318">
        <v>39735</v>
      </c>
      <c r="I23" s="319">
        <v>12.44</v>
      </c>
      <c r="J23" s="318">
        <v>3193</v>
      </c>
      <c r="K23" s="334" t="s">
        <v>33</v>
      </c>
    </row>
    <row r="24" spans="1:11" s="341" customFormat="1" ht="16.149999999999999" customHeight="1">
      <c r="A24" s="298" t="s">
        <v>1339</v>
      </c>
      <c r="B24" s="330"/>
      <c r="C24" s="316">
        <v>487.99099999999999</v>
      </c>
      <c r="D24" s="316">
        <v>4533.4679999999998</v>
      </c>
      <c r="E24" s="316">
        <v>28355.861499999999</v>
      </c>
      <c r="F24" s="316">
        <v>27118.385472999998</v>
      </c>
      <c r="G24" s="316">
        <v>1237.4760269999999</v>
      </c>
      <c r="H24" s="316">
        <v>58107</v>
      </c>
      <c r="I24" s="317">
        <v>9.2899999999999991</v>
      </c>
      <c r="J24" s="316">
        <v>6255</v>
      </c>
      <c r="K24" s="333" t="s">
        <v>1330</v>
      </c>
    </row>
    <row r="25" spans="1:11" s="211" customFormat="1" ht="16.149999999999999" customHeight="1">
      <c r="A25" s="216"/>
      <c r="B25" s="328" t="s">
        <v>1340</v>
      </c>
      <c r="C25" s="318">
        <v>262.30099999999999</v>
      </c>
      <c r="D25" s="318">
        <v>2347.9810000000002</v>
      </c>
      <c r="E25" s="318">
        <v>15760.048965</v>
      </c>
      <c r="F25" s="318">
        <v>15099.520751</v>
      </c>
      <c r="G25" s="318">
        <v>660.52821400000005</v>
      </c>
      <c r="H25" s="318">
        <v>60084</v>
      </c>
      <c r="I25" s="319">
        <v>8.9499999999999993</v>
      </c>
      <c r="J25" s="318">
        <v>6712</v>
      </c>
      <c r="K25" s="334" t="s">
        <v>37</v>
      </c>
    </row>
    <row r="26" spans="1:11" s="211" customFormat="1" ht="16.149999999999999" customHeight="1">
      <c r="A26" s="216"/>
      <c r="B26" s="328" t="s">
        <v>1214</v>
      </c>
      <c r="C26" s="318">
        <v>84.19</v>
      </c>
      <c r="D26" s="318">
        <v>763.35900000000004</v>
      </c>
      <c r="E26" s="318">
        <v>4687.7856689999999</v>
      </c>
      <c r="F26" s="318">
        <v>4485.8765169999997</v>
      </c>
      <c r="G26" s="318">
        <v>201.90915200000001</v>
      </c>
      <c r="H26" s="318">
        <v>55681</v>
      </c>
      <c r="I26" s="319">
        <v>9.07</v>
      </c>
      <c r="J26" s="318">
        <v>6141</v>
      </c>
      <c r="K26" s="334" t="s">
        <v>39</v>
      </c>
    </row>
    <row r="27" spans="1:11" s="211" customFormat="1" ht="16.149999999999999" customHeight="1">
      <c r="A27" s="216"/>
      <c r="B27" s="328" t="s">
        <v>1215</v>
      </c>
      <c r="C27" s="318">
        <v>70.596000000000004</v>
      </c>
      <c r="D27" s="318">
        <v>678.69899999999996</v>
      </c>
      <c r="E27" s="318">
        <v>3653.539401</v>
      </c>
      <c r="F27" s="318">
        <v>3473.2133429999999</v>
      </c>
      <c r="G27" s="318">
        <v>180.32605799999999</v>
      </c>
      <c r="H27" s="318">
        <v>51753</v>
      </c>
      <c r="I27" s="319">
        <v>9.61</v>
      </c>
      <c r="J27" s="318">
        <v>5383</v>
      </c>
      <c r="K27" s="334" t="s">
        <v>41</v>
      </c>
    </row>
    <row r="28" spans="1:11" s="211" customFormat="1" ht="16.149999999999999" customHeight="1">
      <c r="A28" s="216"/>
      <c r="B28" s="328" t="s">
        <v>1216</v>
      </c>
      <c r="C28" s="318">
        <v>70.903999999999996</v>
      </c>
      <c r="D28" s="318">
        <v>743.42899999999997</v>
      </c>
      <c r="E28" s="318">
        <v>4254.4874650000002</v>
      </c>
      <c r="F28" s="318">
        <v>4059.7748620000002</v>
      </c>
      <c r="G28" s="318">
        <v>194.712603</v>
      </c>
      <c r="H28" s="318">
        <v>60003</v>
      </c>
      <c r="I28" s="319">
        <v>10.49</v>
      </c>
      <c r="J28" s="318">
        <v>5723</v>
      </c>
      <c r="K28" s="334" t="s">
        <v>43</v>
      </c>
    </row>
    <row r="29" spans="1:11" s="341" customFormat="1" ht="16.149999999999999" customHeight="1">
      <c r="A29" s="297" t="s">
        <v>1341</v>
      </c>
      <c r="B29" s="327"/>
      <c r="C29" s="316">
        <v>553.53899999999999</v>
      </c>
      <c r="D29" s="316">
        <v>5159.5789999999997</v>
      </c>
      <c r="E29" s="316">
        <v>32234.614269000002</v>
      </c>
      <c r="F29" s="316">
        <v>30845.710580999999</v>
      </c>
      <c r="G29" s="316">
        <v>1388.9036880000001</v>
      </c>
      <c r="H29" s="316">
        <v>58234</v>
      </c>
      <c r="I29" s="317">
        <v>9.32</v>
      </c>
      <c r="J29" s="316">
        <v>6248</v>
      </c>
      <c r="K29" s="333" t="s">
        <v>1331</v>
      </c>
    </row>
    <row r="30" spans="1:11" s="211" customFormat="1" ht="16.149999999999999" customHeight="1">
      <c r="A30" s="219"/>
      <c r="B30" s="328" t="s">
        <v>1342</v>
      </c>
      <c r="C30" s="318">
        <v>431.87700000000001</v>
      </c>
      <c r="D30" s="318">
        <v>3986.366</v>
      </c>
      <c r="E30" s="318">
        <v>26800.775543</v>
      </c>
      <c r="F30" s="318">
        <v>25658.912434000002</v>
      </c>
      <c r="G30" s="318">
        <v>1141.8631089999999</v>
      </c>
      <c r="H30" s="318">
        <v>62057</v>
      </c>
      <c r="I30" s="319">
        <v>9.23</v>
      </c>
      <c r="J30" s="318">
        <v>6723</v>
      </c>
      <c r="K30" s="334" t="s">
        <v>49</v>
      </c>
    </row>
    <row r="31" spans="1:11" s="211" customFormat="1" ht="16.149999999999999" customHeight="1">
      <c r="A31" s="225"/>
      <c r="B31" s="328" t="s">
        <v>1219</v>
      </c>
      <c r="C31" s="318">
        <v>113.488</v>
      </c>
      <c r="D31" s="318">
        <v>1091.6690000000001</v>
      </c>
      <c r="E31" s="318">
        <v>5133.4623279999996</v>
      </c>
      <c r="F31" s="318">
        <v>4886.4217490000001</v>
      </c>
      <c r="G31" s="318">
        <v>247.04057900000001</v>
      </c>
      <c r="H31" s="318">
        <v>45234</v>
      </c>
      <c r="I31" s="319">
        <v>9.6199999999999992</v>
      </c>
      <c r="J31" s="318">
        <v>4702</v>
      </c>
      <c r="K31" s="334" t="s">
        <v>64</v>
      </c>
    </row>
    <row r="32" spans="1:11" s="211" customFormat="1" ht="16.149999999999999" customHeight="1">
      <c r="A32" s="225"/>
      <c r="B32" s="328" t="s">
        <v>1220</v>
      </c>
      <c r="C32" s="318">
        <v>8.1739999999999995</v>
      </c>
      <c r="D32" s="318">
        <v>81.543999999999997</v>
      </c>
      <c r="E32" s="318">
        <v>300.37639799999999</v>
      </c>
      <c r="F32" s="318">
        <v>300.37639799999999</v>
      </c>
      <c r="G32" s="318">
        <v>0</v>
      </c>
      <c r="H32" s="318">
        <v>36748</v>
      </c>
      <c r="I32" s="319">
        <v>9.98</v>
      </c>
      <c r="J32" s="318">
        <v>3684</v>
      </c>
      <c r="K32" s="334" t="s">
        <v>54</v>
      </c>
    </row>
    <row r="33" spans="1:11" s="341" customFormat="1" ht="16.149999999999999" customHeight="1">
      <c r="A33" s="298" t="s">
        <v>1343</v>
      </c>
      <c r="B33" s="327"/>
      <c r="C33" s="316">
        <v>101.105</v>
      </c>
      <c r="D33" s="316">
        <v>1521.222</v>
      </c>
      <c r="E33" s="316">
        <v>5877.710435</v>
      </c>
      <c r="F33" s="316">
        <v>5660.3567720000001</v>
      </c>
      <c r="G33" s="316">
        <v>217.35366300000001</v>
      </c>
      <c r="H33" s="316">
        <v>58135</v>
      </c>
      <c r="I33" s="317">
        <v>15.05</v>
      </c>
      <c r="J33" s="316">
        <v>3864</v>
      </c>
      <c r="K33" s="333" t="s">
        <v>1332</v>
      </c>
    </row>
    <row r="34" spans="1:11" s="211" customFormat="1" ht="16.149999999999999" customHeight="1">
      <c r="A34" s="216"/>
      <c r="B34" s="328" t="s">
        <v>1222</v>
      </c>
      <c r="C34" s="318">
        <v>74.028000000000006</v>
      </c>
      <c r="D34" s="318">
        <v>1243.5340000000001</v>
      </c>
      <c r="E34" s="318">
        <v>4397.9107949999998</v>
      </c>
      <c r="F34" s="318">
        <v>4240.9589930000002</v>
      </c>
      <c r="G34" s="318">
        <v>156.95180199999999</v>
      </c>
      <c r="H34" s="318">
        <v>59409</v>
      </c>
      <c r="I34" s="319">
        <v>16.8</v>
      </c>
      <c r="J34" s="318">
        <v>3537</v>
      </c>
      <c r="K34" s="334" t="s">
        <v>58</v>
      </c>
    </row>
    <row r="35" spans="1:11" s="211" customFormat="1" ht="16.149999999999999" customHeight="1" thickBot="1">
      <c r="A35" s="198"/>
      <c r="B35" s="331" t="s">
        <v>1344</v>
      </c>
      <c r="C35" s="342">
        <v>27.077000000000002</v>
      </c>
      <c r="D35" s="320">
        <v>277.68799999999999</v>
      </c>
      <c r="E35" s="320">
        <v>1479.79964</v>
      </c>
      <c r="F35" s="320">
        <v>1419.3977789999999</v>
      </c>
      <c r="G35" s="320">
        <v>60.401860999999997</v>
      </c>
      <c r="H35" s="320">
        <v>54652</v>
      </c>
      <c r="I35" s="321">
        <v>10.26</v>
      </c>
      <c r="J35" s="343">
        <v>5329</v>
      </c>
      <c r="K35" s="336" t="s">
        <v>60</v>
      </c>
    </row>
    <row r="36" spans="1:11" s="344" customFormat="1" ht="15.95" customHeight="1">
      <c r="A36" s="237" t="s">
        <v>1345</v>
      </c>
      <c r="B36" s="45"/>
      <c r="C36" s="285"/>
      <c r="D36" s="285"/>
      <c r="E36" s="285"/>
      <c r="F36" s="285"/>
      <c r="G36" s="285"/>
      <c r="H36" s="286" t="s">
        <v>1346</v>
      </c>
      <c r="I36" s="285"/>
      <c r="J36" s="285"/>
    </row>
    <row r="37" spans="1:11" s="344" customFormat="1" ht="15.95" customHeight="1">
      <c r="A37" s="237"/>
      <c r="B37" s="315" t="s">
        <v>1347</v>
      </c>
      <c r="C37" s="285"/>
      <c r="D37" s="285"/>
      <c r="E37" s="285"/>
      <c r="F37" s="285"/>
      <c r="G37" s="285"/>
      <c r="H37" s="286" t="s">
        <v>1348</v>
      </c>
      <c r="I37" s="285"/>
      <c r="J37" s="285"/>
    </row>
    <row r="38" spans="1:11" s="211" customFormat="1" ht="15.95" customHeight="1">
      <c r="A38" s="217"/>
      <c r="B38" s="217" t="s">
        <v>1349</v>
      </c>
      <c r="C38" s="300"/>
      <c r="D38" s="300"/>
      <c r="E38" s="300"/>
      <c r="F38" s="300"/>
      <c r="G38" s="300"/>
      <c r="H38" s="287" t="s">
        <v>1333</v>
      </c>
      <c r="I38" s="300"/>
    </row>
    <row r="39" spans="1:11" s="211" customFormat="1" ht="15.95" customHeight="1">
      <c r="A39" s="217"/>
      <c r="B39" s="217"/>
      <c r="C39" s="345"/>
      <c r="D39" s="345"/>
      <c r="E39" s="346"/>
      <c r="F39" s="346"/>
      <c r="G39" s="300"/>
      <c r="H39" s="275" t="s">
        <v>1334</v>
      </c>
      <c r="I39" s="300"/>
      <c r="J39" s="347"/>
    </row>
  </sheetData>
  <mergeCells count="12">
    <mergeCell ref="H1:K1"/>
    <mergeCell ref="A1:G1"/>
    <mergeCell ref="H3:K3"/>
    <mergeCell ref="C5:C6"/>
    <mergeCell ref="D5:D6"/>
    <mergeCell ref="K5:K6"/>
    <mergeCell ref="A3:G3"/>
    <mergeCell ref="E5:E6"/>
    <mergeCell ref="H5:H6"/>
    <mergeCell ref="I5:I6"/>
    <mergeCell ref="J5:J6"/>
    <mergeCell ref="A5:B6"/>
  </mergeCells>
  <phoneticPr fontId="24" type="noConversion"/>
  <pageMargins left="0.70866141732283472" right="0.70866141732283472" top="1.1811023622047245" bottom="0.39370078740157483" header="0.31496062992125984" footer="0.31496062992125984"/>
  <pageSetup paperSize="9" orientation="portrait" r:id="rId1"/>
  <colBreaks count="1" manualBreakCount="1">
    <brk id="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39"/>
  <sheetViews>
    <sheetView zoomScale="70" zoomScaleNormal="70" workbookViewId="0">
      <selection activeCell="C44" sqref="C44"/>
    </sheetView>
  </sheetViews>
  <sheetFormatPr defaultColWidth="9" defaultRowHeight="15.75"/>
  <cols>
    <col min="1" max="1" width="5.125" style="197" customWidth="1"/>
    <col min="2" max="2" width="9" style="197"/>
    <col min="3" max="3" width="18.5" style="197" customWidth="1"/>
    <col min="4" max="11" width="19.375" style="197" customWidth="1"/>
    <col min="12" max="16384" width="9" style="197"/>
  </cols>
  <sheetData>
    <row r="1" spans="1:11" ht="24.75">
      <c r="A1" s="491" t="s">
        <v>1273</v>
      </c>
      <c r="B1" s="464"/>
      <c r="C1" s="464"/>
      <c r="D1" s="464"/>
      <c r="E1" s="464"/>
      <c r="F1" s="464"/>
      <c r="G1" s="492" t="s">
        <v>1274</v>
      </c>
      <c r="H1" s="467"/>
      <c r="I1" s="467"/>
      <c r="J1" s="467"/>
      <c r="K1" s="467"/>
    </row>
    <row r="2" spans="1:11" ht="24.75">
      <c r="A2" s="493" t="s">
        <v>1275</v>
      </c>
      <c r="B2" s="467"/>
      <c r="C2" s="467"/>
      <c r="D2" s="467"/>
      <c r="E2" s="467"/>
      <c r="F2" s="467"/>
      <c r="G2" s="463" t="s">
        <v>1276</v>
      </c>
      <c r="H2" s="467"/>
      <c r="I2" s="467"/>
      <c r="J2" s="467"/>
      <c r="K2" s="467"/>
    </row>
    <row r="3" spans="1:11" ht="16.5">
      <c r="A3" s="466" t="s">
        <v>1277</v>
      </c>
      <c r="B3" s="467"/>
      <c r="C3" s="467"/>
      <c r="D3" s="467"/>
      <c r="E3" s="467"/>
      <c r="F3" s="467"/>
      <c r="G3" s="466">
        <v>2014</v>
      </c>
      <c r="H3" s="467"/>
      <c r="I3" s="467"/>
      <c r="J3" s="467"/>
      <c r="K3" s="467"/>
    </row>
    <row r="4" spans="1:11" ht="16.5" thickBot="1">
      <c r="A4" s="292" t="s">
        <v>1258</v>
      </c>
      <c r="B4" s="228"/>
      <c r="C4" s="228"/>
      <c r="D4" s="228"/>
      <c r="E4" s="228"/>
      <c r="F4" s="228"/>
      <c r="G4" s="293"/>
      <c r="H4" s="294"/>
      <c r="I4" s="294"/>
      <c r="J4" s="295"/>
      <c r="K4" s="264" t="s">
        <v>1259</v>
      </c>
    </row>
    <row r="5" spans="1:11">
      <c r="A5" s="482" t="s">
        <v>1272</v>
      </c>
      <c r="B5" s="483"/>
      <c r="C5" s="484"/>
      <c r="D5" s="487" t="s">
        <v>1260</v>
      </c>
      <c r="E5" s="487" t="s">
        <v>1261</v>
      </c>
      <c r="F5" s="488" t="s">
        <v>1262</v>
      </c>
      <c r="G5" s="265"/>
      <c r="H5" s="301"/>
      <c r="I5" s="489" t="s">
        <v>1263</v>
      </c>
      <c r="J5" s="444" t="s">
        <v>1264</v>
      </c>
      <c r="K5" s="480" t="s">
        <v>1265</v>
      </c>
    </row>
    <row r="6" spans="1:11" ht="30.75">
      <c r="A6" s="485"/>
      <c r="B6" s="485"/>
      <c r="C6" s="486"/>
      <c r="D6" s="469"/>
      <c r="E6" s="469"/>
      <c r="F6" s="473"/>
      <c r="G6" s="266" t="s">
        <v>1230</v>
      </c>
      <c r="H6" s="267" t="s">
        <v>1231</v>
      </c>
      <c r="I6" s="490"/>
      <c r="J6" s="445"/>
      <c r="K6" s="481"/>
    </row>
    <row r="7" spans="1:11">
      <c r="A7" s="296" t="s">
        <v>1278</v>
      </c>
      <c r="B7" s="302"/>
      <c r="C7" s="310" t="s">
        <v>1307</v>
      </c>
      <c r="D7" s="268">
        <v>3207858</v>
      </c>
      <c r="E7" s="269">
        <v>31274605</v>
      </c>
      <c r="F7" s="270">
        <v>187893628920</v>
      </c>
      <c r="G7" s="270">
        <v>179936461660</v>
      </c>
      <c r="H7" s="270">
        <v>7957167260</v>
      </c>
      <c r="I7" s="271">
        <v>58572.925896000001</v>
      </c>
      <c r="J7" s="272">
        <v>9.7493732578000003</v>
      </c>
      <c r="K7" s="288">
        <v>6007.8657721999998</v>
      </c>
    </row>
    <row r="8" spans="1:11">
      <c r="A8" s="297" t="s">
        <v>1279</v>
      </c>
      <c r="B8" s="215"/>
      <c r="C8" s="311" t="s">
        <v>1308</v>
      </c>
      <c r="D8" s="269">
        <v>999749</v>
      </c>
      <c r="E8" s="269">
        <v>9675681</v>
      </c>
      <c r="F8" s="270">
        <v>61735340477</v>
      </c>
      <c r="G8" s="270">
        <v>59223313015</v>
      </c>
      <c r="H8" s="270">
        <v>2512027462</v>
      </c>
      <c r="I8" s="271">
        <v>61750.839937999997</v>
      </c>
      <c r="J8" s="272">
        <v>9.6781102056999995</v>
      </c>
      <c r="K8" s="289">
        <v>6380.4646388000001</v>
      </c>
    </row>
    <row r="9" spans="1:11">
      <c r="A9" s="217"/>
      <c r="B9" s="303" t="s">
        <v>1280</v>
      </c>
      <c r="C9" s="312" t="s">
        <v>1309</v>
      </c>
      <c r="D9" s="273">
        <v>259421</v>
      </c>
      <c r="E9" s="273">
        <v>2893514</v>
      </c>
      <c r="F9" s="274">
        <v>14670420368</v>
      </c>
      <c r="G9" s="274">
        <v>14076997613</v>
      </c>
      <c r="H9" s="274">
        <v>593422755</v>
      </c>
      <c r="I9" s="275">
        <v>56550.627621</v>
      </c>
      <c r="J9" s="276">
        <v>11.153738518000001</v>
      </c>
      <c r="K9" s="290">
        <v>5070.1051967000003</v>
      </c>
    </row>
    <row r="10" spans="1:11">
      <c r="A10" s="217"/>
      <c r="B10" s="303" t="s">
        <v>1281</v>
      </c>
      <c r="C10" s="312" t="s">
        <v>6</v>
      </c>
      <c r="D10" s="273">
        <v>595370</v>
      </c>
      <c r="E10" s="273">
        <v>5284799</v>
      </c>
      <c r="F10" s="274">
        <v>40559164591</v>
      </c>
      <c r="G10" s="274">
        <v>38934642278</v>
      </c>
      <c r="H10" s="274">
        <v>1624522313</v>
      </c>
      <c r="I10" s="275">
        <v>68124.300168000002</v>
      </c>
      <c r="J10" s="276">
        <v>8.8764952885999993</v>
      </c>
      <c r="K10" s="290">
        <v>7674.6844281000003</v>
      </c>
    </row>
    <row r="11" spans="1:11">
      <c r="A11" s="217"/>
      <c r="B11" s="303" t="s">
        <v>1282</v>
      </c>
      <c r="C11" s="312" t="s">
        <v>8</v>
      </c>
      <c r="D11" s="273">
        <v>48095</v>
      </c>
      <c r="E11" s="273">
        <v>583577</v>
      </c>
      <c r="F11" s="274">
        <v>2581068258</v>
      </c>
      <c r="G11" s="274">
        <v>2467090575</v>
      </c>
      <c r="H11" s="274">
        <v>113977683</v>
      </c>
      <c r="I11" s="275">
        <v>53666.041335000002</v>
      </c>
      <c r="J11" s="276">
        <v>12.133839276</v>
      </c>
      <c r="K11" s="290">
        <v>4422.8409584000001</v>
      </c>
    </row>
    <row r="12" spans="1:11">
      <c r="A12" s="217"/>
      <c r="B12" s="303" t="s">
        <v>1283</v>
      </c>
      <c r="C12" s="312" t="s">
        <v>61</v>
      </c>
      <c r="D12" s="273">
        <v>92538</v>
      </c>
      <c r="E12" s="273">
        <v>855753</v>
      </c>
      <c r="F12" s="274">
        <v>3752052117</v>
      </c>
      <c r="G12" s="274">
        <v>3571947406</v>
      </c>
      <c r="H12" s="274">
        <v>180104711</v>
      </c>
      <c r="I12" s="275">
        <v>40546.068826000002</v>
      </c>
      <c r="J12" s="276">
        <v>9.2475847760000001</v>
      </c>
      <c r="K12" s="290">
        <v>4384.5036091000002</v>
      </c>
    </row>
    <row r="13" spans="1:11">
      <c r="A13" s="217"/>
      <c r="B13" s="303" t="s">
        <v>1284</v>
      </c>
      <c r="C13" s="312" t="s">
        <v>62</v>
      </c>
      <c r="D13" s="273">
        <v>4045</v>
      </c>
      <c r="E13" s="273">
        <v>56549</v>
      </c>
      <c r="F13" s="274">
        <v>168322053</v>
      </c>
      <c r="G13" s="274">
        <v>168322053</v>
      </c>
      <c r="H13" s="277">
        <v>0</v>
      </c>
      <c r="I13" s="275">
        <v>41612.374042000003</v>
      </c>
      <c r="J13" s="276">
        <v>13.979975278</v>
      </c>
      <c r="K13" s="290">
        <v>2976.5699304999998</v>
      </c>
    </row>
    <row r="14" spans="1:11">
      <c r="A14" s="217"/>
      <c r="B14" s="303" t="s">
        <v>1285</v>
      </c>
      <c r="C14" s="312" t="s">
        <v>63</v>
      </c>
      <c r="D14" s="273">
        <v>280</v>
      </c>
      <c r="E14" s="273">
        <v>1489</v>
      </c>
      <c r="F14" s="274">
        <v>4313090</v>
      </c>
      <c r="G14" s="274">
        <v>4313090</v>
      </c>
      <c r="H14" s="277">
        <v>0</v>
      </c>
      <c r="I14" s="275">
        <v>15403.892857000001</v>
      </c>
      <c r="J14" s="276">
        <v>5.3178571429000003</v>
      </c>
      <c r="K14" s="290">
        <v>2896.6353257000001</v>
      </c>
    </row>
    <row r="15" spans="1:11">
      <c r="A15" s="297" t="s">
        <v>1286</v>
      </c>
      <c r="B15" s="218"/>
      <c r="C15" s="311" t="s">
        <v>1310</v>
      </c>
      <c r="D15" s="269">
        <v>441573</v>
      </c>
      <c r="E15" s="269">
        <v>4291203</v>
      </c>
      <c r="F15" s="278">
        <v>25359479401</v>
      </c>
      <c r="G15" s="278">
        <v>24222559173</v>
      </c>
      <c r="H15" s="278">
        <v>1136920228</v>
      </c>
      <c r="I15" s="271">
        <v>57429.868675999998</v>
      </c>
      <c r="J15" s="272">
        <v>9.7179922684999998</v>
      </c>
      <c r="K15" s="289">
        <v>5909.6433800000004</v>
      </c>
    </row>
    <row r="16" spans="1:11">
      <c r="A16" s="219"/>
      <c r="B16" s="303" t="s">
        <v>1287</v>
      </c>
      <c r="C16" s="312" t="s">
        <v>1311</v>
      </c>
      <c r="D16" s="273">
        <v>289414</v>
      </c>
      <c r="E16" s="273">
        <v>2762701</v>
      </c>
      <c r="F16" s="274">
        <v>17943267589</v>
      </c>
      <c r="G16" s="274">
        <v>17146413936</v>
      </c>
      <c r="H16" s="274">
        <v>796853653</v>
      </c>
      <c r="I16" s="275">
        <v>61998.616477000003</v>
      </c>
      <c r="J16" s="276">
        <v>9.5458443614000004</v>
      </c>
      <c r="K16" s="290">
        <v>6494.8279198999999</v>
      </c>
    </row>
    <row r="17" spans="1:11">
      <c r="A17" s="219"/>
      <c r="B17" s="303" t="s">
        <v>1288</v>
      </c>
      <c r="C17" s="312" t="s">
        <v>17</v>
      </c>
      <c r="D17" s="273">
        <v>70767</v>
      </c>
      <c r="E17" s="273">
        <v>492019</v>
      </c>
      <c r="F17" s="274">
        <v>3360131072</v>
      </c>
      <c r="G17" s="274">
        <v>3205713187</v>
      </c>
      <c r="H17" s="274">
        <v>154417885</v>
      </c>
      <c r="I17" s="275">
        <v>47481.609677</v>
      </c>
      <c r="J17" s="276">
        <v>6.9526615513000003</v>
      </c>
      <c r="K17" s="290">
        <v>6829.2709672000001</v>
      </c>
    </row>
    <row r="18" spans="1:11">
      <c r="A18" s="220"/>
      <c r="B18" s="303" t="s">
        <v>1289</v>
      </c>
      <c r="C18" s="312" t="s">
        <v>21</v>
      </c>
      <c r="D18" s="273">
        <v>28695</v>
      </c>
      <c r="E18" s="273">
        <v>437791</v>
      </c>
      <c r="F18" s="274">
        <v>1445583141</v>
      </c>
      <c r="G18" s="274">
        <v>1390156269</v>
      </c>
      <c r="H18" s="274">
        <v>55426872</v>
      </c>
      <c r="I18" s="275">
        <v>50377.527130000002</v>
      </c>
      <c r="J18" s="276">
        <v>15.256699772999999</v>
      </c>
      <c r="K18" s="290">
        <v>3301.993739</v>
      </c>
    </row>
    <row r="19" spans="1:11">
      <c r="A19" s="219"/>
      <c r="B19" s="303" t="s">
        <v>1290</v>
      </c>
      <c r="C19" s="312" t="s">
        <v>23</v>
      </c>
      <c r="D19" s="273">
        <v>52697</v>
      </c>
      <c r="E19" s="273">
        <v>598692</v>
      </c>
      <c r="F19" s="274">
        <v>2610497599</v>
      </c>
      <c r="G19" s="274">
        <v>2480275781</v>
      </c>
      <c r="H19" s="274">
        <v>130221818</v>
      </c>
      <c r="I19" s="275">
        <v>49537.878797999998</v>
      </c>
      <c r="J19" s="276">
        <v>11.361026244</v>
      </c>
      <c r="K19" s="290">
        <v>4360.3348617000001</v>
      </c>
    </row>
    <row r="20" spans="1:11">
      <c r="A20" s="298" t="s">
        <v>1291</v>
      </c>
      <c r="B20" s="223"/>
      <c r="C20" s="313" t="s">
        <v>1312</v>
      </c>
      <c r="D20" s="269">
        <v>658010</v>
      </c>
      <c r="E20" s="269">
        <v>6119323</v>
      </c>
      <c r="F20" s="278">
        <v>36098682992</v>
      </c>
      <c r="G20" s="278">
        <v>34533020037</v>
      </c>
      <c r="H20" s="278">
        <v>1565662955</v>
      </c>
      <c r="I20" s="271">
        <v>54860.386608000001</v>
      </c>
      <c r="J20" s="272">
        <v>9.2997416452999992</v>
      </c>
      <c r="K20" s="289">
        <v>5899.1301802999997</v>
      </c>
    </row>
    <row r="21" spans="1:11">
      <c r="A21" s="220"/>
      <c r="B21" s="303" t="s">
        <v>1292</v>
      </c>
      <c r="C21" s="312" t="s">
        <v>27</v>
      </c>
      <c r="D21" s="273">
        <v>435058</v>
      </c>
      <c r="E21" s="273">
        <v>3842149</v>
      </c>
      <c r="F21" s="274">
        <v>24771046571</v>
      </c>
      <c r="G21" s="274">
        <v>23682330392</v>
      </c>
      <c r="H21" s="274">
        <v>1088716179</v>
      </c>
      <c r="I21" s="275">
        <v>56937.343000000001</v>
      </c>
      <c r="J21" s="276">
        <v>8.8313489236000002</v>
      </c>
      <c r="K21" s="290">
        <v>6447.1853045999997</v>
      </c>
    </row>
    <row r="22" spans="1:11">
      <c r="A22" s="220"/>
      <c r="B22" s="303" t="s">
        <v>1293</v>
      </c>
      <c r="C22" s="312" t="s">
        <v>31</v>
      </c>
      <c r="D22" s="273">
        <v>162760</v>
      </c>
      <c r="E22" s="273">
        <v>1530009</v>
      </c>
      <c r="F22" s="274">
        <v>8967413076</v>
      </c>
      <c r="G22" s="274">
        <v>8594348580</v>
      </c>
      <c r="H22" s="274">
        <v>373064496</v>
      </c>
      <c r="I22" s="275">
        <v>55095.926984999998</v>
      </c>
      <c r="J22" s="276">
        <v>9.4003993609999998</v>
      </c>
      <c r="K22" s="290">
        <v>5861.0198215</v>
      </c>
    </row>
    <row r="23" spans="1:11">
      <c r="A23" s="220"/>
      <c r="B23" s="303" t="s">
        <v>1294</v>
      </c>
      <c r="C23" s="312" t="s">
        <v>33</v>
      </c>
      <c r="D23" s="273">
        <v>60192</v>
      </c>
      <c r="E23" s="273">
        <v>747165</v>
      </c>
      <c r="F23" s="274">
        <v>2360223345</v>
      </c>
      <c r="G23" s="274">
        <v>2256341065</v>
      </c>
      <c r="H23" s="274">
        <v>103882280</v>
      </c>
      <c r="I23" s="275">
        <v>39211.578697999998</v>
      </c>
      <c r="J23" s="276">
        <v>12.413028309</v>
      </c>
      <c r="K23" s="290">
        <v>3158.9051214000001</v>
      </c>
    </row>
    <row r="24" spans="1:11">
      <c r="A24" s="298" t="s">
        <v>1295</v>
      </c>
      <c r="B24" s="223"/>
      <c r="C24" s="311" t="s">
        <v>1313</v>
      </c>
      <c r="D24" s="269">
        <v>471537</v>
      </c>
      <c r="E24" s="269">
        <v>4493818</v>
      </c>
      <c r="F24" s="278">
        <v>27551843607</v>
      </c>
      <c r="G24" s="278">
        <v>26351925355</v>
      </c>
      <c r="H24" s="278">
        <v>1199918252</v>
      </c>
      <c r="I24" s="271">
        <v>58429.865751999998</v>
      </c>
      <c r="J24" s="272">
        <v>9.5301492777999997</v>
      </c>
      <c r="K24" s="289">
        <v>6131.0546193</v>
      </c>
    </row>
    <row r="25" spans="1:11">
      <c r="A25" s="216"/>
      <c r="B25" s="303" t="s">
        <v>1296</v>
      </c>
      <c r="C25" s="312" t="s">
        <v>37</v>
      </c>
      <c r="D25" s="273">
        <v>250432</v>
      </c>
      <c r="E25" s="273">
        <v>2316333</v>
      </c>
      <c r="F25" s="274">
        <v>15166554818</v>
      </c>
      <c r="G25" s="274">
        <v>14533701798</v>
      </c>
      <c r="H25" s="274">
        <v>632853020</v>
      </c>
      <c r="I25" s="275">
        <v>60561.568880999999</v>
      </c>
      <c r="J25" s="276">
        <v>9.2493491247000001</v>
      </c>
      <c r="K25" s="290">
        <v>6547.6573609999996</v>
      </c>
    </row>
    <row r="26" spans="1:11">
      <c r="A26" s="216"/>
      <c r="B26" s="303" t="s">
        <v>1297</v>
      </c>
      <c r="C26" s="312" t="s">
        <v>39</v>
      </c>
      <c r="D26" s="273">
        <v>83166</v>
      </c>
      <c r="E26" s="273">
        <v>793349</v>
      </c>
      <c r="F26" s="274">
        <v>4752851664</v>
      </c>
      <c r="G26" s="274">
        <v>4552382758</v>
      </c>
      <c r="H26" s="274">
        <v>200468906</v>
      </c>
      <c r="I26" s="275">
        <v>57148.975109999999</v>
      </c>
      <c r="J26" s="276">
        <v>9.5393430007000006</v>
      </c>
      <c r="K26" s="290">
        <v>5990.8711853000004</v>
      </c>
    </row>
    <row r="27" spans="1:11">
      <c r="A27" s="216"/>
      <c r="B27" s="303" t="s">
        <v>1298</v>
      </c>
      <c r="C27" s="312" t="s">
        <v>41</v>
      </c>
      <c r="D27" s="273">
        <v>69440</v>
      </c>
      <c r="E27" s="273">
        <v>678112</v>
      </c>
      <c r="F27" s="274">
        <v>3563208492</v>
      </c>
      <c r="G27" s="274">
        <v>3388323058</v>
      </c>
      <c r="H27" s="274">
        <v>174885434</v>
      </c>
      <c r="I27" s="275">
        <v>51313.486347999999</v>
      </c>
      <c r="J27" s="276">
        <v>9.7654377879999998</v>
      </c>
      <c r="K27" s="290">
        <v>5254.6017353999996</v>
      </c>
    </row>
    <row r="28" spans="1:11">
      <c r="A28" s="216"/>
      <c r="B28" s="303" t="s">
        <v>1299</v>
      </c>
      <c r="C28" s="312" t="s">
        <v>43</v>
      </c>
      <c r="D28" s="273">
        <v>68499</v>
      </c>
      <c r="E28" s="273">
        <v>706024</v>
      </c>
      <c r="F28" s="274">
        <v>4069228633</v>
      </c>
      <c r="G28" s="274">
        <v>3877517741</v>
      </c>
      <c r="H28" s="274">
        <v>191710892</v>
      </c>
      <c r="I28" s="275">
        <v>59405.664797999998</v>
      </c>
      <c r="J28" s="276">
        <v>10.307070176</v>
      </c>
      <c r="K28" s="290">
        <v>5763.5840042</v>
      </c>
    </row>
    <row r="29" spans="1:11">
      <c r="A29" s="297" t="s">
        <v>1300</v>
      </c>
      <c r="B29" s="215"/>
      <c r="C29" s="311" t="s">
        <v>1314</v>
      </c>
      <c r="D29" s="269">
        <v>535784</v>
      </c>
      <c r="E29" s="269">
        <v>5145990</v>
      </c>
      <c r="F29" s="278">
        <v>31205516167</v>
      </c>
      <c r="G29" s="278">
        <v>29883351848</v>
      </c>
      <c r="H29" s="278">
        <v>1322164319</v>
      </c>
      <c r="I29" s="271">
        <v>58242.717526</v>
      </c>
      <c r="J29" s="272">
        <v>9.6045981216000005</v>
      </c>
      <c r="K29" s="289">
        <v>6064.0452404999996</v>
      </c>
    </row>
    <row r="30" spans="1:11">
      <c r="A30" s="219"/>
      <c r="B30" s="303" t="s">
        <v>1301</v>
      </c>
      <c r="C30" s="312" t="s">
        <v>49</v>
      </c>
      <c r="D30" s="273">
        <v>415981</v>
      </c>
      <c r="E30" s="273">
        <v>3973873</v>
      </c>
      <c r="F30" s="274">
        <v>25850103446</v>
      </c>
      <c r="G30" s="274">
        <v>24767377283</v>
      </c>
      <c r="H30" s="274">
        <v>1082726163</v>
      </c>
      <c r="I30" s="275">
        <v>62142.509984999997</v>
      </c>
      <c r="J30" s="276">
        <v>9.5530156425000001</v>
      </c>
      <c r="K30" s="290">
        <v>6505.0149932000004</v>
      </c>
    </row>
    <row r="31" spans="1:11">
      <c r="A31" s="225"/>
      <c r="B31" s="303" t="s">
        <v>1302</v>
      </c>
      <c r="C31" s="312" t="s">
        <v>64</v>
      </c>
      <c r="D31" s="273">
        <v>112172</v>
      </c>
      <c r="E31" s="273">
        <v>1093629</v>
      </c>
      <c r="F31" s="274">
        <v>5054830348</v>
      </c>
      <c r="G31" s="274">
        <v>4815392192</v>
      </c>
      <c r="H31" s="274">
        <v>239438156</v>
      </c>
      <c r="I31" s="275">
        <v>45063.209606999997</v>
      </c>
      <c r="J31" s="276">
        <v>9.7495720857000006</v>
      </c>
      <c r="K31" s="290">
        <v>4622.0705084000001</v>
      </c>
    </row>
    <row r="32" spans="1:11">
      <c r="A32" s="225"/>
      <c r="B32" s="303" t="s">
        <v>1303</v>
      </c>
      <c r="C32" s="312" t="s">
        <v>54</v>
      </c>
      <c r="D32" s="273">
        <v>7631</v>
      </c>
      <c r="E32" s="273">
        <v>78488</v>
      </c>
      <c r="F32" s="274">
        <v>300582373</v>
      </c>
      <c r="G32" s="274">
        <v>300582373</v>
      </c>
      <c r="H32" s="277">
        <v>0</v>
      </c>
      <c r="I32" s="275">
        <v>39389.643951999999</v>
      </c>
      <c r="J32" s="276">
        <v>10.285414756</v>
      </c>
      <c r="K32" s="290">
        <v>3829.6602410999999</v>
      </c>
    </row>
    <row r="33" spans="1:11">
      <c r="A33" s="298" t="s">
        <v>1304</v>
      </c>
      <c r="B33" s="215"/>
      <c r="C33" s="311" t="s">
        <v>1315</v>
      </c>
      <c r="D33" s="269">
        <v>101205</v>
      </c>
      <c r="E33" s="269">
        <v>1548590</v>
      </c>
      <c r="F33" s="278">
        <v>5942766276</v>
      </c>
      <c r="G33" s="278">
        <v>5722292232</v>
      </c>
      <c r="H33" s="278">
        <v>220474044</v>
      </c>
      <c r="I33" s="271">
        <v>58720.085726999998</v>
      </c>
      <c r="J33" s="272">
        <v>15.301516723000001</v>
      </c>
      <c r="K33" s="289">
        <v>3837.5336763999999</v>
      </c>
    </row>
    <row r="34" spans="1:11">
      <c r="A34" s="216"/>
      <c r="B34" s="303" t="s">
        <v>1305</v>
      </c>
      <c r="C34" s="312" t="s">
        <v>58</v>
      </c>
      <c r="D34" s="273">
        <v>74203</v>
      </c>
      <c r="E34" s="273">
        <v>1262319</v>
      </c>
      <c r="F34" s="279">
        <v>4470912147</v>
      </c>
      <c r="G34" s="274">
        <v>4311111454</v>
      </c>
      <c r="H34" s="274">
        <v>159800693</v>
      </c>
      <c r="I34" s="275">
        <v>60252.444604999997</v>
      </c>
      <c r="J34" s="276">
        <v>17.011697640000001</v>
      </c>
      <c r="K34" s="290">
        <v>3541.8243305000001</v>
      </c>
    </row>
    <row r="35" spans="1:11" ht="16.5" thickBot="1">
      <c r="A35" s="198"/>
      <c r="B35" s="304" t="s">
        <v>1306</v>
      </c>
      <c r="C35" s="314" t="s">
        <v>60</v>
      </c>
      <c r="D35" s="280">
        <v>27002</v>
      </c>
      <c r="E35" s="280">
        <v>286271</v>
      </c>
      <c r="F35" s="281">
        <v>1471854129</v>
      </c>
      <c r="G35" s="282">
        <v>1411180778</v>
      </c>
      <c r="H35" s="282">
        <v>60673351</v>
      </c>
      <c r="I35" s="283">
        <v>54509.078178999996</v>
      </c>
      <c r="J35" s="284">
        <v>10.601844308</v>
      </c>
      <c r="K35" s="291">
        <v>5141.4712946999998</v>
      </c>
    </row>
    <row r="36" spans="1:11">
      <c r="A36" s="237" t="s">
        <v>1316</v>
      </c>
      <c r="B36" s="45"/>
      <c r="C36" s="45"/>
      <c r="D36" s="285"/>
      <c r="E36" s="285"/>
      <c r="F36" s="285"/>
      <c r="G36" s="286" t="s">
        <v>1317</v>
      </c>
      <c r="H36" s="285"/>
      <c r="J36" s="285"/>
      <c r="K36" s="285"/>
    </row>
    <row r="37" spans="1:11">
      <c r="A37" s="237"/>
      <c r="B37" s="315" t="s">
        <v>1322</v>
      </c>
      <c r="C37" s="299"/>
      <c r="D37" s="285"/>
      <c r="E37" s="285"/>
      <c r="F37" s="285"/>
      <c r="G37" s="286" t="s">
        <v>1318</v>
      </c>
      <c r="H37" s="285"/>
      <c r="J37" s="285"/>
      <c r="K37" s="285"/>
    </row>
    <row r="38" spans="1:11">
      <c r="A38" s="217"/>
      <c r="B38" s="217" t="s">
        <v>1321</v>
      </c>
      <c r="C38" s="217"/>
      <c r="D38" s="300"/>
      <c r="E38" s="300"/>
      <c r="F38" s="300"/>
      <c r="G38" s="287" t="s">
        <v>1319</v>
      </c>
      <c r="H38" s="300"/>
      <c r="J38" s="300"/>
      <c r="K38" s="211"/>
    </row>
    <row r="39" spans="1:11">
      <c r="G39" s="275" t="s">
        <v>1320</v>
      </c>
    </row>
  </sheetData>
  <mergeCells count="13">
    <mergeCell ref="A1:F1"/>
    <mergeCell ref="G1:K1"/>
    <mergeCell ref="A2:F2"/>
    <mergeCell ref="G2:K2"/>
    <mergeCell ref="A3:F3"/>
    <mergeCell ref="G3:K3"/>
    <mergeCell ref="K5:K6"/>
    <mergeCell ref="A5:C6"/>
    <mergeCell ref="D5:D6"/>
    <mergeCell ref="E5:E6"/>
    <mergeCell ref="F5:F6"/>
    <mergeCell ref="I5:I6"/>
    <mergeCell ref="J5:J6"/>
  </mergeCells>
  <phoneticPr fontId="24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38"/>
  <sheetViews>
    <sheetView zoomScale="70" zoomScaleNormal="70" workbookViewId="0">
      <selection activeCell="G3" sqref="G3:K3"/>
    </sheetView>
  </sheetViews>
  <sheetFormatPr defaultColWidth="9" defaultRowHeight="15.75"/>
  <cols>
    <col min="1" max="1" width="5.125" style="197" customWidth="1"/>
    <col min="2" max="2" width="9" style="197"/>
    <col min="3" max="3" width="18.5" style="197" customWidth="1"/>
    <col min="4" max="11" width="19.375" style="197" customWidth="1"/>
    <col min="12" max="16384" width="9" style="197"/>
  </cols>
  <sheetData>
    <row r="1" spans="1:11" ht="24.75">
      <c r="A1" s="491" t="s">
        <v>1273</v>
      </c>
      <c r="B1" s="464"/>
      <c r="C1" s="464"/>
      <c r="D1" s="464"/>
      <c r="E1" s="464"/>
      <c r="F1" s="464"/>
      <c r="G1" s="492" t="s">
        <v>1274</v>
      </c>
      <c r="H1" s="467"/>
      <c r="I1" s="467"/>
      <c r="J1" s="467"/>
      <c r="K1" s="467"/>
    </row>
    <row r="2" spans="1:11" ht="24.75">
      <c r="A2" s="493" t="s">
        <v>1275</v>
      </c>
      <c r="B2" s="467"/>
      <c r="C2" s="467"/>
      <c r="D2" s="467"/>
      <c r="E2" s="467"/>
      <c r="F2" s="467"/>
      <c r="G2" s="463" t="s">
        <v>1276</v>
      </c>
      <c r="H2" s="467"/>
      <c r="I2" s="467"/>
      <c r="J2" s="467"/>
      <c r="K2" s="467"/>
    </row>
    <row r="3" spans="1:11" ht="16.5">
      <c r="A3" s="466" t="s">
        <v>1257</v>
      </c>
      <c r="B3" s="467"/>
      <c r="C3" s="467"/>
      <c r="D3" s="467"/>
      <c r="E3" s="467"/>
      <c r="F3" s="467"/>
      <c r="G3" s="466">
        <v>2013</v>
      </c>
      <c r="H3" s="467"/>
      <c r="I3" s="467"/>
      <c r="J3" s="467"/>
      <c r="K3" s="467"/>
    </row>
    <row r="4" spans="1:11" ht="16.5" thickBot="1">
      <c r="A4" s="292" t="s">
        <v>1258</v>
      </c>
      <c r="B4" s="228"/>
      <c r="C4" s="228"/>
      <c r="D4" s="228"/>
      <c r="E4" s="228"/>
      <c r="F4" s="228"/>
      <c r="G4" s="293"/>
      <c r="H4" s="294"/>
      <c r="I4" s="294"/>
      <c r="J4" s="295"/>
      <c r="K4" s="264" t="s">
        <v>1259</v>
      </c>
    </row>
    <row r="5" spans="1:11">
      <c r="A5" s="482" t="s">
        <v>1272</v>
      </c>
      <c r="B5" s="483"/>
      <c r="C5" s="484"/>
      <c r="D5" s="487" t="s">
        <v>1260</v>
      </c>
      <c r="E5" s="487" t="s">
        <v>1261</v>
      </c>
      <c r="F5" s="488" t="s">
        <v>1262</v>
      </c>
      <c r="G5" s="265"/>
      <c r="H5" s="301"/>
      <c r="I5" s="489" t="s">
        <v>1263</v>
      </c>
      <c r="J5" s="444" t="s">
        <v>1264</v>
      </c>
      <c r="K5" s="480" t="s">
        <v>1265</v>
      </c>
    </row>
    <row r="6" spans="1:11" ht="30.75">
      <c r="A6" s="485"/>
      <c r="B6" s="485"/>
      <c r="C6" s="486"/>
      <c r="D6" s="469"/>
      <c r="E6" s="469"/>
      <c r="F6" s="473"/>
      <c r="G6" s="266" t="s">
        <v>1230</v>
      </c>
      <c r="H6" s="267" t="s">
        <v>1231</v>
      </c>
      <c r="I6" s="490"/>
      <c r="J6" s="445"/>
      <c r="K6" s="481"/>
    </row>
    <row r="7" spans="1:11">
      <c r="A7" s="296" t="s">
        <v>1195</v>
      </c>
      <c r="B7" s="302"/>
      <c r="C7" s="305" t="s">
        <v>1160</v>
      </c>
      <c r="D7" s="268">
        <v>3133765</v>
      </c>
      <c r="E7" s="269">
        <v>30977502</v>
      </c>
      <c r="F7" s="270">
        <v>179150129794</v>
      </c>
      <c r="G7" s="270">
        <v>171639022383</v>
      </c>
      <c r="H7" s="270">
        <v>7511107411</v>
      </c>
      <c r="I7" s="271">
        <v>57167.697575919061</v>
      </c>
      <c r="J7" s="272">
        <v>9.8850749816913517</v>
      </c>
      <c r="K7" s="288">
        <v>5783.2335800995188</v>
      </c>
    </row>
    <row r="8" spans="1:11">
      <c r="A8" s="297" t="s">
        <v>1196</v>
      </c>
      <c r="B8" s="215"/>
      <c r="C8" s="306" t="s">
        <v>1251</v>
      </c>
      <c r="D8" s="269">
        <v>975060</v>
      </c>
      <c r="E8" s="269">
        <v>9633301</v>
      </c>
      <c r="F8" s="270">
        <v>59085427330</v>
      </c>
      <c r="G8" s="270">
        <v>56694440010</v>
      </c>
      <c r="H8" s="270">
        <v>2390987320</v>
      </c>
      <c r="I8" s="271">
        <v>60596.709258917399</v>
      </c>
      <c r="J8" s="272">
        <v>9.8797007363649421</v>
      </c>
      <c r="K8" s="289">
        <v>6133.4559493158158</v>
      </c>
    </row>
    <row r="9" spans="1:11">
      <c r="A9" s="217"/>
      <c r="B9" s="303" t="s">
        <v>1197</v>
      </c>
      <c r="C9" s="307" t="s">
        <v>6</v>
      </c>
      <c r="D9" s="273">
        <v>586083</v>
      </c>
      <c r="E9" s="273">
        <v>5299922</v>
      </c>
      <c r="F9" s="274">
        <v>39035226899</v>
      </c>
      <c r="G9" s="274">
        <v>37476446127</v>
      </c>
      <c r="H9" s="274">
        <v>1558780772</v>
      </c>
      <c r="I9" s="275">
        <v>66603.581572917145</v>
      </c>
      <c r="J9" s="276">
        <v>9.0429546668304663</v>
      </c>
      <c r="K9" s="290">
        <v>7365.2455449344352</v>
      </c>
    </row>
    <row r="10" spans="1:11">
      <c r="A10" s="217"/>
      <c r="B10" s="303" t="s">
        <v>1198</v>
      </c>
      <c r="C10" s="307" t="s">
        <v>1161</v>
      </c>
      <c r="D10" s="273">
        <v>249275</v>
      </c>
      <c r="E10" s="273">
        <v>2865405</v>
      </c>
      <c r="F10" s="274">
        <v>13871164292</v>
      </c>
      <c r="G10" s="274">
        <v>13312616007</v>
      </c>
      <c r="H10" s="274">
        <v>558548285</v>
      </c>
      <c r="I10" s="275">
        <v>55646.030656905023</v>
      </c>
      <c r="J10" s="276">
        <v>11.494955370574667</v>
      </c>
      <c r="K10" s="290">
        <v>4840.9088041655541</v>
      </c>
    </row>
    <row r="11" spans="1:11">
      <c r="A11" s="217"/>
      <c r="B11" s="303" t="s">
        <v>1199</v>
      </c>
      <c r="C11" s="307" t="s">
        <v>8</v>
      </c>
      <c r="D11" s="273">
        <v>45087</v>
      </c>
      <c r="E11" s="273">
        <v>537628</v>
      </c>
      <c r="F11" s="274">
        <v>2424586904</v>
      </c>
      <c r="G11" s="274">
        <v>2319883478</v>
      </c>
      <c r="H11" s="274">
        <v>104703426</v>
      </c>
      <c r="I11" s="275">
        <v>53775.742542196196</v>
      </c>
      <c r="J11" s="276">
        <v>11.92423536717901</v>
      </c>
      <c r="K11" s="290">
        <v>4509.7853980819455</v>
      </c>
    </row>
    <row r="12" spans="1:11">
      <c r="A12" s="217"/>
      <c r="B12" s="303" t="s">
        <v>1200</v>
      </c>
      <c r="C12" s="307" t="s">
        <v>61</v>
      </c>
      <c r="D12" s="273">
        <v>90238</v>
      </c>
      <c r="E12" s="273">
        <v>870234</v>
      </c>
      <c r="F12" s="274">
        <v>3589073084</v>
      </c>
      <c r="G12" s="274">
        <v>3420119644</v>
      </c>
      <c r="H12" s="274">
        <v>168953440</v>
      </c>
      <c r="I12" s="275">
        <v>39773.41124581662</v>
      </c>
      <c r="J12" s="276">
        <v>9.6437642678250839</v>
      </c>
      <c r="K12" s="290">
        <v>4124.2620766368582</v>
      </c>
    </row>
    <row r="13" spans="1:11">
      <c r="A13" s="217"/>
      <c r="B13" s="303" t="s">
        <v>1201</v>
      </c>
      <c r="C13" s="307" t="s">
        <v>62</v>
      </c>
      <c r="D13" s="273">
        <v>4016</v>
      </c>
      <c r="E13" s="273">
        <v>57900</v>
      </c>
      <c r="F13" s="274">
        <v>158614283</v>
      </c>
      <c r="G13" s="274">
        <v>158614283</v>
      </c>
      <c r="H13" s="277">
        <v>0</v>
      </c>
      <c r="I13" s="275">
        <v>39495.588396414343</v>
      </c>
      <c r="J13" s="276">
        <v>14.417330677290837</v>
      </c>
      <c r="K13" s="290">
        <v>2739.4522107081175</v>
      </c>
    </row>
    <row r="14" spans="1:11">
      <c r="A14" s="217"/>
      <c r="B14" s="303" t="s">
        <v>1202</v>
      </c>
      <c r="C14" s="307" t="s">
        <v>63</v>
      </c>
      <c r="D14" s="273">
        <v>361</v>
      </c>
      <c r="E14" s="273">
        <v>2212</v>
      </c>
      <c r="F14" s="274">
        <v>6761868</v>
      </c>
      <c r="G14" s="274">
        <v>6760471</v>
      </c>
      <c r="H14" s="277">
        <v>1397</v>
      </c>
      <c r="I14" s="275">
        <v>18730.936288088644</v>
      </c>
      <c r="J14" s="276">
        <v>6.1274238227146816</v>
      </c>
      <c r="K14" s="290">
        <v>3056.9023508137434</v>
      </c>
    </row>
    <row r="15" spans="1:11">
      <c r="A15" s="297" t="s">
        <v>1203</v>
      </c>
      <c r="B15" s="218"/>
      <c r="C15" s="306" t="s">
        <v>1252</v>
      </c>
      <c r="D15" s="269">
        <v>429873</v>
      </c>
      <c r="E15" s="269">
        <v>4237633</v>
      </c>
      <c r="F15" s="278">
        <v>23737177172</v>
      </c>
      <c r="G15" s="278">
        <v>22666504770</v>
      </c>
      <c r="H15" s="278">
        <v>1070672402</v>
      </c>
      <c r="I15" s="271">
        <v>55219.046490475092</v>
      </c>
      <c r="J15" s="272">
        <v>9.8578719761417908</v>
      </c>
      <c r="K15" s="289">
        <v>5601.5179162518325</v>
      </c>
    </row>
    <row r="16" spans="1:11">
      <c r="A16" s="219"/>
      <c r="B16" s="303" t="s">
        <v>1204</v>
      </c>
      <c r="C16" s="307" t="s">
        <v>17</v>
      </c>
      <c r="D16" s="273">
        <v>67229</v>
      </c>
      <c r="E16" s="273">
        <v>475682</v>
      </c>
      <c r="F16" s="274">
        <v>3038601426</v>
      </c>
      <c r="G16" s="274">
        <v>2895847580</v>
      </c>
      <c r="H16" s="274">
        <v>142753846</v>
      </c>
      <c r="I16" s="275">
        <v>45197.778131461127</v>
      </c>
      <c r="J16" s="276">
        <v>7.0755477546891967</v>
      </c>
      <c r="K16" s="290">
        <v>6387.8839771107587</v>
      </c>
    </row>
    <row r="17" spans="1:11">
      <c r="A17" s="219"/>
      <c r="B17" s="303" t="s">
        <v>1205</v>
      </c>
      <c r="C17" s="307" t="s">
        <v>19</v>
      </c>
      <c r="D17" s="273">
        <v>282606</v>
      </c>
      <c r="E17" s="273">
        <v>2732503</v>
      </c>
      <c r="F17" s="274">
        <v>16802653828</v>
      </c>
      <c r="G17" s="274">
        <v>16046270576</v>
      </c>
      <c r="H17" s="274">
        <v>756383252</v>
      </c>
      <c r="I17" s="275">
        <v>59456.111434293678</v>
      </c>
      <c r="J17" s="276">
        <v>9.6689489961288864</v>
      </c>
      <c r="K17" s="290">
        <v>6149.1803771121204</v>
      </c>
    </row>
    <row r="18" spans="1:11">
      <c r="A18" s="220"/>
      <c r="B18" s="303" t="s">
        <v>1206</v>
      </c>
      <c r="C18" s="307" t="s">
        <v>21</v>
      </c>
      <c r="D18" s="273">
        <v>27744</v>
      </c>
      <c r="E18" s="273">
        <v>425994</v>
      </c>
      <c r="F18" s="274">
        <v>1345526434</v>
      </c>
      <c r="G18" s="274">
        <v>1296558013</v>
      </c>
      <c r="H18" s="274">
        <v>48968421</v>
      </c>
      <c r="I18" s="275">
        <v>48497.925100922723</v>
      </c>
      <c r="J18" s="276">
        <v>15.354455017301039</v>
      </c>
      <c r="K18" s="290">
        <v>3158.557242590271</v>
      </c>
    </row>
    <row r="19" spans="1:11">
      <c r="A19" s="219"/>
      <c r="B19" s="303" t="s">
        <v>1207</v>
      </c>
      <c r="C19" s="307" t="s">
        <v>23</v>
      </c>
      <c r="D19" s="273">
        <v>52294</v>
      </c>
      <c r="E19" s="273">
        <v>603454</v>
      </c>
      <c r="F19" s="274">
        <v>2550395484</v>
      </c>
      <c r="G19" s="274">
        <v>2427828601</v>
      </c>
      <c r="H19" s="274">
        <v>122566883</v>
      </c>
      <c r="I19" s="275">
        <v>48770.327073851688</v>
      </c>
      <c r="J19" s="276">
        <v>11.539641259035454</v>
      </c>
      <c r="K19" s="290">
        <v>4226.3295694452272</v>
      </c>
    </row>
    <row r="20" spans="1:11">
      <c r="A20" s="298" t="s">
        <v>1208</v>
      </c>
      <c r="B20" s="223"/>
      <c r="C20" s="308" t="s">
        <v>1253</v>
      </c>
      <c r="D20" s="269">
        <v>645288</v>
      </c>
      <c r="E20" s="269">
        <v>6085048</v>
      </c>
      <c r="F20" s="278">
        <v>34644012776</v>
      </c>
      <c r="G20" s="278">
        <v>33152158651</v>
      </c>
      <c r="H20" s="278">
        <v>1491854125</v>
      </c>
      <c r="I20" s="271">
        <v>53687.67554332329</v>
      </c>
      <c r="J20" s="272">
        <v>9.4299723534297861</v>
      </c>
      <c r="K20" s="289">
        <v>5693.3014786407603</v>
      </c>
    </row>
    <row r="21" spans="1:11">
      <c r="A21" s="220"/>
      <c r="B21" s="303" t="s">
        <v>1209</v>
      </c>
      <c r="C21" s="307" t="s">
        <v>27</v>
      </c>
      <c r="D21" s="273">
        <v>425501</v>
      </c>
      <c r="E21" s="273">
        <v>3837623</v>
      </c>
      <c r="F21" s="274">
        <v>23854462226</v>
      </c>
      <c r="G21" s="274">
        <v>22819593478</v>
      </c>
      <c r="H21" s="274">
        <v>1034868748</v>
      </c>
      <c r="I21" s="275">
        <v>56062.059139696496</v>
      </c>
      <c r="J21" s="276">
        <v>9.0190692853835834</v>
      </c>
      <c r="K21" s="290">
        <v>6215.9472741329728</v>
      </c>
    </row>
    <row r="22" spans="1:11">
      <c r="A22" s="220"/>
      <c r="B22" s="303" t="s">
        <v>1210</v>
      </c>
      <c r="C22" s="307" t="s">
        <v>31</v>
      </c>
      <c r="D22" s="273">
        <v>159990</v>
      </c>
      <c r="E22" s="273">
        <v>1489600</v>
      </c>
      <c r="F22" s="274">
        <v>8482638772</v>
      </c>
      <c r="G22" s="274">
        <v>8127260832</v>
      </c>
      <c r="H22" s="274">
        <v>355377940</v>
      </c>
      <c r="I22" s="275">
        <v>53019.806062878932</v>
      </c>
      <c r="J22" s="276">
        <v>9.3105819113694608</v>
      </c>
      <c r="K22" s="290">
        <v>5694.5749006444685</v>
      </c>
    </row>
    <row r="23" spans="1:11">
      <c r="A23" s="220"/>
      <c r="B23" s="303" t="s">
        <v>1211</v>
      </c>
      <c r="C23" s="307" t="s">
        <v>33</v>
      </c>
      <c r="D23" s="273">
        <v>59797</v>
      </c>
      <c r="E23" s="273">
        <v>757825</v>
      </c>
      <c r="F23" s="274">
        <v>2306911778</v>
      </c>
      <c r="G23" s="274">
        <v>2205304341</v>
      </c>
      <c r="H23" s="274">
        <v>101607437</v>
      </c>
      <c r="I23" s="275">
        <v>38579.055437563758</v>
      </c>
      <c r="J23" s="276">
        <v>12.673294646888641</v>
      </c>
      <c r="K23" s="290">
        <v>3044.1220308118627</v>
      </c>
    </row>
    <row r="24" spans="1:11">
      <c r="A24" s="298" t="s">
        <v>1212</v>
      </c>
      <c r="B24" s="223"/>
      <c r="C24" s="306" t="s">
        <v>1254</v>
      </c>
      <c r="D24" s="269">
        <v>456453</v>
      </c>
      <c r="E24" s="269">
        <v>4403159</v>
      </c>
      <c r="F24" s="278">
        <v>26088696031</v>
      </c>
      <c r="G24" s="278">
        <v>24980459764</v>
      </c>
      <c r="H24" s="278">
        <v>1108236267</v>
      </c>
      <c r="I24" s="271">
        <v>57155.273447649597</v>
      </c>
      <c r="J24" s="272">
        <v>9.646467434763272</v>
      </c>
      <c r="K24" s="289">
        <v>5924.9952207040442</v>
      </c>
    </row>
    <row r="25" spans="1:11">
      <c r="A25" s="216"/>
      <c r="B25" s="303" t="s">
        <v>1213</v>
      </c>
      <c r="C25" s="307" t="s">
        <v>37</v>
      </c>
      <c r="D25" s="273">
        <v>240325</v>
      </c>
      <c r="E25" s="273">
        <v>2253134</v>
      </c>
      <c r="F25" s="274">
        <v>14190554775</v>
      </c>
      <c r="G25" s="274">
        <v>13619659318</v>
      </c>
      <c r="H25" s="274">
        <v>570895457</v>
      </c>
      <c r="I25" s="275">
        <v>59047.351607198587</v>
      </c>
      <c r="J25" s="276">
        <v>9.3753625299074166</v>
      </c>
      <c r="K25" s="290">
        <v>6298.1406232385643</v>
      </c>
    </row>
    <row r="26" spans="1:11">
      <c r="A26" s="216"/>
      <c r="B26" s="303" t="s">
        <v>1214</v>
      </c>
      <c r="C26" s="307" t="s">
        <v>39</v>
      </c>
      <c r="D26" s="273">
        <v>82374</v>
      </c>
      <c r="E26" s="273">
        <v>802704</v>
      </c>
      <c r="F26" s="274">
        <v>4525246612</v>
      </c>
      <c r="G26" s="274">
        <v>4337642597</v>
      </c>
      <c r="H26" s="274">
        <v>187604015</v>
      </c>
      <c r="I26" s="275">
        <v>54935.375385437153</v>
      </c>
      <c r="J26" s="276">
        <v>9.7446281593706754</v>
      </c>
      <c r="K26" s="290">
        <v>5637.5035031593216</v>
      </c>
    </row>
    <row r="27" spans="1:11">
      <c r="A27" s="216"/>
      <c r="B27" s="303" t="s">
        <v>1215</v>
      </c>
      <c r="C27" s="307" t="s">
        <v>41</v>
      </c>
      <c r="D27" s="273">
        <v>67806</v>
      </c>
      <c r="E27" s="273">
        <v>652340</v>
      </c>
      <c r="F27" s="274">
        <v>3425381368</v>
      </c>
      <c r="G27" s="274">
        <v>3254983740</v>
      </c>
      <c r="H27" s="274">
        <v>170397628</v>
      </c>
      <c r="I27" s="275">
        <v>50517.378521074832</v>
      </c>
      <c r="J27" s="276">
        <v>9.6206825354688377</v>
      </c>
      <c r="K27" s="290">
        <v>5250.9141981175462</v>
      </c>
    </row>
    <row r="28" spans="1:11">
      <c r="A28" s="216"/>
      <c r="B28" s="303" t="s">
        <v>1216</v>
      </c>
      <c r="C28" s="307" t="s">
        <v>43</v>
      </c>
      <c r="D28" s="273">
        <v>65948</v>
      </c>
      <c r="E28" s="273">
        <v>694981</v>
      </c>
      <c r="F28" s="274">
        <v>3947513276</v>
      </c>
      <c r="G28" s="274">
        <v>3768174109</v>
      </c>
      <c r="H28" s="274">
        <v>179339167</v>
      </c>
      <c r="I28" s="275">
        <v>59857.968035421851</v>
      </c>
      <c r="J28" s="276">
        <v>10.538318068781464</v>
      </c>
      <c r="K28" s="290">
        <v>5680.0304986755036</v>
      </c>
    </row>
    <row r="29" spans="1:11">
      <c r="A29" s="297" t="s">
        <v>1217</v>
      </c>
      <c r="B29" s="215"/>
      <c r="C29" s="306" t="s">
        <v>1255</v>
      </c>
      <c r="D29" s="269">
        <v>525848</v>
      </c>
      <c r="E29" s="269">
        <v>5059431</v>
      </c>
      <c r="F29" s="278">
        <v>29814731189</v>
      </c>
      <c r="G29" s="278">
        <v>28576473233</v>
      </c>
      <c r="H29" s="278">
        <v>1238257956</v>
      </c>
      <c r="I29" s="271">
        <v>56698.382781716391</v>
      </c>
      <c r="J29" s="272">
        <v>9.6214704629474674</v>
      </c>
      <c r="K29" s="289">
        <v>5892.9020257416296</v>
      </c>
    </row>
    <row r="30" spans="1:11">
      <c r="A30" s="219"/>
      <c r="B30" s="303" t="s">
        <v>1218</v>
      </c>
      <c r="C30" s="307" t="s">
        <v>49</v>
      </c>
      <c r="D30" s="273">
        <v>408700</v>
      </c>
      <c r="E30" s="273">
        <v>3904973</v>
      </c>
      <c r="F30" s="274">
        <v>24677974976</v>
      </c>
      <c r="G30" s="274">
        <v>23668678875</v>
      </c>
      <c r="H30" s="274">
        <v>1009296101</v>
      </c>
      <c r="I30" s="275">
        <v>60381.636838757033</v>
      </c>
      <c r="J30" s="276">
        <v>9.554619525324199</v>
      </c>
      <c r="K30" s="290">
        <v>6319.6275559395672</v>
      </c>
    </row>
    <row r="31" spans="1:11">
      <c r="A31" s="225"/>
      <c r="B31" s="303" t="s">
        <v>1219</v>
      </c>
      <c r="C31" s="307" t="s">
        <v>64</v>
      </c>
      <c r="D31" s="273">
        <v>110034</v>
      </c>
      <c r="E31" s="273">
        <v>1076658</v>
      </c>
      <c r="F31" s="274">
        <v>4872000089</v>
      </c>
      <c r="G31" s="274">
        <v>4643038234</v>
      </c>
      <c r="H31" s="274">
        <v>228961855</v>
      </c>
      <c r="I31" s="275">
        <v>44277.224212516128</v>
      </c>
      <c r="J31" s="276">
        <v>9.784775614809968</v>
      </c>
      <c r="K31" s="290">
        <v>4525.1139071088501</v>
      </c>
    </row>
    <row r="32" spans="1:11">
      <c r="A32" s="225"/>
      <c r="B32" s="303" t="s">
        <v>1220</v>
      </c>
      <c r="C32" s="307" t="s">
        <v>54</v>
      </c>
      <c r="D32" s="273">
        <v>7114</v>
      </c>
      <c r="E32" s="273">
        <v>77800</v>
      </c>
      <c r="F32" s="274">
        <v>264756124</v>
      </c>
      <c r="G32" s="274">
        <v>264756124</v>
      </c>
      <c r="H32" s="277">
        <v>0</v>
      </c>
      <c r="I32" s="275">
        <v>37216.210851841439</v>
      </c>
      <c r="J32" s="276">
        <v>10.936182175991004</v>
      </c>
      <c r="K32" s="290">
        <v>3403.0350128534706</v>
      </c>
    </row>
    <row r="33" spans="1:11">
      <c r="A33" s="298" t="s">
        <v>1221</v>
      </c>
      <c r="B33" s="215"/>
      <c r="C33" s="306" t="s">
        <v>1256</v>
      </c>
      <c r="D33" s="269">
        <v>101243</v>
      </c>
      <c r="E33" s="269">
        <v>1558930</v>
      </c>
      <c r="F33" s="278">
        <v>5780085296</v>
      </c>
      <c r="G33" s="278">
        <v>5568985955</v>
      </c>
      <c r="H33" s="278">
        <v>211099341</v>
      </c>
      <c r="I33" s="271">
        <v>57091.209229280052</v>
      </c>
      <c r="J33" s="272">
        <v>15.39790405262586</v>
      </c>
      <c r="K33" s="289">
        <v>3707.7260018089332</v>
      </c>
    </row>
    <row r="34" spans="1:11">
      <c r="A34" s="216"/>
      <c r="B34" s="303" t="s">
        <v>1222</v>
      </c>
      <c r="C34" s="307" t="s">
        <v>58</v>
      </c>
      <c r="D34" s="273">
        <v>74715</v>
      </c>
      <c r="E34" s="273">
        <v>1276109</v>
      </c>
      <c r="F34" s="279">
        <v>4404347328</v>
      </c>
      <c r="G34" s="274">
        <v>4248873150</v>
      </c>
      <c r="H34" s="274">
        <v>155474178</v>
      </c>
      <c r="I34" s="275">
        <v>58948.635856253764</v>
      </c>
      <c r="J34" s="276">
        <v>17.079689486716187</v>
      </c>
      <c r="K34" s="290">
        <v>3451.3880303328319</v>
      </c>
    </row>
    <row r="35" spans="1:11" ht="16.5" thickBot="1">
      <c r="A35" s="198"/>
      <c r="B35" s="304" t="s">
        <v>1223</v>
      </c>
      <c r="C35" s="309" t="s">
        <v>60</v>
      </c>
      <c r="D35" s="280">
        <v>26528</v>
      </c>
      <c r="E35" s="280">
        <v>282821</v>
      </c>
      <c r="F35" s="281">
        <v>1375737968</v>
      </c>
      <c r="G35" s="282">
        <v>1320112805</v>
      </c>
      <c r="H35" s="282">
        <v>55625163</v>
      </c>
      <c r="I35" s="283">
        <v>51859.84499396864</v>
      </c>
      <c r="J35" s="284">
        <v>10.661225874547648</v>
      </c>
      <c r="K35" s="291">
        <v>4864.3416436544667</v>
      </c>
    </row>
    <row r="36" spans="1:11">
      <c r="A36" s="237" t="s">
        <v>1266</v>
      </c>
      <c r="B36" s="45"/>
      <c r="C36" s="45"/>
      <c r="D36" s="285"/>
      <c r="E36" s="285"/>
      <c r="F36" s="285"/>
      <c r="G36" s="286" t="s">
        <v>1267</v>
      </c>
      <c r="H36" s="285"/>
      <c r="J36" s="285"/>
      <c r="K36" s="285"/>
    </row>
    <row r="37" spans="1:11">
      <c r="A37" s="237"/>
      <c r="B37" s="299" t="s">
        <v>1268</v>
      </c>
      <c r="C37" s="299"/>
      <c r="D37" s="285"/>
      <c r="E37" s="285"/>
      <c r="F37" s="285"/>
      <c r="G37" s="286" t="s">
        <v>1269</v>
      </c>
      <c r="H37" s="285"/>
      <c r="J37" s="285"/>
      <c r="K37" s="285"/>
    </row>
    <row r="38" spans="1:11">
      <c r="A38" s="217"/>
      <c r="B38" s="217"/>
      <c r="C38" s="217"/>
      <c r="D38" s="300"/>
      <c r="E38" s="300"/>
      <c r="F38" s="300"/>
      <c r="G38" s="287" t="s">
        <v>1270</v>
      </c>
      <c r="H38" s="300"/>
      <c r="J38" s="300"/>
      <c r="K38" s="211"/>
    </row>
  </sheetData>
  <mergeCells count="13">
    <mergeCell ref="K5:K6"/>
    <mergeCell ref="A5:C6"/>
    <mergeCell ref="D5:D6"/>
    <mergeCell ref="E5:E6"/>
    <mergeCell ref="F5:F6"/>
    <mergeCell ref="I5:I6"/>
    <mergeCell ref="J5:J6"/>
    <mergeCell ref="A1:F1"/>
    <mergeCell ref="A2:F2"/>
    <mergeCell ref="A3:F3"/>
    <mergeCell ref="G1:K1"/>
    <mergeCell ref="G2:K2"/>
    <mergeCell ref="G3:K3"/>
  </mergeCells>
  <phoneticPr fontId="24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102"/>
  <sheetViews>
    <sheetView zoomScale="70" zoomScaleNormal="70" workbookViewId="0">
      <selection activeCell="A4" sqref="A4:D5"/>
    </sheetView>
  </sheetViews>
  <sheetFormatPr defaultColWidth="9" defaultRowHeight="15.75"/>
  <cols>
    <col min="1" max="1" width="2.5" style="46" customWidth="1"/>
    <col min="2" max="2" width="12" style="46" customWidth="1"/>
    <col min="3" max="3" width="2.25" style="46" customWidth="1"/>
    <col min="4" max="4" width="18.625" style="233" customWidth="1"/>
    <col min="5" max="5" width="13.125" style="235" customWidth="1"/>
    <col min="6" max="6" width="13.75" style="235" customWidth="1"/>
    <col min="7" max="7" width="16.875" style="235" customWidth="1"/>
    <col min="8" max="8" width="17.125" style="235" customWidth="1"/>
    <col min="9" max="9" width="15" style="235" customWidth="1"/>
    <col min="10" max="10" width="14.125" style="236" customWidth="1"/>
    <col min="11" max="11" width="17.5" style="235" customWidth="1"/>
    <col min="12" max="12" width="16.125" style="197" customWidth="1"/>
    <col min="13" max="16384" width="9" style="197"/>
  </cols>
  <sheetData>
    <row r="1" spans="1:12" s="194" customFormat="1" ht="32.25" customHeight="1">
      <c r="A1" s="498" t="s">
        <v>1183</v>
      </c>
      <c r="B1" s="467"/>
      <c r="C1" s="467"/>
      <c r="D1" s="467"/>
      <c r="E1" s="467"/>
      <c r="F1" s="467"/>
      <c r="G1" s="499"/>
      <c r="H1" s="497" t="s">
        <v>1242</v>
      </c>
      <c r="I1" s="497"/>
      <c r="J1" s="497"/>
      <c r="K1" s="497"/>
      <c r="L1" s="497"/>
    </row>
    <row r="2" spans="1:12" s="194" customFormat="1" ht="23.25" customHeight="1">
      <c r="A2" s="195"/>
      <c r="B2" s="196" t="s">
        <v>1227</v>
      </c>
      <c r="D2" s="197"/>
      <c r="E2" s="197"/>
      <c r="F2" s="197"/>
      <c r="G2" s="238" t="s">
        <v>1226</v>
      </c>
      <c r="H2" s="238" t="s">
        <v>1243</v>
      </c>
      <c r="I2" s="238"/>
      <c r="J2" s="238"/>
      <c r="K2" s="238"/>
      <c r="L2" s="238"/>
    </row>
    <row r="3" spans="1:12" s="201" customFormat="1" ht="37.5" customHeight="1" thickBot="1">
      <c r="A3" s="78" t="s">
        <v>86</v>
      </c>
      <c r="B3" s="78"/>
      <c r="C3" s="78"/>
      <c r="D3" s="502" t="s">
        <v>1228</v>
      </c>
      <c r="E3" s="503"/>
      <c r="F3" s="500" t="s">
        <v>1247</v>
      </c>
      <c r="G3" s="501"/>
      <c r="H3" s="199"/>
      <c r="I3" s="199"/>
      <c r="J3" s="239">
        <v>2012</v>
      </c>
      <c r="K3" s="31"/>
      <c r="L3" s="148" t="s">
        <v>1248</v>
      </c>
    </row>
    <row r="4" spans="1:12" s="211" customFormat="1" ht="33.75" customHeight="1">
      <c r="A4" s="504" t="s">
        <v>1271</v>
      </c>
      <c r="B4" s="505"/>
      <c r="C4" s="505"/>
      <c r="D4" s="506"/>
      <c r="E4" s="509" t="s">
        <v>1189</v>
      </c>
      <c r="F4" s="509" t="s">
        <v>1190</v>
      </c>
      <c r="G4" s="511" t="s">
        <v>1229</v>
      </c>
      <c r="H4" s="243"/>
      <c r="I4" s="241"/>
      <c r="J4" s="513" t="s">
        <v>1244</v>
      </c>
      <c r="K4" s="494" t="s">
        <v>1245</v>
      </c>
      <c r="L4" s="496" t="s">
        <v>1246</v>
      </c>
    </row>
    <row r="5" spans="1:12" s="211" customFormat="1" ht="42.75" customHeight="1">
      <c r="A5" s="507"/>
      <c r="B5" s="507"/>
      <c r="C5" s="507"/>
      <c r="D5" s="508"/>
      <c r="E5" s="510"/>
      <c r="F5" s="510"/>
      <c r="G5" s="512"/>
      <c r="H5" s="242" t="s">
        <v>1230</v>
      </c>
      <c r="I5" s="244" t="s">
        <v>1231</v>
      </c>
      <c r="J5" s="495"/>
      <c r="K5" s="495"/>
      <c r="L5" s="473"/>
    </row>
    <row r="6" spans="1:12" s="17" customFormat="1" ht="17.100000000000001" customHeight="1">
      <c r="A6" s="212" t="s">
        <v>1195</v>
      </c>
      <c r="B6" s="215"/>
      <c r="D6" s="240" t="s">
        <v>1160</v>
      </c>
      <c r="E6" s="245">
        <v>3177060</v>
      </c>
      <c r="F6" s="248">
        <v>31394981</v>
      </c>
      <c r="G6" s="248">
        <v>176539639503</v>
      </c>
      <c r="H6" s="254">
        <v>169274913149</v>
      </c>
      <c r="I6" s="254">
        <v>7264726354</v>
      </c>
      <c r="J6" s="41">
        <f t="shared" ref="J6:J34" si="0">G6/E6</f>
        <v>55566.983155181202</v>
      </c>
      <c r="K6" s="25">
        <f>F6/E6</f>
        <v>9.8817715120268428</v>
      </c>
      <c r="L6" s="151">
        <f>G6/F6</f>
        <v>5623.1803262757194</v>
      </c>
    </row>
    <row r="7" spans="1:12" s="17" customFormat="1" ht="17.100000000000001" customHeight="1">
      <c r="A7" s="214" t="s">
        <v>1196</v>
      </c>
      <c r="B7" s="215"/>
      <c r="D7" s="177" t="s">
        <v>1232</v>
      </c>
      <c r="E7" s="245">
        <v>994140</v>
      </c>
      <c r="F7" s="248">
        <v>9793982</v>
      </c>
      <c r="G7" s="248">
        <v>58550806432</v>
      </c>
      <c r="H7" s="255">
        <v>56220139899</v>
      </c>
      <c r="I7" s="255">
        <v>2330666533</v>
      </c>
      <c r="J7" s="41">
        <f t="shared" si="0"/>
        <v>58895.936620596694</v>
      </c>
      <c r="K7" s="25">
        <f t="shared" ref="K7:K34" si="1">F7/E7</f>
        <v>9.8517130384050535</v>
      </c>
      <c r="L7" s="151">
        <f t="shared" ref="L7:L34" si="2">G7/F7</f>
        <v>5978.2432142513635</v>
      </c>
    </row>
    <row r="8" spans="1:12" ht="17.100000000000001" customHeight="1">
      <c r="B8" s="216" t="s">
        <v>1197</v>
      </c>
      <c r="C8" s="9"/>
      <c r="D8" s="178" t="s">
        <v>6</v>
      </c>
      <c r="E8" s="246">
        <v>594225</v>
      </c>
      <c r="F8" s="249">
        <v>5424347</v>
      </c>
      <c r="G8" s="249">
        <v>38779919630</v>
      </c>
      <c r="H8" s="256">
        <v>37255483259</v>
      </c>
      <c r="I8" s="256">
        <v>1524436371</v>
      </c>
      <c r="J8" s="42">
        <f t="shared" si="0"/>
        <v>65261.339778703354</v>
      </c>
      <c r="K8" s="26">
        <f t="shared" si="1"/>
        <v>9.1284395641381639</v>
      </c>
      <c r="L8" s="149">
        <f t="shared" si="2"/>
        <v>7149.2328256285964</v>
      </c>
    </row>
    <row r="9" spans="1:12" ht="17.100000000000001" customHeight="1">
      <c r="B9" s="216" t="s">
        <v>1198</v>
      </c>
      <c r="C9" s="10"/>
      <c r="D9" s="178" t="s">
        <v>1161</v>
      </c>
      <c r="E9" s="246">
        <v>257793</v>
      </c>
      <c r="F9" s="249">
        <v>2903831</v>
      </c>
      <c r="G9" s="250">
        <v>13752721758</v>
      </c>
      <c r="H9" s="256">
        <v>13205355044</v>
      </c>
      <c r="I9" s="256">
        <v>547366714</v>
      </c>
      <c r="J9" s="42">
        <f t="shared" si="0"/>
        <v>53347.925498364966</v>
      </c>
      <c r="K9" s="26">
        <f t="shared" si="1"/>
        <v>11.264196467708588</v>
      </c>
      <c r="L9" s="149">
        <f t="shared" si="2"/>
        <v>4736.0613472340501</v>
      </c>
    </row>
    <row r="10" spans="1:12" ht="17.100000000000001" customHeight="1">
      <c r="A10" s="217"/>
      <c r="B10" s="216" t="s">
        <v>1199</v>
      </c>
      <c r="C10" s="11"/>
      <c r="D10" s="178" t="s">
        <v>8</v>
      </c>
      <c r="E10" s="246">
        <v>45248</v>
      </c>
      <c r="F10" s="249">
        <v>531713</v>
      </c>
      <c r="G10" s="250">
        <v>2387226713</v>
      </c>
      <c r="H10" s="256">
        <v>2288880328</v>
      </c>
      <c r="I10" s="256">
        <v>98346385</v>
      </c>
      <c r="J10" s="42">
        <f t="shared" si="0"/>
        <v>52758.723324787839</v>
      </c>
      <c r="K10" s="26">
        <f t="shared" si="1"/>
        <v>11.751082920792079</v>
      </c>
      <c r="L10" s="149">
        <f t="shared" si="2"/>
        <v>4489.6903273006301</v>
      </c>
    </row>
    <row r="11" spans="1:12" ht="17.100000000000001" customHeight="1">
      <c r="B11" s="216" t="s">
        <v>1200</v>
      </c>
      <c r="C11" s="10"/>
      <c r="D11" s="178" t="s">
        <v>61</v>
      </c>
      <c r="E11" s="246">
        <v>92328</v>
      </c>
      <c r="F11" s="249">
        <v>875135</v>
      </c>
      <c r="G11" s="250">
        <v>3473477634</v>
      </c>
      <c r="H11" s="256">
        <v>3312960571</v>
      </c>
      <c r="I11" s="256">
        <v>160517063</v>
      </c>
      <c r="J11" s="42">
        <f t="shared" si="0"/>
        <v>37621.06440083182</v>
      </c>
      <c r="K11" s="26">
        <f t="shared" si="1"/>
        <v>9.4785438870115239</v>
      </c>
      <c r="L11" s="149">
        <f t="shared" si="2"/>
        <v>3969.0763527912836</v>
      </c>
    </row>
    <row r="12" spans="1:12" ht="17.100000000000001" customHeight="1">
      <c r="B12" s="216" t="s">
        <v>1201</v>
      </c>
      <c r="C12" s="10"/>
      <c r="D12" s="178" t="s">
        <v>62</v>
      </c>
      <c r="E12" s="246">
        <v>4199</v>
      </c>
      <c r="F12" s="249">
        <v>57041</v>
      </c>
      <c r="G12" s="250">
        <v>151358938</v>
      </c>
      <c r="H12" s="256">
        <v>151358938</v>
      </c>
      <c r="I12" s="263">
        <v>0</v>
      </c>
      <c r="J12" s="42">
        <f t="shared" si="0"/>
        <v>36046.424863062632</v>
      </c>
      <c r="K12" s="26">
        <f t="shared" si="1"/>
        <v>13.584424863062633</v>
      </c>
      <c r="L12" s="149">
        <f t="shared" si="2"/>
        <v>2653.511298890272</v>
      </c>
    </row>
    <row r="13" spans="1:12" ht="17.100000000000001" customHeight="1">
      <c r="B13" s="216" t="s">
        <v>1202</v>
      </c>
      <c r="C13" s="10"/>
      <c r="D13" s="178" t="s">
        <v>63</v>
      </c>
      <c r="E13" s="246">
        <v>347</v>
      </c>
      <c r="F13" s="249">
        <v>1915</v>
      </c>
      <c r="G13" s="250">
        <v>6101759</v>
      </c>
      <c r="H13" s="256">
        <v>6101759</v>
      </c>
      <c r="I13" s="263">
        <v>0</v>
      </c>
      <c r="J13" s="42">
        <f t="shared" si="0"/>
        <v>17584.319884726225</v>
      </c>
      <c r="K13" s="26">
        <f t="shared" si="1"/>
        <v>5.5187319884726227</v>
      </c>
      <c r="L13" s="149">
        <f t="shared" si="2"/>
        <v>3186.2971279373369</v>
      </c>
    </row>
    <row r="14" spans="1:12" s="17" customFormat="1" ht="16.5" customHeight="1">
      <c r="A14" s="214" t="s">
        <v>1203</v>
      </c>
      <c r="B14" s="218"/>
      <c r="D14" s="177" t="s">
        <v>1233</v>
      </c>
      <c r="E14" s="245">
        <v>431601</v>
      </c>
      <c r="F14" s="248">
        <v>4319252</v>
      </c>
      <c r="G14" s="248">
        <v>23269986601</v>
      </c>
      <c r="H14" s="255">
        <v>22259367762</v>
      </c>
      <c r="I14" s="255">
        <v>1010618839</v>
      </c>
      <c r="J14" s="41">
        <f t="shared" si="0"/>
        <v>53915.506685573018</v>
      </c>
      <c r="K14" s="25">
        <f t="shared" si="1"/>
        <v>10.007511567396739</v>
      </c>
      <c r="L14" s="150">
        <f t="shared" si="2"/>
        <v>5387.503808761332</v>
      </c>
    </row>
    <row r="15" spans="1:12" ht="17.100000000000001" customHeight="1">
      <c r="A15" s="219"/>
      <c r="B15" s="216" t="s">
        <v>1204</v>
      </c>
      <c r="C15" s="10"/>
      <c r="D15" s="178" t="s">
        <v>17</v>
      </c>
      <c r="E15" s="246">
        <v>67666</v>
      </c>
      <c r="F15" s="249">
        <v>478365</v>
      </c>
      <c r="G15" s="250">
        <v>2862586347</v>
      </c>
      <c r="H15" s="256">
        <v>2731751506</v>
      </c>
      <c r="I15" s="256">
        <v>130834841</v>
      </c>
      <c r="J15" s="42">
        <f t="shared" si="0"/>
        <v>42304.648523630778</v>
      </c>
      <c r="K15" s="26">
        <f t="shared" si="1"/>
        <v>7.069503147814264</v>
      </c>
      <c r="L15" s="149">
        <f t="shared" si="2"/>
        <v>5984.1049136119909</v>
      </c>
    </row>
    <row r="16" spans="1:12" ht="17.100000000000001" customHeight="1">
      <c r="A16" s="219"/>
      <c r="B16" s="216" t="s">
        <v>1205</v>
      </c>
      <c r="C16" s="10"/>
      <c r="D16" s="178" t="s">
        <v>19</v>
      </c>
      <c r="E16" s="246">
        <v>283504</v>
      </c>
      <c r="F16" s="249">
        <v>2775264</v>
      </c>
      <c r="G16" s="250">
        <v>16528394415</v>
      </c>
      <c r="H16" s="256">
        <v>15810580053</v>
      </c>
      <c r="I16" s="256">
        <v>717814362</v>
      </c>
      <c r="J16" s="42">
        <f t="shared" si="0"/>
        <v>58300.392287234041</v>
      </c>
      <c r="K16" s="26">
        <f t="shared" si="1"/>
        <v>9.7891528867317561</v>
      </c>
      <c r="L16" s="149">
        <f t="shared" si="2"/>
        <v>5955.6115796551248</v>
      </c>
    </row>
    <row r="17" spans="1:12" ht="17.100000000000001" customHeight="1">
      <c r="A17" s="220"/>
      <c r="B17" s="216" t="s">
        <v>1206</v>
      </c>
      <c r="C17" s="10"/>
      <c r="D17" s="178" t="s">
        <v>21</v>
      </c>
      <c r="E17" s="246">
        <v>25895</v>
      </c>
      <c r="F17" s="249">
        <v>422889</v>
      </c>
      <c r="G17" s="250">
        <v>1301168981</v>
      </c>
      <c r="H17" s="256">
        <v>1258355106</v>
      </c>
      <c r="I17" s="256">
        <v>42813875</v>
      </c>
      <c r="J17" s="42">
        <f t="shared" si="0"/>
        <v>50247.884958486196</v>
      </c>
      <c r="K17" s="26">
        <f t="shared" si="1"/>
        <v>16.330913303726589</v>
      </c>
      <c r="L17" s="149">
        <f t="shared" si="2"/>
        <v>3076.8570026650018</v>
      </c>
    </row>
    <row r="18" spans="1:12" ht="17.100000000000001" customHeight="1">
      <c r="A18" s="219"/>
      <c r="B18" s="221" t="s">
        <v>1207</v>
      </c>
      <c r="C18" s="12"/>
      <c r="D18" s="179" t="s">
        <v>23</v>
      </c>
      <c r="E18" s="246">
        <v>54536</v>
      </c>
      <c r="F18" s="249">
        <v>642734</v>
      </c>
      <c r="G18" s="250">
        <v>2577836858</v>
      </c>
      <c r="H18" s="256">
        <v>2458681097</v>
      </c>
      <c r="I18" s="256">
        <v>119155761</v>
      </c>
      <c r="J18" s="42">
        <f t="shared" si="0"/>
        <v>47268.535609505649</v>
      </c>
      <c r="K18" s="26">
        <f t="shared" si="1"/>
        <v>11.785499486577674</v>
      </c>
      <c r="L18" s="149">
        <f t="shared" si="2"/>
        <v>4010.736724679261</v>
      </c>
    </row>
    <row r="19" spans="1:12" s="17" customFormat="1" ht="17.100000000000001" customHeight="1">
      <c r="A19" s="222" t="s">
        <v>1208</v>
      </c>
      <c r="B19" s="223"/>
      <c r="D19" s="180" t="s">
        <v>1234</v>
      </c>
      <c r="E19" s="245">
        <v>651750</v>
      </c>
      <c r="F19" s="248">
        <v>6126865</v>
      </c>
      <c r="G19" s="248">
        <v>34445696487</v>
      </c>
      <c r="H19" s="255">
        <v>32991849033</v>
      </c>
      <c r="I19" s="255">
        <v>1453847454</v>
      </c>
      <c r="J19" s="41">
        <f t="shared" si="0"/>
        <v>52851.087820483313</v>
      </c>
      <c r="K19" s="25">
        <f t="shared" si="1"/>
        <v>9.4006367472190249</v>
      </c>
      <c r="L19" s="150">
        <f t="shared" si="2"/>
        <v>5622.0753169851141</v>
      </c>
    </row>
    <row r="20" spans="1:12" ht="17.100000000000001" customHeight="1">
      <c r="A20" s="222"/>
      <c r="B20" s="221" t="s">
        <v>1209</v>
      </c>
      <c r="C20" s="12"/>
      <c r="D20" s="179" t="s">
        <v>1179</v>
      </c>
      <c r="E20" s="246">
        <v>428066</v>
      </c>
      <c r="F20" s="249">
        <v>3838239</v>
      </c>
      <c r="G20" s="250">
        <v>23652429710</v>
      </c>
      <c r="H20" s="256">
        <v>22653516653</v>
      </c>
      <c r="I20" s="256">
        <v>998913057</v>
      </c>
      <c r="J20" s="42">
        <f t="shared" si="0"/>
        <v>55254.1657361248</v>
      </c>
      <c r="K20" s="26">
        <f t="shared" si="1"/>
        <v>8.9664654515892401</v>
      </c>
      <c r="L20" s="149">
        <f t="shared" si="2"/>
        <v>6162.3129018281561</v>
      </c>
    </row>
    <row r="21" spans="1:12" ht="17.100000000000001" customHeight="1">
      <c r="A21" s="220"/>
      <c r="B21" s="221" t="s">
        <v>1210</v>
      </c>
      <c r="C21" s="12"/>
      <c r="D21" s="179" t="s">
        <v>31</v>
      </c>
      <c r="E21" s="246">
        <v>163022</v>
      </c>
      <c r="F21" s="249">
        <v>1526095</v>
      </c>
      <c r="G21" s="250">
        <v>8501831707</v>
      </c>
      <c r="H21" s="256">
        <v>8149748309</v>
      </c>
      <c r="I21" s="256">
        <v>352083398</v>
      </c>
      <c r="J21" s="42">
        <f t="shared" si="0"/>
        <v>52151.437885684143</v>
      </c>
      <c r="K21" s="26">
        <f t="shared" si="1"/>
        <v>9.3612825262847963</v>
      </c>
      <c r="L21" s="149">
        <f t="shared" si="2"/>
        <v>5570.9714709765776</v>
      </c>
    </row>
    <row r="22" spans="1:12" s="17" customFormat="1" ht="17.100000000000001" customHeight="1">
      <c r="A22" s="220"/>
      <c r="B22" s="221" t="s">
        <v>1211</v>
      </c>
      <c r="D22" s="179" t="s">
        <v>33</v>
      </c>
      <c r="E22" s="246">
        <v>60662</v>
      </c>
      <c r="F22" s="249">
        <v>762531</v>
      </c>
      <c r="G22" s="250">
        <v>2291435070</v>
      </c>
      <c r="H22" s="256">
        <v>2188584071</v>
      </c>
      <c r="I22" s="256">
        <v>102850999</v>
      </c>
      <c r="J22" s="42">
        <f t="shared" si="0"/>
        <v>37773.813425208529</v>
      </c>
      <c r="K22" s="26">
        <f t="shared" si="1"/>
        <v>12.570159243018693</v>
      </c>
      <c r="L22" s="149">
        <f t="shared" si="2"/>
        <v>3005.0385754808658</v>
      </c>
    </row>
    <row r="23" spans="1:12" ht="17.100000000000001" customHeight="1">
      <c r="A23" s="222" t="s">
        <v>1212</v>
      </c>
      <c r="B23" s="223"/>
      <c r="C23" s="10"/>
      <c r="D23" s="177" t="s">
        <v>1235</v>
      </c>
      <c r="E23" s="245">
        <v>462378</v>
      </c>
      <c r="F23" s="248">
        <v>4459789</v>
      </c>
      <c r="G23" s="251">
        <v>25264401303</v>
      </c>
      <c r="H23" s="255">
        <v>24207676835</v>
      </c>
      <c r="I23" s="255">
        <v>1056724468</v>
      </c>
      <c r="J23" s="41">
        <f t="shared" si="0"/>
        <v>54640.145731414559</v>
      </c>
      <c r="K23" s="25">
        <f t="shared" si="1"/>
        <v>9.6453313090155675</v>
      </c>
      <c r="L23" s="150">
        <f t="shared" si="2"/>
        <v>5664.93197391177</v>
      </c>
    </row>
    <row r="24" spans="1:12" ht="17.100000000000001" customHeight="1">
      <c r="A24" s="222"/>
      <c r="B24" s="221" t="s">
        <v>1213</v>
      </c>
      <c r="C24" s="10"/>
      <c r="D24" s="179" t="s">
        <v>1180</v>
      </c>
      <c r="E24" s="246">
        <v>240116</v>
      </c>
      <c r="F24" s="249">
        <v>2251044</v>
      </c>
      <c r="G24" s="250">
        <v>13630631549</v>
      </c>
      <c r="H24" s="256">
        <v>13104529955</v>
      </c>
      <c r="I24" s="256">
        <v>526101594</v>
      </c>
      <c r="J24" s="42">
        <f t="shared" si="0"/>
        <v>56766.860804777694</v>
      </c>
      <c r="K24" s="193">
        <f t="shared" si="1"/>
        <v>9.3748188375618451</v>
      </c>
      <c r="L24" s="149">
        <f t="shared" si="2"/>
        <v>6055.2488307647473</v>
      </c>
    </row>
    <row r="25" spans="1:12" ht="17.100000000000001" customHeight="1">
      <c r="A25" s="216"/>
      <c r="B25" s="221" t="s">
        <v>1214</v>
      </c>
      <c r="C25" s="11"/>
      <c r="D25" s="179" t="s">
        <v>39</v>
      </c>
      <c r="E25" s="246">
        <v>84143</v>
      </c>
      <c r="F25" s="249">
        <v>811729</v>
      </c>
      <c r="G25" s="250">
        <v>4427509145</v>
      </c>
      <c r="H25" s="256">
        <v>4245032202</v>
      </c>
      <c r="I25" s="256">
        <v>182476943</v>
      </c>
      <c r="J25" s="42">
        <f t="shared" si="0"/>
        <v>52618.864849125894</v>
      </c>
      <c r="K25" s="26">
        <f t="shared" si="1"/>
        <v>9.6470175772197333</v>
      </c>
      <c r="L25" s="149">
        <f t="shared" si="2"/>
        <v>5454.4178475821363</v>
      </c>
    </row>
    <row r="26" spans="1:12" s="17" customFormat="1" ht="17.100000000000001" customHeight="1">
      <c r="A26" s="216"/>
      <c r="B26" s="221" t="s">
        <v>1215</v>
      </c>
      <c r="D26" s="179" t="s">
        <v>41</v>
      </c>
      <c r="E26" s="246">
        <v>71556</v>
      </c>
      <c r="F26" s="249">
        <v>717688</v>
      </c>
      <c r="G26" s="249">
        <v>3363724180</v>
      </c>
      <c r="H26" s="256">
        <v>3190799539</v>
      </c>
      <c r="I26" s="256">
        <v>172924641</v>
      </c>
      <c r="J26" s="42">
        <f t="shared" si="0"/>
        <v>47008.275756051204</v>
      </c>
      <c r="K26" s="26">
        <f t="shared" si="1"/>
        <v>10.029738945720833</v>
      </c>
      <c r="L26" s="149">
        <f t="shared" si="2"/>
        <v>4686.8892610716639</v>
      </c>
    </row>
    <row r="27" spans="1:12" ht="17.100000000000001" customHeight="1">
      <c r="A27" s="216"/>
      <c r="B27" s="221" t="s">
        <v>1216</v>
      </c>
      <c r="C27" s="14"/>
      <c r="D27" s="179" t="s">
        <v>43</v>
      </c>
      <c r="E27" s="246">
        <v>66563</v>
      </c>
      <c r="F27" s="249">
        <v>679328</v>
      </c>
      <c r="G27" s="250">
        <v>3842536429</v>
      </c>
      <c r="H27" s="256">
        <v>3667315139</v>
      </c>
      <c r="I27" s="256">
        <v>175221290</v>
      </c>
      <c r="J27" s="42">
        <f t="shared" si="0"/>
        <v>57727.813184501902</v>
      </c>
      <c r="K27" s="26">
        <f t="shared" si="1"/>
        <v>10.205790003455373</v>
      </c>
      <c r="L27" s="149">
        <f t="shared" si="2"/>
        <v>5656.3786992439591</v>
      </c>
    </row>
    <row r="28" spans="1:12" ht="17.100000000000001" customHeight="1">
      <c r="A28" s="214" t="s">
        <v>1217</v>
      </c>
      <c r="B28" s="224"/>
      <c r="C28" s="14"/>
      <c r="D28" s="177" t="s">
        <v>1236</v>
      </c>
      <c r="E28" s="245">
        <v>533155</v>
      </c>
      <c r="F28" s="248">
        <v>5109836</v>
      </c>
      <c r="G28" s="251">
        <v>29254974837</v>
      </c>
      <c r="H28" s="255">
        <v>28045187079</v>
      </c>
      <c r="I28" s="255">
        <v>1209787758</v>
      </c>
      <c r="J28" s="41">
        <f t="shared" si="0"/>
        <v>54871.425452260599</v>
      </c>
      <c r="K28" s="25">
        <f t="shared" si="1"/>
        <v>9.5841471992197391</v>
      </c>
      <c r="L28" s="150">
        <f t="shared" si="2"/>
        <v>5725.2277444912124</v>
      </c>
    </row>
    <row r="29" spans="1:12" ht="17.100000000000001" customHeight="1">
      <c r="A29" s="214"/>
      <c r="B29" s="221" t="s">
        <v>1218</v>
      </c>
      <c r="C29" s="14"/>
      <c r="D29" s="178" t="s">
        <v>1181</v>
      </c>
      <c r="E29" s="246">
        <v>410962</v>
      </c>
      <c r="F29" s="249">
        <v>3946541</v>
      </c>
      <c r="G29" s="250">
        <v>24155218773</v>
      </c>
      <c r="H29" s="256">
        <v>23169047263</v>
      </c>
      <c r="I29" s="256">
        <v>986171510</v>
      </c>
      <c r="J29" s="42">
        <f t="shared" si="0"/>
        <v>58777.256225636433</v>
      </c>
      <c r="K29" s="26">
        <f t="shared" si="1"/>
        <v>9.6031774227300826</v>
      </c>
      <c r="L29" s="149">
        <f t="shared" si="2"/>
        <v>6120.6050495864611</v>
      </c>
    </row>
    <row r="30" spans="1:12" ht="17.100000000000001" customHeight="1">
      <c r="A30" s="225"/>
      <c r="B30" s="221" t="s">
        <v>1219</v>
      </c>
      <c r="C30" s="14"/>
      <c r="D30" s="178" t="s">
        <v>64</v>
      </c>
      <c r="E30" s="246">
        <v>115097</v>
      </c>
      <c r="F30" s="250">
        <v>1085976</v>
      </c>
      <c r="G30" s="250">
        <v>4837551010</v>
      </c>
      <c r="H30" s="256">
        <v>4613934762</v>
      </c>
      <c r="I30" s="256">
        <v>223616248</v>
      </c>
      <c r="J30" s="42">
        <f t="shared" si="0"/>
        <v>42030.209388602656</v>
      </c>
      <c r="K30" s="26">
        <f t="shared" si="1"/>
        <v>9.4353110854322875</v>
      </c>
      <c r="L30" s="149">
        <f t="shared" si="2"/>
        <v>4454.5653034689531</v>
      </c>
    </row>
    <row r="31" spans="1:12" ht="17.100000000000001" customHeight="1">
      <c r="A31" s="225"/>
      <c r="B31" s="221" t="s">
        <v>1220</v>
      </c>
      <c r="C31" s="171"/>
      <c r="D31" s="178" t="s">
        <v>54</v>
      </c>
      <c r="E31" s="246">
        <v>7096</v>
      </c>
      <c r="F31" s="252">
        <v>77319</v>
      </c>
      <c r="G31" s="252">
        <v>262205054</v>
      </c>
      <c r="H31" s="256">
        <v>262205054</v>
      </c>
      <c r="I31" s="263">
        <v>0</v>
      </c>
      <c r="J31" s="173">
        <f t="shared" si="0"/>
        <v>36951.106820744084</v>
      </c>
      <c r="K31" s="174">
        <f t="shared" si="1"/>
        <v>10.896138669673055</v>
      </c>
      <c r="L31" s="149">
        <f t="shared" si="2"/>
        <v>3391.2111382713174</v>
      </c>
    </row>
    <row r="32" spans="1:12" ht="17.100000000000001" customHeight="1">
      <c r="A32" s="222" t="s">
        <v>1221</v>
      </c>
      <c r="B32" s="224"/>
      <c r="C32" s="226"/>
      <c r="D32" s="177" t="s">
        <v>1237</v>
      </c>
      <c r="E32" s="245">
        <v>104036</v>
      </c>
      <c r="F32" s="248">
        <v>1585257</v>
      </c>
      <c r="G32" s="248">
        <v>5753773843</v>
      </c>
      <c r="H32" s="255">
        <v>5550692541</v>
      </c>
      <c r="I32" s="255">
        <v>203081302</v>
      </c>
      <c r="J32" s="183">
        <f t="shared" si="0"/>
        <v>55305.604242762121</v>
      </c>
      <c r="K32" s="184">
        <f t="shared" si="1"/>
        <v>15.237581221884732</v>
      </c>
      <c r="L32" s="183">
        <f t="shared" si="2"/>
        <v>3629.5527116423395</v>
      </c>
    </row>
    <row r="33" spans="1:13" ht="17.100000000000001" customHeight="1">
      <c r="A33" s="216"/>
      <c r="B33" s="221" t="s">
        <v>1222</v>
      </c>
      <c r="C33" s="226"/>
      <c r="D33" s="178" t="s">
        <v>58</v>
      </c>
      <c r="E33" s="246">
        <v>76845</v>
      </c>
      <c r="F33" s="249">
        <v>1305118</v>
      </c>
      <c r="G33" s="249">
        <v>4416512495</v>
      </c>
      <c r="H33" s="256">
        <v>4267565152</v>
      </c>
      <c r="I33" s="256">
        <v>148947343</v>
      </c>
      <c r="J33" s="173">
        <f t="shared" si="0"/>
        <v>57472.997527490406</v>
      </c>
      <c r="K33" s="174">
        <f t="shared" si="1"/>
        <v>16.983772529117054</v>
      </c>
      <c r="L33" s="173">
        <f t="shared" si="2"/>
        <v>3383.9947767175076</v>
      </c>
    </row>
    <row r="34" spans="1:13" ht="17.100000000000001" customHeight="1" thickBot="1">
      <c r="A34" s="198"/>
      <c r="B34" s="227" t="s">
        <v>1223</v>
      </c>
      <c r="C34" s="228"/>
      <c r="D34" s="182" t="s">
        <v>60</v>
      </c>
      <c r="E34" s="247">
        <v>27191</v>
      </c>
      <c r="F34" s="253">
        <v>280139</v>
      </c>
      <c r="G34" s="253">
        <v>1337261348</v>
      </c>
      <c r="H34" s="257">
        <v>1283127389</v>
      </c>
      <c r="I34" s="257">
        <v>54133959</v>
      </c>
      <c r="J34" s="43">
        <f t="shared" si="0"/>
        <v>49180.293038137621</v>
      </c>
      <c r="K34" s="74">
        <f t="shared" si="1"/>
        <v>10.302636901916076</v>
      </c>
      <c r="L34" s="43">
        <f t="shared" si="2"/>
        <v>4773.5636523297362</v>
      </c>
      <c r="M34" s="229"/>
    </row>
    <row r="35" spans="1:13" s="261" customFormat="1">
      <c r="A35" s="237" t="s">
        <v>1238</v>
      </c>
      <c r="B35" s="258"/>
      <c r="C35" s="258"/>
      <c r="D35" s="259"/>
      <c r="E35" s="260"/>
      <c r="H35" s="190" t="s">
        <v>1239</v>
      </c>
      <c r="I35" s="260"/>
    </row>
    <row r="36" spans="1:13" s="261" customFormat="1">
      <c r="A36" s="262" t="s">
        <v>1240</v>
      </c>
      <c r="B36" s="258"/>
      <c r="C36" s="258"/>
      <c r="D36" s="259"/>
      <c r="E36" s="260"/>
      <c r="H36" s="190" t="s">
        <v>1241</v>
      </c>
      <c r="I36" s="260"/>
    </row>
    <row r="37" spans="1:13">
      <c r="B37" s="258" t="s">
        <v>1250</v>
      </c>
      <c r="C37" s="232"/>
      <c r="D37" s="232"/>
      <c r="E37" s="232"/>
      <c r="F37" s="232"/>
      <c r="G37" s="197"/>
      <c r="H37" s="190" t="s">
        <v>1249</v>
      </c>
      <c r="I37" s="237"/>
      <c r="J37" s="232"/>
      <c r="K37" s="232"/>
      <c r="L37" s="232"/>
      <c r="M37" s="232"/>
    </row>
    <row r="38" spans="1:13">
      <c r="E38" s="234"/>
      <c r="F38" s="234"/>
      <c r="G38" s="197"/>
      <c r="H38" s="190"/>
      <c r="I38" s="190"/>
      <c r="J38" s="234"/>
      <c r="K38" s="194"/>
      <c r="L38" s="234"/>
    </row>
    <row r="39" spans="1:13">
      <c r="E39" s="234"/>
      <c r="F39" s="234"/>
      <c r="G39" s="234"/>
      <c r="H39" s="234"/>
      <c r="I39" s="234"/>
      <c r="J39" s="234"/>
      <c r="K39" s="194"/>
      <c r="L39" s="234"/>
    </row>
    <row r="40" spans="1:13">
      <c r="E40" s="234"/>
      <c r="F40" s="234"/>
      <c r="G40" s="234"/>
      <c r="H40" s="234"/>
      <c r="I40" s="234"/>
      <c r="J40" s="234"/>
      <c r="K40" s="194"/>
      <c r="L40" s="234"/>
    </row>
    <row r="41" spans="1:13">
      <c r="E41" s="234"/>
      <c r="F41" s="234"/>
      <c r="G41" s="234"/>
      <c r="H41" s="234"/>
      <c r="I41" s="234"/>
      <c r="J41" s="234"/>
      <c r="K41" s="194"/>
      <c r="L41" s="234"/>
    </row>
    <row r="42" spans="1:13">
      <c r="E42" s="234"/>
      <c r="F42" s="234"/>
      <c r="G42" s="234"/>
      <c r="H42" s="234"/>
      <c r="I42" s="234"/>
      <c r="J42" s="234"/>
      <c r="K42" s="194"/>
      <c r="L42" s="234"/>
    </row>
    <row r="43" spans="1:13">
      <c r="E43" s="194"/>
      <c r="F43" s="234"/>
      <c r="G43" s="234"/>
      <c r="H43" s="234"/>
      <c r="I43" s="234"/>
      <c r="J43" s="234"/>
      <c r="K43" s="194"/>
      <c r="L43" s="234"/>
    </row>
    <row r="44" spans="1:13">
      <c r="E44" s="234"/>
      <c r="F44" s="234"/>
      <c r="G44" s="234"/>
      <c r="H44" s="234"/>
      <c r="I44" s="234"/>
      <c r="J44" s="234"/>
      <c r="K44" s="194"/>
      <c r="L44" s="234"/>
    </row>
    <row r="45" spans="1:13">
      <c r="E45" s="234"/>
      <c r="F45" s="234"/>
      <c r="G45" s="234"/>
      <c r="H45" s="234"/>
      <c r="I45" s="234"/>
      <c r="J45" s="234"/>
      <c r="K45" s="194"/>
      <c r="L45" s="234"/>
    </row>
    <row r="46" spans="1:13">
      <c r="E46" s="234"/>
      <c r="F46" s="234"/>
      <c r="G46" s="234"/>
      <c r="H46" s="234"/>
      <c r="I46" s="234"/>
      <c r="J46" s="234"/>
      <c r="K46" s="194"/>
      <c r="L46" s="234"/>
    </row>
    <row r="47" spans="1:13">
      <c r="E47" s="234"/>
      <c r="F47" s="234"/>
      <c r="G47" s="234"/>
      <c r="H47" s="234"/>
      <c r="I47" s="234"/>
      <c r="J47" s="234"/>
      <c r="K47" s="194"/>
      <c r="L47" s="234"/>
    </row>
    <row r="48" spans="1:13">
      <c r="E48" s="234"/>
      <c r="F48" s="234"/>
      <c r="G48" s="234"/>
      <c r="H48" s="234"/>
      <c r="I48" s="234"/>
      <c r="J48" s="234"/>
      <c r="K48" s="194"/>
      <c r="L48" s="234"/>
    </row>
    <row r="49" spans="5:12">
      <c r="E49" s="234"/>
      <c r="F49" s="234"/>
      <c r="G49" s="234"/>
      <c r="H49" s="234"/>
      <c r="I49" s="234"/>
      <c r="J49" s="234"/>
      <c r="K49" s="194"/>
      <c r="L49" s="234"/>
    </row>
    <row r="50" spans="5:12">
      <c r="E50" s="234"/>
      <c r="F50" s="234"/>
      <c r="G50" s="234"/>
      <c r="H50" s="234"/>
      <c r="I50" s="234"/>
      <c r="J50" s="234"/>
      <c r="K50" s="194"/>
      <c r="L50" s="234"/>
    </row>
    <row r="51" spans="5:12">
      <c r="E51" s="234"/>
      <c r="F51" s="234"/>
      <c r="G51" s="234"/>
      <c r="H51" s="234"/>
      <c r="I51" s="234"/>
      <c r="J51" s="234"/>
      <c r="K51" s="194"/>
      <c r="L51" s="234"/>
    </row>
    <row r="52" spans="5:12">
      <c r="E52" s="234"/>
      <c r="F52" s="234"/>
      <c r="G52" s="234"/>
      <c r="H52" s="234"/>
      <c r="I52" s="234"/>
      <c r="J52" s="234"/>
      <c r="K52" s="194"/>
      <c r="L52" s="234"/>
    </row>
    <row r="53" spans="5:12">
      <c r="E53" s="234"/>
      <c r="F53" s="234"/>
      <c r="G53" s="234"/>
      <c r="H53" s="234"/>
      <c r="I53" s="234"/>
      <c r="J53" s="234"/>
      <c r="K53" s="194"/>
      <c r="L53" s="234"/>
    </row>
    <row r="54" spans="5:12">
      <c r="E54" s="234"/>
      <c r="F54" s="234"/>
      <c r="G54" s="234"/>
      <c r="H54" s="234"/>
      <c r="I54" s="234"/>
      <c r="J54" s="234"/>
      <c r="K54" s="194"/>
      <c r="L54" s="234"/>
    </row>
    <row r="55" spans="5:12">
      <c r="E55" s="234"/>
      <c r="F55" s="234"/>
      <c r="G55" s="234"/>
      <c r="H55" s="234"/>
      <c r="I55" s="234"/>
      <c r="J55" s="234"/>
      <c r="K55" s="194"/>
      <c r="L55" s="234"/>
    </row>
    <row r="56" spans="5:12">
      <c r="E56" s="234"/>
      <c r="F56" s="234"/>
      <c r="G56" s="234"/>
      <c r="H56" s="234"/>
      <c r="I56" s="234"/>
      <c r="J56" s="234"/>
      <c r="K56" s="194"/>
      <c r="L56" s="234"/>
    </row>
    <row r="57" spans="5:12">
      <c r="E57" s="234"/>
      <c r="F57" s="234"/>
      <c r="G57" s="234"/>
      <c r="H57" s="234"/>
      <c r="I57" s="234"/>
      <c r="J57" s="234"/>
      <c r="K57" s="194"/>
      <c r="L57" s="234"/>
    </row>
    <row r="58" spans="5:12">
      <c r="E58" s="234"/>
      <c r="F58" s="234"/>
      <c r="G58" s="234"/>
      <c r="H58" s="234"/>
      <c r="I58" s="234"/>
      <c r="J58" s="234"/>
      <c r="K58" s="194"/>
      <c r="L58" s="234"/>
    </row>
    <row r="59" spans="5:12">
      <c r="E59" s="234"/>
      <c r="F59" s="234"/>
      <c r="G59" s="234"/>
      <c r="H59" s="234"/>
      <c r="I59" s="234"/>
      <c r="J59" s="234"/>
      <c r="K59" s="194"/>
      <c r="L59" s="234"/>
    </row>
    <row r="60" spans="5:12">
      <c r="E60" s="234"/>
      <c r="F60" s="234"/>
      <c r="G60" s="234"/>
      <c r="H60" s="234"/>
      <c r="I60" s="234"/>
      <c r="J60" s="234"/>
      <c r="K60" s="194"/>
      <c r="L60" s="234"/>
    </row>
    <row r="61" spans="5:12">
      <c r="E61" s="234"/>
      <c r="F61" s="234"/>
      <c r="G61" s="234"/>
      <c r="H61" s="234"/>
      <c r="I61" s="234"/>
      <c r="J61" s="234"/>
      <c r="K61" s="194"/>
      <c r="L61" s="234"/>
    </row>
    <row r="62" spans="5:12">
      <c r="E62" s="234"/>
      <c r="F62" s="234"/>
      <c r="G62" s="234"/>
      <c r="H62" s="234"/>
      <c r="I62" s="234"/>
      <c r="J62" s="234"/>
      <c r="K62" s="194"/>
      <c r="L62" s="234"/>
    </row>
    <row r="63" spans="5:12">
      <c r="E63" s="234"/>
      <c r="F63" s="234"/>
      <c r="G63" s="234"/>
      <c r="H63" s="234"/>
      <c r="I63" s="234"/>
      <c r="J63" s="234"/>
      <c r="K63" s="194"/>
      <c r="L63" s="234"/>
    </row>
    <row r="64" spans="5:12">
      <c r="E64" s="234"/>
      <c r="F64" s="234"/>
      <c r="G64" s="234"/>
      <c r="H64" s="234"/>
      <c r="I64" s="234"/>
      <c r="J64" s="234"/>
      <c r="K64" s="194"/>
      <c r="L64" s="234"/>
    </row>
    <row r="65" spans="5:12">
      <c r="E65" s="234"/>
      <c r="F65" s="234"/>
      <c r="G65" s="234"/>
      <c r="H65" s="234"/>
      <c r="I65" s="234"/>
      <c r="J65" s="234"/>
      <c r="K65" s="194"/>
      <c r="L65" s="234"/>
    </row>
    <row r="66" spans="5:12">
      <c r="E66" s="234"/>
      <c r="F66" s="234"/>
      <c r="G66" s="234"/>
      <c r="H66" s="234"/>
      <c r="I66" s="234"/>
      <c r="J66" s="234"/>
      <c r="K66" s="194"/>
      <c r="L66" s="234"/>
    </row>
    <row r="67" spans="5:12">
      <c r="E67" s="234"/>
      <c r="F67" s="234"/>
      <c r="G67" s="234"/>
      <c r="H67" s="234"/>
      <c r="I67" s="234"/>
      <c r="J67" s="234"/>
      <c r="K67" s="194"/>
      <c r="L67" s="234"/>
    </row>
    <row r="69" spans="5:12">
      <c r="J69" s="235"/>
      <c r="L69" s="235"/>
    </row>
    <row r="70" spans="5:12">
      <c r="J70" s="235"/>
      <c r="L70" s="235"/>
    </row>
    <row r="71" spans="5:12">
      <c r="J71" s="235"/>
      <c r="L71" s="235"/>
    </row>
    <row r="72" spans="5:12">
      <c r="J72" s="235"/>
      <c r="L72" s="235"/>
    </row>
    <row r="73" spans="5:12">
      <c r="J73" s="235"/>
      <c r="L73" s="235"/>
    </row>
    <row r="74" spans="5:12">
      <c r="J74" s="235"/>
      <c r="L74" s="235"/>
    </row>
    <row r="75" spans="5:12">
      <c r="J75" s="235"/>
      <c r="L75" s="235"/>
    </row>
    <row r="76" spans="5:12">
      <c r="J76" s="235"/>
      <c r="L76" s="235"/>
    </row>
    <row r="77" spans="5:12">
      <c r="J77" s="235"/>
      <c r="L77" s="235"/>
    </row>
    <row r="78" spans="5:12">
      <c r="J78" s="235"/>
      <c r="L78" s="235"/>
    </row>
    <row r="79" spans="5:12">
      <c r="J79" s="235"/>
      <c r="L79" s="235"/>
    </row>
    <row r="80" spans="5:12">
      <c r="J80" s="235"/>
      <c r="L80" s="235"/>
    </row>
    <row r="81" spans="10:12">
      <c r="J81" s="235"/>
      <c r="L81" s="235"/>
    </row>
    <row r="82" spans="10:12">
      <c r="J82" s="235"/>
      <c r="L82" s="235"/>
    </row>
    <row r="83" spans="10:12">
      <c r="J83" s="235"/>
      <c r="L83" s="235"/>
    </row>
    <row r="84" spans="10:12">
      <c r="J84" s="235"/>
      <c r="L84" s="235"/>
    </row>
    <row r="85" spans="10:12">
      <c r="J85" s="235"/>
      <c r="L85" s="235"/>
    </row>
    <row r="86" spans="10:12">
      <c r="J86" s="235"/>
      <c r="L86" s="235"/>
    </row>
    <row r="87" spans="10:12">
      <c r="J87" s="235"/>
      <c r="L87" s="235"/>
    </row>
    <row r="88" spans="10:12">
      <c r="J88" s="235"/>
      <c r="L88" s="235"/>
    </row>
    <row r="89" spans="10:12">
      <c r="J89" s="235"/>
      <c r="L89" s="235"/>
    </row>
    <row r="90" spans="10:12">
      <c r="J90" s="235"/>
      <c r="L90" s="235"/>
    </row>
    <row r="91" spans="10:12">
      <c r="J91" s="235"/>
      <c r="L91" s="235"/>
    </row>
    <row r="92" spans="10:12">
      <c r="J92" s="235"/>
      <c r="L92" s="235"/>
    </row>
    <row r="93" spans="10:12">
      <c r="J93" s="235"/>
      <c r="L93" s="235"/>
    </row>
    <row r="94" spans="10:12">
      <c r="J94" s="235"/>
      <c r="L94" s="235"/>
    </row>
    <row r="95" spans="10:12">
      <c r="J95" s="235"/>
      <c r="L95" s="235"/>
    </row>
    <row r="96" spans="10:12">
      <c r="J96" s="235"/>
      <c r="L96" s="235"/>
    </row>
    <row r="97" spans="10:12">
      <c r="J97" s="235"/>
      <c r="L97" s="235"/>
    </row>
    <row r="98" spans="10:12">
      <c r="J98" s="235"/>
      <c r="L98" s="235"/>
    </row>
    <row r="99" spans="10:12">
      <c r="J99" s="235"/>
      <c r="L99" s="235"/>
    </row>
    <row r="100" spans="10:12">
      <c r="J100" s="235"/>
      <c r="L100" s="235"/>
    </row>
    <row r="101" spans="10:12">
      <c r="J101" s="235"/>
      <c r="L101" s="235"/>
    </row>
    <row r="102" spans="10:12">
      <c r="J102" s="235"/>
      <c r="L102" s="235"/>
    </row>
  </sheetData>
  <mergeCells count="11">
    <mergeCell ref="K4:K5"/>
    <mergeCell ref="L4:L5"/>
    <mergeCell ref="H1:L1"/>
    <mergeCell ref="A1:G1"/>
    <mergeCell ref="F3:G3"/>
    <mergeCell ref="D3:E3"/>
    <mergeCell ref="A4:D5"/>
    <mergeCell ref="E4:E5"/>
    <mergeCell ref="F4:F5"/>
    <mergeCell ref="G4:G5"/>
    <mergeCell ref="J4:J5"/>
  </mergeCells>
  <phoneticPr fontId="24" type="noConversion"/>
  <pageMargins left="0.78740157480314965" right="0.78740157480314965" top="0.78740157480314965" bottom="0.70866141732283472" header="0.31496062992125984" footer="0.39370078740157483"/>
  <pageSetup paperSize="9" orientation="portrait" useFirstPageNumber="1" r:id="rId1"/>
  <headerFooter>
    <oddFooter>&amp;C502-2  &amp;"標楷體,標準"第&amp;"Times New Roman,標準" &amp;P &amp;"標楷體,標準"頁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101"/>
  <sheetViews>
    <sheetView zoomScale="70" zoomScaleNormal="70" workbookViewId="0">
      <selection activeCell="B39" sqref="B39"/>
    </sheetView>
  </sheetViews>
  <sheetFormatPr defaultColWidth="9" defaultRowHeight="15.75"/>
  <cols>
    <col min="1" max="1" width="2.5" style="46" customWidth="1"/>
    <col min="2" max="2" width="14.125" style="46" customWidth="1"/>
    <col min="3" max="3" width="2.25" style="46" customWidth="1"/>
    <col min="4" max="4" width="22.625" style="233" customWidth="1"/>
    <col min="5" max="5" width="17.625" style="235" customWidth="1"/>
    <col min="6" max="6" width="20.625" style="235" customWidth="1"/>
    <col min="7" max="7" width="19.875" style="235" customWidth="1"/>
    <col min="8" max="8" width="17.25" style="236" customWidth="1"/>
    <col min="9" max="9" width="19" style="235" customWidth="1"/>
    <col min="10" max="10" width="23.375" style="197" customWidth="1"/>
    <col min="11" max="16384" width="9" style="197"/>
  </cols>
  <sheetData>
    <row r="1" spans="1:10" s="194" customFormat="1" ht="32.25" customHeight="1">
      <c r="A1" s="498" t="s">
        <v>1183</v>
      </c>
      <c r="B1" s="467"/>
      <c r="C1" s="467"/>
      <c r="D1" s="467"/>
      <c r="E1" s="467"/>
      <c r="F1" s="467"/>
      <c r="G1" s="497" t="s">
        <v>1128</v>
      </c>
      <c r="H1" s="497"/>
      <c r="I1" s="497"/>
      <c r="J1" s="497"/>
    </row>
    <row r="2" spans="1:10" s="194" customFormat="1" ht="23.25" customHeight="1">
      <c r="A2" s="195"/>
      <c r="B2" s="196" t="s">
        <v>1184</v>
      </c>
      <c r="D2" s="197"/>
      <c r="E2" s="197"/>
      <c r="F2" s="197"/>
      <c r="G2" s="514" t="s">
        <v>1182</v>
      </c>
      <c r="H2" s="514"/>
      <c r="I2" s="514"/>
      <c r="J2" s="514"/>
    </row>
    <row r="3" spans="1:10" s="201" customFormat="1" ht="26.85" customHeight="1" thickBot="1">
      <c r="A3" s="78" t="s">
        <v>86</v>
      </c>
      <c r="B3" s="78"/>
      <c r="C3" s="78"/>
      <c r="D3" s="502" t="s">
        <v>1185</v>
      </c>
      <c r="E3" s="503"/>
      <c r="F3" s="198" t="s">
        <v>1186</v>
      </c>
      <c r="G3" s="199"/>
      <c r="H3" s="200">
        <v>2011</v>
      </c>
      <c r="I3" s="31"/>
      <c r="J3" s="148" t="s">
        <v>1187</v>
      </c>
    </row>
    <row r="4" spans="1:10" s="211" customFormat="1" ht="48.75" customHeight="1">
      <c r="A4" s="202" t="s">
        <v>1188</v>
      </c>
      <c r="B4" s="203"/>
      <c r="C4" s="203"/>
      <c r="D4" s="204"/>
      <c r="E4" s="205" t="s">
        <v>1189</v>
      </c>
      <c r="F4" s="206" t="s">
        <v>1190</v>
      </c>
      <c r="G4" s="207" t="s">
        <v>1191</v>
      </c>
      <c r="H4" s="208" t="s">
        <v>1192</v>
      </c>
      <c r="I4" s="209" t="s">
        <v>1193</v>
      </c>
      <c r="J4" s="210" t="s">
        <v>1194</v>
      </c>
    </row>
    <row r="5" spans="1:10" s="17" customFormat="1" ht="17.100000000000001" customHeight="1">
      <c r="A5" s="212" t="s">
        <v>1195</v>
      </c>
      <c r="B5" s="213"/>
      <c r="D5" s="176" t="s">
        <v>1160</v>
      </c>
      <c r="E5" s="47">
        <v>3277279</v>
      </c>
      <c r="F5" s="155">
        <v>33370009</v>
      </c>
      <c r="G5" s="155">
        <v>169792322992</v>
      </c>
      <c r="H5" s="41">
        <f>G5/E5</f>
        <v>51808.931431226942</v>
      </c>
      <c r="I5" s="25">
        <f>F5/E5</f>
        <v>10.182230136646895</v>
      </c>
      <c r="J5" s="146">
        <f>G5/F5</f>
        <v>5088.1713274934991</v>
      </c>
    </row>
    <row r="6" spans="1:10" s="17" customFormat="1" ht="17.100000000000001" customHeight="1">
      <c r="A6" s="214" t="s">
        <v>1196</v>
      </c>
      <c r="B6" s="215"/>
      <c r="D6" s="177" t="s">
        <v>4</v>
      </c>
      <c r="E6" s="34">
        <v>1026832</v>
      </c>
      <c r="F6" s="35">
        <v>10478149</v>
      </c>
      <c r="G6" s="35">
        <v>56932906590</v>
      </c>
      <c r="H6" s="41">
        <f t="shared" ref="H6:H29" si="0">G6/E6</f>
        <v>55445.200957897687</v>
      </c>
      <c r="I6" s="25">
        <f t="shared" ref="I6:J30" si="1">F6/E6</f>
        <v>10.204345988438225</v>
      </c>
      <c r="J6" s="151">
        <f t="shared" si="1"/>
        <v>5433.4889291992313</v>
      </c>
    </row>
    <row r="7" spans="1:10" ht="17.100000000000001" customHeight="1">
      <c r="B7" s="216" t="s">
        <v>1197</v>
      </c>
      <c r="C7" s="9"/>
      <c r="D7" s="178" t="s">
        <v>6</v>
      </c>
      <c r="E7" s="36">
        <v>606926</v>
      </c>
      <c r="F7" s="37">
        <v>5667969</v>
      </c>
      <c r="G7" s="37">
        <v>37578168066</v>
      </c>
      <c r="H7" s="42">
        <f t="shared" si="0"/>
        <v>61915.56806925391</v>
      </c>
      <c r="I7" s="26">
        <f t="shared" si="1"/>
        <v>9.3388139575500144</v>
      </c>
      <c r="J7" s="149">
        <f t="shared" si="1"/>
        <v>6629.9177123234085</v>
      </c>
    </row>
    <row r="8" spans="1:10" ht="17.100000000000001" customHeight="1">
      <c r="B8" s="216" t="s">
        <v>1198</v>
      </c>
      <c r="C8" s="10"/>
      <c r="D8" s="178" t="s">
        <v>1161</v>
      </c>
      <c r="E8" s="36">
        <v>266029</v>
      </c>
      <c r="F8" s="37">
        <v>3144898</v>
      </c>
      <c r="G8" s="38">
        <v>13175354103</v>
      </c>
      <c r="H8" s="42">
        <v>49526</v>
      </c>
      <c r="I8" s="26">
        <v>11.82</v>
      </c>
      <c r="J8" s="149">
        <v>4189</v>
      </c>
    </row>
    <row r="9" spans="1:10" ht="17.100000000000001" customHeight="1">
      <c r="A9" s="217"/>
      <c r="B9" s="216" t="s">
        <v>1199</v>
      </c>
      <c r="C9" s="11"/>
      <c r="D9" s="178" t="s">
        <v>8</v>
      </c>
      <c r="E9" s="36">
        <v>51503</v>
      </c>
      <c r="F9" s="37">
        <v>612130</v>
      </c>
      <c r="G9" s="38">
        <v>2536678787</v>
      </c>
      <c r="H9" s="42">
        <v>49253</v>
      </c>
      <c r="I9" s="26">
        <v>11.89</v>
      </c>
      <c r="J9" s="149">
        <v>4144</v>
      </c>
    </row>
    <row r="10" spans="1:10" ht="17.100000000000001" customHeight="1">
      <c r="B10" s="216" t="s">
        <v>1200</v>
      </c>
      <c r="C10" s="10"/>
      <c r="D10" s="178" t="s">
        <v>61</v>
      </c>
      <c r="E10" s="36">
        <v>97805</v>
      </c>
      <c r="F10" s="37">
        <v>994624</v>
      </c>
      <c r="G10" s="38">
        <v>3489833287</v>
      </c>
      <c r="H10" s="42">
        <f t="shared" si="0"/>
        <v>35681.54273298911</v>
      </c>
      <c r="I10" s="26">
        <f t="shared" si="1"/>
        <v>10.169459639077758</v>
      </c>
      <c r="J10" s="149">
        <f t="shared" si="1"/>
        <v>3508.6960368943442</v>
      </c>
    </row>
    <row r="11" spans="1:10" ht="17.100000000000001" customHeight="1">
      <c r="B11" s="216" t="s">
        <v>1201</v>
      </c>
      <c r="C11" s="10"/>
      <c r="D11" s="178" t="s">
        <v>62</v>
      </c>
      <c r="E11" s="36">
        <v>4044</v>
      </c>
      <c r="F11" s="37">
        <v>55794</v>
      </c>
      <c r="G11" s="38">
        <v>143817388</v>
      </c>
      <c r="H11" s="42">
        <f t="shared" si="0"/>
        <v>35563.152324431256</v>
      </c>
      <c r="I11" s="26">
        <f t="shared" si="1"/>
        <v>13.79673590504451</v>
      </c>
      <c r="J11" s="149">
        <f t="shared" si="1"/>
        <v>2577.6497114385061</v>
      </c>
    </row>
    <row r="12" spans="1:10" ht="17.100000000000001" customHeight="1">
      <c r="B12" s="216" t="s">
        <v>1202</v>
      </c>
      <c r="C12" s="10"/>
      <c r="D12" s="178" t="s">
        <v>63</v>
      </c>
      <c r="E12" s="36">
        <v>525</v>
      </c>
      <c r="F12" s="37">
        <v>2734</v>
      </c>
      <c r="G12" s="38">
        <v>9054959</v>
      </c>
      <c r="H12" s="42">
        <f t="shared" si="0"/>
        <v>17247.540952380954</v>
      </c>
      <c r="I12" s="26">
        <f t="shared" si="1"/>
        <v>5.2076190476190476</v>
      </c>
      <c r="J12" s="149">
        <f t="shared" si="1"/>
        <v>3311.9820775420631</v>
      </c>
    </row>
    <row r="13" spans="1:10" s="17" customFormat="1" ht="16.5" customHeight="1">
      <c r="A13" s="214" t="s">
        <v>1203</v>
      </c>
      <c r="B13" s="218"/>
      <c r="D13" s="177" t="s">
        <v>15</v>
      </c>
      <c r="E13" s="34">
        <v>440085</v>
      </c>
      <c r="F13" s="35">
        <v>4518633</v>
      </c>
      <c r="G13" s="35">
        <v>22335108217</v>
      </c>
      <c r="H13" s="41">
        <f t="shared" si="0"/>
        <v>50751.805258075146</v>
      </c>
      <c r="I13" s="25">
        <f t="shared" si="1"/>
        <v>10.267636933774158</v>
      </c>
      <c r="J13" s="150">
        <f t="shared" si="1"/>
        <v>4942.8905195442958</v>
      </c>
    </row>
    <row r="14" spans="1:10" ht="17.100000000000001" customHeight="1">
      <c r="A14" s="219"/>
      <c r="B14" s="216" t="s">
        <v>1204</v>
      </c>
      <c r="C14" s="10"/>
      <c r="D14" s="178" t="s">
        <v>17</v>
      </c>
      <c r="E14" s="36">
        <v>67079</v>
      </c>
      <c r="F14" s="37">
        <v>488981</v>
      </c>
      <c r="G14" s="38">
        <v>2640804435</v>
      </c>
      <c r="H14" s="42">
        <f t="shared" si="0"/>
        <v>39368.571907750564</v>
      </c>
      <c r="I14" s="26">
        <f t="shared" si="1"/>
        <v>7.2896286468194216</v>
      </c>
      <c r="J14" s="149">
        <f t="shared" si="1"/>
        <v>5400.6279078328198</v>
      </c>
    </row>
    <row r="15" spans="1:10" ht="17.100000000000001" customHeight="1">
      <c r="A15" s="219"/>
      <c r="B15" s="216" t="s">
        <v>1205</v>
      </c>
      <c r="C15" s="10"/>
      <c r="D15" s="178" t="s">
        <v>19</v>
      </c>
      <c r="E15" s="36">
        <v>288540</v>
      </c>
      <c r="F15" s="37">
        <v>2877069</v>
      </c>
      <c r="G15" s="38">
        <v>15885059533</v>
      </c>
      <c r="H15" s="42">
        <f t="shared" si="0"/>
        <v>55053.231901989326</v>
      </c>
      <c r="I15" s="26">
        <f t="shared" si="1"/>
        <v>9.9711270534414638</v>
      </c>
      <c r="J15" s="149">
        <f t="shared" si="1"/>
        <v>5521.2647082847161</v>
      </c>
    </row>
    <row r="16" spans="1:10" ht="17.100000000000001" customHeight="1">
      <c r="A16" s="220"/>
      <c r="B16" s="216" t="s">
        <v>1206</v>
      </c>
      <c r="C16" s="10"/>
      <c r="D16" s="178" t="s">
        <v>21</v>
      </c>
      <c r="E16" s="36">
        <v>29648</v>
      </c>
      <c r="F16" s="37">
        <v>483493</v>
      </c>
      <c r="G16" s="38">
        <v>1391462701</v>
      </c>
      <c r="H16" s="42">
        <f t="shared" si="0"/>
        <v>46932.767842687535</v>
      </c>
      <c r="I16" s="26">
        <f t="shared" si="1"/>
        <v>16.307777927684835</v>
      </c>
      <c r="J16" s="149">
        <f t="shared" si="1"/>
        <v>2877.937635084686</v>
      </c>
    </row>
    <row r="17" spans="1:10" ht="17.100000000000001" customHeight="1">
      <c r="A17" s="219"/>
      <c r="B17" s="221" t="s">
        <v>1207</v>
      </c>
      <c r="C17" s="12"/>
      <c r="D17" s="179" t="s">
        <v>23</v>
      </c>
      <c r="E17" s="36">
        <v>54818</v>
      </c>
      <c r="F17" s="37">
        <v>669090</v>
      </c>
      <c r="G17" s="38">
        <v>2417781548</v>
      </c>
      <c r="H17" s="42">
        <f t="shared" si="0"/>
        <v>44105.613995402971</v>
      </c>
      <c r="I17" s="26">
        <f t="shared" si="1"/>
        <v>12.205662373672881</v>
      </c>
      <c r="J17" s="149">
        <f t="shared" si="1"/>
        <v>3613.537114588471</v>
      </c>
    </row>
    <row r="18" spans="1:10" s="17" customFormat="1" ht="17.100000000000001" customHeight="1">
      <c r="A18" s="222" t="s">
        <v>1208</v>
      </c>
      <c r="B18" s="223"/>
      <c r="D18" s="180" t="s">
        <v>25</v>
      </c>
      <c r="E18" s="34">
        <v>669495</v>
      </c>
      <c r="F18" s="35">
        <v>6494587</v>
      </c>
      <c r="G18" s="35">
        <v>32752894065</v>
      </c>
      <c r="H18" s="41">
        <f t="shared" si="0"/>
        <v>48921.790401720697</v>
      </c>
      <c r="I18" s="25">
        <f t="shared" si="1"/>
        <v>9.700725173451632</v>
      </c>
      <c r="J18" s="150">
        <f t="shared" si="1"/>
        <v>5043.1065231707571</v>
      </c>
    </row>
    <row r="19" spans="1:10" ht="17.100000000000001" customHeight="1">
      <c r="A19" s="222"/>
      <c r="B19" s="221" t="s">
        <v>1209</v>
      </c>
      <c r="C19" s="12"/>
      <c r="D19" s="179" t="s">
        <v>1179</v>
      </c>
      <c r="E19" s="36">
        <v>433490</v>
      </c>
      <c r="F19" s="37">
        <v>3988145</v>
      </c>
      <c r="G19" s="38">
        <v>22392465425</v>
      </c>
      <c r="H19" s="42">
        <f t="shared" si="0"/>
        <v>51656.24449237583</v>
      </c>
      <c r="I19" s="26">
        <f t="shared" si="1"/>
        <v>9.2000853537567195</v>
      </c>
      <c r="J19" s="149">
        <f t="shared" si="1"/>
        <v>5614.7570925831433</v>
      </c>
    </row>
    <row r="20" spans="1:10" ht="17.100000000000001" customHeight="1">
      <c r="A20" s="220"/>
      <c r="B20" s="221" t="s">
        <v>1210</v>
      </c>
      <c r="C20" s="12"/>
      <c r="D20" s="179" t="s">
        <v>31</v>
      </c>
      <c r="E20" s="36">
        <v>169495</v>
      </c>
      <c r="F20" s="37">
        <v>1647723</v>
      </c>
      <c r="G20" s="38">
        <v>8139858548</v>
      </c>
      <c r="H20" s="42">
        <f t="shared" si="0"/>
        <v>48024.180937490783</v>
      </c>
      <c r="I20" s="26">
        <f t="shared" si="1"/>
        <v>9.721366411988555</v>
      </c>
      <c r="J20" s="149">
        <f t="shared" si="1"/>
        <v>4940.0648944027607</v>
      </c>
    </row>
    <row r="21" spans="1:10" s="17" customFormat="1" ht="17.100000000000001" customHeight="1">
      <c r="A21" s="220"/>
      <c r="B21" s="221" t="s">
        <v>1211</v>
      </c>
      <c r="D21" s="179" t="s">
        <v>33</v>
      </c>
      <c r="E21" s="36">
        <v>66510</v>
      </c>
      <c r="F21" s="37">
        <v>858719</v>
      </c>
      <c r="G21" s="38">
        <v>2220570092</v>
      </c>
      <c r="H21" s="42">
        <f t="shared" si="0"/>
        <v>33387.010855510453</v>
      </c>
      <c r="I21" s="26">
        <f t="shared" si="1"/>
        <v>12.911126146444143</v>
      </c>
      <c r="J21" s="149">
        <f t="shared" si="1"/>
        <v>2585.9100497368754</v>
      </c>
    </row>
    <row r="22" spans="1:10" ht="17.100000000000001" customHeight="1">
      <c r="A22" s="222" t="s">
        <v>1212</v>
      </c>
      <c r="B22" s="223"/>
      <c r="C22" s="10"/>
      <c r="D22" s="177" t="s">
        <v>35</v>
      </c>
      <c r="E22" s="34">
        <v>471095</v>
      </c>
      <c r="F22" s="35">
        <v>4603006</v>
      </c>
      <c r="G22" s="117">
        <v>24050206773</v>
      </c>
      <c r="H22" s="41">
        <f t="shared" si="0"/>
        <v>51051.713079102941</v>
      </c>
      <c r="I22" s="25">
        <f t="shared" si="1"/>
        <v>9.7708657489466031</v>
      </c>
      <c r="J22" s="150">
        <f t="shared" si="1"/>
        <v>5224.8914672281544</v>
      </c>
    </row>
    <row r="23" spans="1:10" ht="17.100000000000001" customHeight="1">
      <c r="A23" s="222"/>
      <c r="B23" s="221" t="s">
        <v>1213</v>
      </c>
      <c r="C23" s="10"/>
      <c r="D23" s="179" t="s">
        <v>1180</v>
      </c>
      <c r="E23" s="36">
        <v>241887</v>
      </c>
      <c r="F23" s="37">
        <v>2350956</v>
      </c>
      <c r="G23" s="38">
        <v>12920734795</v>
      </c>
      <c r="H23" s="42">
        <f t="shared" si="0"/>
        <v>53416.408467590241</v>
      </c>
      <c r="I23" s="193">
        <f t="shared" si="1"/>
        <v>9.719232534199854</v>
      </c>
      <c r="J23" s="149">
        <f t="shared" si="1"/>
        <v>5495.9492202321098</v>
      </c>
    </row>
    <row r="24" spans="1:10" ht="17.100000000000001" customHeight="1">
      <c r="A24" s="216"/>
      <c r="B24" s="221" t="s">
        <v>1214</v>
      </c>
      <c r="C24" s="11"/>
      <c r="D24" s="179" t="s">
        <v>39</v>
      </c>
      <c r="E24" s="36">
        <v>85119</v>
      </c>
      <c r="F24" s="37">
        <v>823390</v>
      </c>
      <c r="G24" s="38">
        <v>4180340482</v>
      </c>
      <c r="H24" s="42">
        <f t="shared" si="0"/>
        <v>49111.719851032081</v>
      </c>
      <c r="I24" s="26">
        <f t="shared" si="1"/>
        <v>9.67339841868443</v>
      </c>
      <c r="J24" s="149">
        <f t="shared" si="1"/>
        <v>5076.987189545659</v>
      </c>
    </row>
    <row r="25" spans="1:10" s="17" customFormat="1" ht="17.100000000000001" customHeight="1">
      <c r="A25" s="216"/>
      <c r="B25" s="221" t="s">
        <v>1215</v>
      </c>
      <c r="D25" s="179" t="s">
        <v>41</v>
      </c>
      <c r="E25" s="36">
        <v>72496</v>
      </c>
      <c r="F25" s="37">
        <v>686024</v>
      </c>
      <c r="G25" s="37">
        <v>3174018083</v>
      </c>
      <c r="H25" s="41">
        <f t="shared" si="0"/>
        <v>43781.97532277643</v>
      </c>
      <c r="I25" s="25">
        <f t="shared" si="1"/>
        <v>9.4629220922533666</v>
      </c>
      <c r="J25" s="150">
        <f t="shared" si="1"/>
        <v>4626.6866509043411</v>
      </c>
    </row>
    <row r="26" spans="1:10" ht="17.100000000000001" customHeight="1">
      <c r="A26" s="216"/>
      <c r="B26" s="221" t="s">
        <v>1216</v>
      </c>
      <c r="C26" s="14"/>
      <c r="D26" s="179" t="s">
        <v>43</v>
      </c>
      <c r="E26" s="36">
        <v>71593</v>
      </c>
      <c r="F26" s="37">
        <v>742636</v>
      </c>
      <c r="G26" s="38">
        <v>3775113413</v>
      </c>
      <c r="H26" s="42">
        <f t="shared" si="0"/>
        <v>52730.202855027725</v>
      </c>
      <c r="I26" s="26">
        <f t="shared" si="1"/>
        <v>10.373025295769139</v>
      </c>
      <c r="J26" s="149">
        <f t="shared" si="1"/>
        <v>5083.3967286799998</v>
      </c>
    </row>
    <row r="27" spans="1:10" ht="17.100000000000001" customHeight="1">
      <c r="A27" s="214" t="s">
        <v>1217</v>
      </c>
      <c r="B27" s="224"/>
      <c r="C27" s="14"/>
      <c r="D27" s="177" t="s">
        <v>47</v>
      </c>
      <c r="E27" s="34">
        <v>555902</v>
      </c>
      <c r="F27" s="35">
        <v>5481726</v>
      </c>
      <c r="G27" s="117">
        <v>28038116466</v>
      </c>
      <c r="H27" s="41">
        <f t="shared" si="0"/>
        <v>50437.157027677538</v>
      </c>
      <c r="I27" s="25">
        <f t="shared" si="1"/>
        <v>9.8609575068986981</v>
      </c>
      <c r="J27" s="150">
        <f t="shared" si="1"/>
        <v>5114.8336246649324</v>
      </c>
    </row>
    <row r="28" spans="1:10" ht="17.100000000000001" customHeight="1">
      <c r="A28" s="214"/>
      <c r="B28" s="221" t="s">
        <v>1218</v>
      </c>
      <c r="C28" s="14"/>
      <c r="D28" s="178" t="s">
        <v>1181</v>
      </c>
      <c r="E28" s="36">
        <v>426276</v>
      </c>
      <c r="F28" s="37">
        <v>4158401</v>
      </c>
      <c r="G28" s="38">
        <v>23126489571</v>
      </c>
      <c r="H28" s="42">
        <f t="shared" si="0"/>
        <v>54252.384771837962</v>
      </c>
      <c r="I28" s="26">
        <f t="shared" si="1"/>
        <v>9.7551844344978367</v>
      </c>
      <c r="J28" s="149">
        <f t="shared" si="1"/>
        <v>5561.3899599870238</v>
      </c>
    </row>
    <row r="29" spans="1:10" ht="17.100000000000001" customHeight="1">
      <c r="A29" s="225"/>
      <c r="B29" s="221" t="s">
        <v>1219</v>
      </c>
      <c r="C29" s="14"/>
      <c r="D29" s="178" t="s">
        <v>64</v>
      </c>
      <c r="E29" s="36">
        <v>121001</v>
      </c>
      <c r="F29" s="38">
        <v>1225076</v>
      </c>
      <c r="G29" s="38">
        <v>4632562986</v>
      </c>
      <c r="H29" s="42">
        <f t="shared" si="0"/>
        <v>38285.32810472641</v>
      </c>
      <c r="I29" s="26">
        <f t="shared" si="1"/>
        <v>10.124511367674648</v>
      </c>
      <c r="J29" s="149">
        <f t="shared" si="1"/>
        <v>3781.4494659923139</v>
      </c>
    </row>
    <row r="30" spans="1:10" ht="17.100000000000001" customHeight="1">
      <c r="A30" s="225"/>
      <c r="B30" s="221" t="s">
        <v>1220</v>
      </c>
      <c r="C30" s="171"/>
      <c r="D30" s="178" t="s">
        <v>54</v>
      </c>
      <c r="E30" s="36">
        <v>8625</v>
      </c>
      <c r="F30" s="172">
        <v>98249</v>
      </c>
      <c r="G30" s="172">
        <v>279063909</v>
      </c>
      <c r="H30" s="173">
        <f>G30/E30</f>
        <v>32355.235826086955</v>
      </c>
      <c r="I30" s="174">
        <f t="shared" si="1"/>
        <v>11.391188405797102</v>
      </c>
      <c r="J30" s="149">
        <f t="shared" si="1"/>
        <v>2840.3740394304268</v>
      </c>
    </row>
    <row r="31" spans="1:10" ht="17.100000000000001" customHeight="1">
      <c r="A31" s="222" t="s">
        <v>1221</v>
      </c>
      <c r="B31" s="224"/>
      <c r="C31" s="226"/>
      <c r="D31" s="177" t="s">
        <v>56</v>
      </c>
      <c r="E31" s="34">
        <v>113870</v>
      </c>
      <c r="F31" s="35">
        <v>1793908</v>
      </c>
      <c r="G31" s="35">
        <v>5683090881</v>
      </c>
      <c r="H31" s="183">
        <f>G31/E31</f>
        <v>49908.587696496004</v>
      </c>
      <c r="I31" s="184">
        <f t="shared" ref="I31:J33" si="2">F31/E31</f>
        <v>15.754000175638886</v>
      </c>
      <c r="J31" s="183">
        <f t="shared" si="2"/>
        <v>3167.9946134361408</v>
      </c>
    </row>
    <row r="32" spans="1:10" ht="17.100000000000001" customHeight="1">
      <c r="A32" s="216"/>
      <c r="B32" s="221" t="s">
        <v>1222</v>
      </c>
      <c r="C32" s="226"/>
      <c r="D32" s="178" t="s">
        <v>58</v>
      </c>
      <c r="E32" s="36">
        <v>83618</v>
      </c>
      <c r="F32" s="37">
        <v>1478597</v>
      </c>
      <c r="G32" s="37">
        <v>4356364819</v>
      </c>
      <c r="H32" s="173">
        <f>G32/E32</f>
        <v>52098.409660599391</v>
      </c>
      <c r="I32" s="174">
        <f t="shared" si="2"/>
        <v>17.682759692889089</v>
      </c>
      <c r="J32" s="173">
        <f t="shared" si="2"/>
        <v>2946.2827389748527</v>
      </c>
    </row>
    <row r="33" spans="1:11" ht="17.100000000000001" customHeight="1" thickBot="1">
      <c r="A33" s="198"/>
      <c r="B33" s="227" t="s">
        <v>1223</v>
      </c>
      <c r="C33" s="228"/>
      <c r="D33" s="182" t="s">
        <v>60</v>
      </c>
      <c r="E33" s="39">
        <v>30252</v>
      </c>
      <c r="F33" s="185">
        <v>315311</v>
      </c>
      <c r="G33" s="185">
        <v>1326726062</v>
      </c>
      <c r="H33" s="43">
        <f>G33/E33</f>
        <v>43855.81323548856</v>
      </c>
      <c r="I33" s="74">
        <f t="shared" si="2"/>
        <v>10.422815020494513</v>
      </c>
      <c r="J33" s="43">
        <f t="shared" si="2"/>
        <v>4207.6745245170641</v>
      </c>
      <c r="K33" s="229"/>
    </row>
    <row r="34" spans="1:11">
      <c r="B34" s="230" t="s">
        <v>1225</v>
      </c>
      <c r="C34" s="231"/>
      <c r="D34" s="231"/>
      <c r="E34" s="231"/>
      <c r="F34" s="231"/>
      <c r="G34" s="189" t="s">
        <v>1224</v>
      </c>
      <c r="H34" s="231"/>
      <c r="I34" s="231"/>
      <c r="J34" s="231"/>
      <c r="K34" s="232"/>
    </row>
    <row r="35" spans="1:11">
      <c r="B35" s="216"/>
      <c r="C35" s="232"/>
      <c r="D35" s="232"/>
      <c r="E35" s="232"/>
      <c r="F35" s="232"/>
      <c r="G35" s="46"/>
      <c r="H35" s="232"/>
      <c r="I35" s="232"/>
      <c r="J35" s="232"/>
      <c r="K35" s="232"/>
    </row>
    <row r="36" spans="1:11">
      <c r="B36" s="216"/>
      <c r="C36" s="232"/>
      <c r="D36" s="232"/>
      <c r="E36" s="232"/>
      <c r="F36" s="232"/>
      <c r="G36" s="190"/>
      <c r="H36" s="232"/>
      <c r="I36" s="232"/>
      <c r="J36" s="232"/>
      <c r="K36" s="232"/>
    </row>
    <row r="37" spans="1:11">
      <c r="E37" s="234"/>
      <c r="F37" s="234"/>
      <c r="G37" s="190"/>
      <c r="H37" s="234"/>
      <c r="I37" s="194"/>
      <c r="J37" s="234"/>
    </row>
    <row r="38" spans="1:11">
      <c r="E38" s="234"/>
      <c r="F38" s="234"/>
      <c r="G38" s="234"/>
      <c r="H38" s="234"/>
      <c r="I38" s="194"/>
      <c r="J38" s="234"/>
    </row>
    <row r="39" spans="1:11">
      <c r="E39" s="234"/>
      <c r="F39" s="234"/>
      <c r="G39" s="234"/>
      <c r="H39" s="234"/>
      <c r="I39" s="194"/>
      <c r="J39" s="234"/>
    </row>
    <row r="40" spans="1:11">
      <c r="E40" s="234"/>
      <c r="F40" s="234"/>
      <c r="G40" s="234"/>
      <c r="H40" s="234"/>
      <c r="I40" s="194"/>
      <c r="J40" s="234"/>
    </row>
    <row r="41" spans="1:11">
      <c r="E41" s="234"/>
      <c r="F41" s="234"/>
      <c r="G41" s="234"/>
      <c r="H41" s="234"/>
      <c r="I41" s="194"/>
      <c r="J41" s="234"/>
    </row>
    <row r="42" spans="1:11">
      <c r="E42" s="194"/>
      <c r="F42" s="234"/>
      <c r="G42" s="234"/>
      <c r="H42" s="234"/>
      <c r="I42" s="194"/>
      <c r="J42" s="234"/>
    </row>
    <row r="43" spans="1:11">
      <c r="E43" s="234"/>
      <c r="F43" s="234"/>
      <c r="G43" s="234"/>
      <c r="H43" s="234"/>
      <c r="I43" s="194"/>
      <c r="J43" s="234"/>
    </row>
    <row r="44" spans="1:11">
      <c r="E44" s="234"/>
      <c r="F44" s="234"/>
      <c r="G44" s="234"/>
      <c r="H44" s="234"/>
      <c r="I44" s="194"/>
      <c r="J44" s="234"/>
    </row>
    <row r="45" spans="1:11">
      <c r="E45" s="234"/>
      <c r="F45" s="234"/>
      <c r="G45" s="234"/>
      <c r="H45" s="234"/>
      <c r="I45" s="194"/>
      <c r="J45" s="234"/>
    </row>
    <row r="46" spans="1:11">
      <c r="E46" s="234"/>
      <c r="F46" s="234"/>
      <c r="G46" s="234"/>
      <c r="H46" s="234"/>
      <c r="I46" s="194"/>
      <c r="J46" s="234"/>
    </row>
    <row r="47" spans="1:11">
      <c r="E47" s="234"/>
      <c r="F47" s="234"/>
      <c r="G47" s="234"/>
      <c r="H47" s="234"/>
      <c r="I47" s="194"/>
      <c r="J47" s="234"/>
    </row>
    <row r="48" spans="1:11">
      <c r="E48" s="234"/>
      <c r="F48" s="234"/>
      <c r="G48" s="234"/>
      <c r="H48" s="234"/>
      <c r="I48" s="194"/>
      <c r="J48" s="234"/>
    </row>
    <row r="49" spans="5:10">
      <c r="E49" s="234"/>
      <c r="F49" s="234"/>
      <c r="G49" s="234"/>
      <c r="H49" s="234"/>
      <c r="I49" s="194"/>
      <c r="J49" s="234"/>
    </row>
    <row r="50" spans="5:10">
      <c r="E50" s="234"/>
      <c r="F50" s="234"/>
      <c r="G50" s="234"/>
      <c r="H50" s="234"/>
      <c r="I50" s="194"/>
      <c r="J50" s="234"/>
    </row>
    <row r="51" spans="5:10">
      <c r="E51" s="234"/>
      <c r="F51" s="234"/>
      <c r="G51" s="234"/>
      <c r="H51" s="234"/>
      <c r="I51" s="194"/>
      <c r="J51" s="234"/>
    </row>
    <row r="52" spans="5:10">
      <c r="E52" s="234"/>
      <c r="F52" s="234"/>
      <c r="G52" s="234"/>
      <c r="H52" s="234"/>
      <c r="I52" s="194"/>
      <c r="J52" s="234"/>
    </row>
    <row r="53" spans="5:10">
      <c r="E53" s="234"/>
      <c r="F53" s="234"/>
      <c r="G53" s="234"/>
      <c r="H53" s="234"/>
      <c r="I53" s="194"/>
      <c r="J53" s="234"/>
    </row>
    <row r="54" spans="5:10">
      <c r="E54" s="234"/>
      <c r="F54" s="234"/>
      <c r="G54" s="234"/>
      <c r="H54" s="234"/>
      <c r="I54" s="194"/>
      <c r="J54" s="234"/>
    </row>
    <row r="55" spans="5:10">
      <c r="E55" s="234"/>
      <c r="F55" s="234"/>
      <c r="G55" s="234"/>
      <c r="H55" s="234"/>
      <c r="I55" s="194"/>
      <c r="J55" s="234"/>
    </row>
    <row r="56" spans="5:10">
      <c r="E56" s="234"/>
      <c r="F56" s="234"/>
      <c r="G56" s="234"/>
      <c r="H56" s="234"/>
      <c r="I56" s="194"/>
      <c r="J56" s="234"/>
    </row>
    <row r="57" spans="5:10">
      <c r="E57" s="234"/>
      <c r="F57" s="234"/>
      <c r="G57" s="234"/>
      <c r="H57" s="234"/>
      <c r="I57" s="194"/>
      <c r="J57" s="234"/>
    </row>
    <row r="58" spans="5:10">
      <c r="E58" s="234"/>
      <c r="F58" s="234"/>
      <c r="G58" s="234"/>
      <c r="H58" s="234"/>
      <c r="I58" s="194"/>
      <c r="J58" s="234"/>
    </row>
    <row r="59" spans="5:10">
      <c r="E59" s="234"/>
      <c r="F59" s="234"/>
      <c r="G59" s="234"/>
      <c r="H59" s="234"/>
      <c r="I59" s="194"/>
      <c r="J59" s="234"/>
    </row>
    <row r="60" spans="5:10">
      <c r="E60" s="234"/>
      <c r="F60" s="234"/>
      <c r="G60" s="234"/>
      <c r="H60" s="234"/>
      <c r="I60" s="194"/>
      <c r="J60" s="234"/>
    </row>
    <row r="61" spans="5:10">
      <c r="E61" s="234"/>
      <c r="F61" s="234"/>
      <c r="G61" s="234"/>
      <c r="H61" s="234"/>
      <c r="I61" s="194"/>
      <c r="J61" s="234"/>
    </row>
    <row r="62" spans="5:10">
      <c r="E62" s="234"/>
      <c r="F62" s="234"/>
      <c r="G62" s="234"/>
      <c r="H62" s="234"/>
      <c r="I62" s="194"/>
      <c r="J62" s="234"/>
    </row>
    <row r="63" spans="5:10">
      <c r="E63" s="234"/>
      <c r="F63" s="234"/>
      <c r="G63" s="234"/>
      <c r="H63" s="234"/>
      <c r="I63" s="194"/>
      <c r="J63" s="234"/>
    </row>
    <row r="64" spans="5:10">
      <c r="E64" s="234"/>
      <c r="F64" s="234"/>
      <c r="G64" s="234"/>
      <c r="H64" s="234"/>
      <c r="I64" s="194"/>
      <c r="J64" s="234"/>
    </row>
    <row r="65" spans="5:10">
      <c r="E65" s="234"/>
      <c r="F65" s="234"/>
      <c r="G65" s="234"/>
      <c r="H65" s="234"/>
      <c r="I65" s="194"/>
      <c r="J65" s="234"/>
    </row>
    <row r="66" spans="5:10">
      <c r="E66" s="234"/>
      <c r="F66" s="234"/>
      <c r="G66" s="234"/>
      <c r="H66" s="234"/>
      <c r="I66" s="194"/>
      <c r="J66" s="234"/>
    </row>
    <row r="68" spans="5:10">
      <c r="H68" s="235"/>
      <c r="J68" s="235"/>
    </row>
    <row r="69" spans="5:10">
      <c r="H69" s="235"/>
      <c r="J69" s="235"/>
    </row>
    <row r="70" spans="5:10">
      <c r="H70" s="235"/>
      <c r="J70" s="235"/>
    </row>
    <row r="71" spans="5:10">
      <c r="H71" s="235"/>
      <c r="J71" s="235"/>
    </row>
    <row r="72" spans="5:10">
      <c r="H72" s="235"/>
      <c r="J72" s="235"/>
    </row>
    <row r="73" spans="5:10">
      <c r="H73" s="235"/>
      <c r="J73" s="235"/>
    </row>
    <row r="74" spans="5:10">
      <c r="H74" s="235"/>
      <c r="J74" s="235"/>
    </row>
    <row r="75" spans="5:10">
      <c r="H75" s="235"/>
      <c r="J75" s="235"/>
    </row>
    <row r="76" spans="5:10">
      <c r="H76" s="235"/>
      <c r="J76" s="235"/>
    </row>
    <row r="77" spans="5:10">
      <c r="H77" s="235"/>
      <c r="J77" s="235"/>
    </row>
    <row r="78" spans="5:10">
      <c r="H78" s="235"/>
      <c r="J78" s="235"/>
    </row>
    <row r="79" spans="5:10">
      <c r="H79" s="235"/>
      <c r="J79" s="235"/>
    </row>
    <row r="80" spans="5:10">
      <c r="H80" s="235"/>
      <c r="J80" s="235"/>
    </row>
    <row r="81" spans="8:10">
      <c r="H81" s="235"/>
      <c r="J81" s="235"/>
    </row>
    <row r="82" spans="8:10">
      <c r="H82" s="235"/>
      <c r="J82" s="235"/>
    </row>
    <row r="83" spans="8:10">
      <c r="H83" s="235"/>
      <c r="J83" s="235"/>
    </row>
    <row r="84" spans="8:10">
      <c r="H84" s="235"/>
      <c r="J84" s="235"/>
    </row>
    <row r="85" spans="8:10">
      <c r="H85" s="235"/>
      <c r="J85" s="235"/>
    </row>
    <row r="86" spans="8:10">
      <c r="H86" s="235"/>
      <c r="J86" s="235"/>
    </row>
    <row r="87" spans="8:10">
      <c r="H87" s="235"/>
      <c r="J87" s="235"/>
    </row>
    <row r="88" spans="8:10">
      <c r="H88" s="235"/>
      <c r="J88" s="235"/>
    </row>
    <row r="89" spans="8:10">
      <c r="H89" s="235"/>
      <c r="J89" s="235"/>
    </row>
    <row r="90" spans="8:10">
      <c r="H90" s="235"/>
      <c r="J90" s="235"/>
    </row>
    <row r="91" spans="8:10">
      <c r="H91" s="235"/>
      <c r="J91" s="235"/>
    </row>
    <row r="92" spans="8:10">
      <c r="H92" s="235"/>
      <c r="J92" s="235"/>
    </row>
    <row r="93" spans="8:10">
      <c r="H93" s="235"/>
      <c r="J93" s="235"/>
    </row>
    <row r="94" spans="8:10">
      <c r="H94" s="235"/>
      <c r="J94" s="235"/>
    </row>
    <row r="95" spans="8:10">
      <c r="H95" s="235"/>
      <c r="J95" s="235"/>
    </row>
    <row r="96" spans="8:10">
      <c r="H96" s="235"/>
      <c r="J96" s="235"/>
    </row>
    <row r="97" spans="8:10">
      <c r="H97" s="235"/>
      <c r="J97" s="235"/>
    </row>
    <row r="98" spans="8:10">
      <c r="H98" s="235"/>
      <c r="J98" s="235"/>
    </row>
    <row r="99" spans="8:10">
      <c r="H99" s="235"/>
      <c r="J99" s="235"/>
    </row>
    <row r="100" spans="8:10">
      <c r="H100" s="235"/>
      <c r="J100" s="235"/>
    </row>
    <row r="101" spans="8:10">
      <c r="H101" s="235"/>
      <c r="J101" s="235"/>
    </row>
  </sheetData>
  <mergeCells count="4">
    <mergeCell ref="A1:F1"/>
    <mergeCell ref="G1:J1"/>
    <mergeCell ref="G2:J2"/>
    <mergeCell ref="D3:E3"/>
  </mergeCells>
  <phoneticPr fontId="24" type="noConversion"/>
  <pageMargins left="0.78740157480314965" right="0.78740157480314965" top="1.1811023622047245" bottom="0.70866141732283472" header="0.31496062992125984" footer="0.39370078740157483"/>
  <pageSetup paperSize="9" orientation="portrait" useFirstPageNumber="1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107"/>
  <sheetViews>
    <sheetView zoomScale="70" zoomScaleNormal="70" workbookViewId="0">
      <selection activeCell="F17" sqref="F17"/>
    </sheetView>
  </sheetViews>
  <sheetFormatPr defaultColWidth="9" defaultRowHeight="16.5"/>
  <cols>
    <col min="1" max="1" width="2.5" style="2" customWidth="1"/>
    <col min="2" max="2" width="14.125" style="2" customWidth="1"/>
    <col min="3" max="3" width="2.25" style="2" customWidth="1"/>
    <col min="4" max="4" width="25.625" style="4" customWidth="1"/>
    <col min="5" max="5" width="16.375" style="6" customWidth="1"/>
    <col min="6" max="6" width="19.75" style="6" customWidth="1"/>
    <col min="7" max="7" width="19.875" style="6" customWidth="1"/>
    <col min="8" max="8" width="17.25" style="7" customWidth="1"/>
    <col min="9" max="9" width="19" style="6" customWidth="1"/>
    <col min="10" max="10" width="23.375" style="1" customWidth="1"/>
    <col min="11" max="16384" width="9" style="1"/>
  </cols>
  <sheetData>
    <row r="1" spans="1:10" s="5" customFormat="1" ht="32.25" customHeight="1">
      <c r="A1" s="515" t="s">
        <v>99</v>
      </c>
      <c r="B1" s="516"/>
      <c r="C1" s="516"/>
      <c r="D1" s="516"/>
      <c r="E1" s="516"/>
      <c r="F1" s="516"/>
      <c r="G1" s="497" t="s">
        <v>1128</v>
      </c>
      <c r="H1" s="497"/>
      <c r="I1" s="497"/>
      <c r="J1" s="497"/>
    </row>
    <row r="2" spans="1:10" s="5" customFormat="1" ht="23.25" customHeight="1">
      <c r="A2" s="85"/>
      <c r="B2" s="112" t="s">
        <v>1178</v>
      </c>
      <c r="C2" s="115"/>
      <c r="D2" s="116"/>
      <c r="E2" s="116"/>
      <c r="F2" s="116"/>
      <c r="G2" s="514" t="s">
        <v>1171</v>
      </c>
      <c r="H2" s="514"/>
      <c r="I2" s="514"/>
      <c r="J2" s="514"/>
    </row>
    <row r="3" spans="1:10" s="44" customFormat="1" ht="26.85" customHeight="1" thickBot="1">
      <c r="A3" s="78" t="s">
        <v>86</v>
      </c>
      <c r="B3" s="51"/>
      <c r="C3" s="51"/>
      <c r="D3" s="502" t="s">
        <v>1172</v>
      </c>
      <c r="E3" s="517"/>
      <c r="F3" s="79" t="s">
        <v>88</v>
      </c>
      <c r="G3" s="30"/>
      <c r="H3" s="80">
        <v>2010</v>
      </c>
      <c r="I3" s="31"/>
      <c r="J3" s="148" t="s">
        <v>1173</v>
      </c>
    </row>
    <row r="4" spans="1:10" s="3" customFormat="1" ht="48.75" customHeight="1">
      <c r="A4" s="53" t="s">
        <v>1177</v>
      </c>
      <c r="B4" s="58"/>
      <c r="C4" s="58"/>
      <c r="D4" s="59"/>
      <c r="E4" s="54" t="s">
        <v>66</v>
      </c>
      <c r="F4" s="55" t="s">
        <v>67</v>
      </c>
      <c r="G4" s="76" t="s">
        <v>68</v>
      </c>
      <c r="H4" s="56" t="s">
        <v>69</v>
      </c>
      <c r="I4" s="57" t="s">
        <v>70</v>
      </c>
      <c r="J4" s="147" t="s">
        <v>71</v>
      </c>
    </row>
    <row r="5" spans="1:10" s="18" customFormat="1" ht="17.100000000000001" customHeight="1">
      <c r="A5" s="156" t="s">
        <v>1</v>
      </c>
      <c r="B5" s="157"/>
      <c r="C5" s="17"/>
      <c r="D5" s="176" t="s">
        <v>1160</v>
      </c>
      <c r="E5" s="47">
        <f>E6+E13+E18+E24+E31+E37</f>
        <v>3207049</v>
      </c>
      <c r="F5" s="155">
        <f>F6+F13+F18+F24+F31+F37</f>
        <v>32867933</v>
      </c>
      <c r="G5" s="155">
        <f>G6+G13+G18+G24+G31+G37</f>
        <v>164415951924</v>
      </c>
      <c r="H5" s="41">
        <f>G5/E5</f>
        <v>51267.053270467652</v>
      </c>
      <c r="I5" s="25">
        <f>F5/E5</f>
        <v>10.248653201120407</v>
      </c>
      <c r="J5" s="146">
        <f>G5/F5</f>
        <v>5002.3210137370061</v>
      </c>
    </row>
    <row r="6" spans="1:10" s="18" customFormat="1" ht="17.100000000000001" customHeight="1">
      <c r="A6" s="158" t="s">
        <v>1176</v>
      </c>
      <c r="B6" s="159"/>
      <c r="C6" s="17"/>
      <c r="D6" s="177" t="s">
        <v>4</v>
      </c>
      <c r="E6" s="34">
        <f>SUM(E7:E12)</f>
        <v>1001423</v>
      </c>
      <c r="F6" s="35">
        <f>SUM(F7:F12)</f>
        <v>10263891</v>
      </c>
      <c r="G6" s="35">
        <f>SUM(G7:G12)</f>
        <v>54607829429</v>
      </c>
      <c r="H6" s="41">
        <f t="shared" ref="H6:H35" si="0">G6/E6</f>
        <v>54530.232907572521</v>
      </c>
      <c r="I6" s="25">
        <f t="shared" ref="I6:J36" si="1">F6/E6</f>
        <v>10.249306237224429</v>
      </c>
      <c r="J6" s="151">
        <f t="shared" si="1"/>
        <v>5320.3828284029905</v>
      </c>
    </row>
    <row r="7" spans="1:10" ht="17.100000000000001" customHeight="1">
      <c r="B7" s="160" t="s">
        <v>1143</v>
      </c>
      <c r="C7" s="9"/>
      <c r="D7" s="178" t="s">
        <v>6</v>
      </c>
      <c r="E7" s="36">
        <v>596196</v>
      </c>
      <c r="F7" s="37">
        <v>5554207</v>
      </c>
      <c r="G7" s="37">
        <v>36237551855</v>
      </c>
      <c r="H7" s="42">
        <f t="shared" si="0"/>
        <v>60781.273029339347</v>
      </c>
      <c r="I7" s="26">
        <f t="shared" si="1"/>
        <v>9.316075585881153</v>
      </c>
      <c r="J7" s="149">
        <f t="shared" si="1"/>
        <v>6524.3430529326688</v>
      </c>
    </row>
    <row r="8" spans="1:10" ht="17.100000000000001" customHeight="1">
      <c r="B8" s="160" t="s">
        <v>1144</v>
      </c>
      <c r="C8" s="10"/>
      <c r="D8" s="178" t="s">
        <v>1161</v>
      </c>
      <c r="E8" s="36">
        <v>255429</v>
      </c>
      <c r="F8" s="37">
        <v>3060269</v>
      </c>
      <c r="G8" s="38">
        <v>12346804268</v>
      </c>
      <c r="H8" s="42">
        <f t="shared" si="0"/>
        <v>48337.519498569076</v>
      </c>
      <c r="I8" s="26">
        <f t="shared" si="1"/>
        <v>11.980898801623935</v>
      </c>
      <c r="J8" s="149">
        <f t="shared" si="1"/>
        <v>4034.5486844457137</v>
      </c>
    </row>
    <row r="9" spans="1:10" ht="17.100000000000001" customHeight="1">
      <c r="A9" s="161"/>
      <c r="B9" s="160" t="s">
        <v>7</v>
      </c>
      <c r="C9" s="11"/>
      <c r="D9" s="178" t="s">
        <v>8</v>
      </c>
      <c r="E9" s="36">
        <v>49799</v>
      </c>
      <c r="F9" s="37">
        <v>593735</v>
      </c>
      <c r="G9" s="38">
        <v>2458817043</v>
      </c>
      <c r="H9" s="42">
        <f t="shared" si="0"/>
        <v>49374.827667222235</v>
      </c>
      <c r="I9" s="26">
        <f t="shared" si="1"/>
        <v>11.922628968453182</v>
      </c>
      <c r="J9" s="149">
        <f t="shared" si="1"/>
        <v>4141.2701676673933</v>
      </c>
    </row>
    <row r="10" spans="1:10" ht="17.100000000000001" customHeight="1">
      <c r="B10" s="160" t="s">
        <v>11</v>
      </c>
      <c r="C10" s="10"/>
      <c r="D10" s="178" t="s">
        <v>61</v>
      </c>
      <c r="E10" s="36">
        <v>95533</v>
      </c>
      <c r="F10" s="37">
        <v>995689</v>
      </c>
      <c r="G10" s="38">
        <v>3411422350</v>
      </c>
      <c r="H10" s="42">
        <f t="shared" si="0"/>
        <v>35709.360639778926</v>
      </c>
      <c r="I10" s="26">
        <f t="shared" si="1"/>
        <v>10.422461348434572</v>
      </c>
      <c r="J10" s="149">
        <f t="shared" si="1"/>
        <v>3426.1926665856508</v>
      </c>
    </row>
    <row r="11" spans="1:10" ht="17.100000000000001" customHeight="1">
      <c r="B11" s="160" t="s">
        <v>12</v>
      </c>
      <c r="C11" s="10"/>
      <c r="D11" s="178" t="s">
        <v>62</v>
      </c>
      <c r="E11" s="36">
        <v>4053</v>
      </c>
      <c r="F11" s="37">
        <v>57601</v>
      </c>
      <c r="G11" s="38">
        <v>146959377</v>
      </c>
      <c r="H11" s="42">
        <f t="shared" si="0"/>
        <v>36259.407105847524</v>
      </c>
      <c r="I11" s="26">
        <f t="shared" si="1"/>
        <v>14.211941771527263</v>
      </c>
      <c r="J11" s="149">
        <f t="shared" si="1"/>
        <v>2551.3337789274492</v>
      </c>
    </row>
    <row r="12" spans="1:10" ht="17.100000000000001" customHeight="1">
      <c r="B12" s="160" t="s">
        <v>13</v>
      </c>
      <c r="C12" s="10"/>
      <c r="D12" s="178" t="s">
        <v>63</v>
      </c>
      <c r="E12" s="36">
        <v>413</v>
      </c>
      <c r="F12" s="37">
        <v>2390</v>
      </c>
      <c r="G12" s="38">
        <v>6274536</v>
      </c>
      <c r="H12" s="42">
        <f t="shared" si="0"/>
        <v>15192.581113801452</v>
      </c>
      <c r="I12" s="26">
        <f t="shared" si="1"/>
        <v>5.7869249394673128</v>
      </c>
      <c r="J12" s="149">
        <f t="shared" si="1"/>
        <v>2625.3288702928871</v>
      </c>
    </row>
    <row r="13" spans="1:10" s="18" customFormat="1" ht="17.100000000000001" customHeight="1">
      <c r="A13" s="158" t="s">
        <v>1145</v>
      </c>
      <c r="B13" s="162"/>
      <c r="C13" s="17"/>
      <c r="D13" s="177" t="s">
        <v>15</v>
      </c>
      <c r="E13" s="34">
        <f>SUM(E14:E17)</f>
        <v>433452</v>
      </c>
      <c r="F13" s="35">
        <f>SUM(F14:F17)</f>
        <v>4389708</v>
      </c>
      <c r="G13" s="35">
        <f>SUM(G14:G17)</f>
        <v>21506114006</v>
      </c>
      <c r="H13" s="41">
        <f t="shared" si="0"/>
        <v>49615.906734771095</v>
      </c>
      <c r="I13" s="25">
        <f t="shared" si="1"/>
        <v>10.127322056421471</v>
      </c>
      <c r="J13" s="150">
        <f t="shared" si="1"/>
        <v>4899.212887508691</v>
      </c>
    </row>
    <row r="14" spans="1:10" ht="17.100000000000001" customHeight="1">
      <c r="A14" s="163"/>
      <c r="B14" s="160" t="s">
        <v>16</v>
      </c>
      <c r="C14" s="10"/>
      <c r="D14" s="178" t="s">
        <v>17</v>
      </c>
      <c r="E14" s="36">
        <v>60681</v>
      </c>
      <c r="F14" s="37">
        <v>449032</v>
      </c>
      <c r="G14" s="38">
        <v>2379873453</v>
      </c>
      <c r="H14" s="42">
        <f t="shared" si="0"/>
        <v>39219.417165175262</v>
      </c>
      <c r="I14" s="26">
        <f t="shared" si="1"/>
        <v>7.399878050790198</v>
      </c>
      <c r="J14" s="149">
        <f t="shared" si="1"/>
        <v>5300.008580680219</v>
      </c>
    </row>
    <row r="15" spans="1:10" ht="17.100000000000001" customHeight="1">
      <c r="A15" s="163"/>
      <c r="B15" s="160" t="s">
        <v>18</v>
      </c>
      <c r="C15" s="10"/>
      <c r="D15" s="178" t="s">
        <v>19</v>
      </c>
      <c r="E15" s="36">
        <v>285197</v>
      </c>
      <c r="F15" s="37">
        <v>2806398</v>
      </c>
      <c r="G15" s="38">
        <v>15356922011</v>
      </c>
      <c r="H15" s="42">
        <f t="shared" si="0"/>
        <v>53846.71651875721</v>
      </c>
      <c r="I15" s="26">
        <f t="shared" si="1"/>
        <v>9.8402086978474532</v>
      </c>
      <c r="J15" s="149">
        <f t="shared" si="1"/>
        <v>5472.1112297685504</v>
      </c>
    </row>
    <row r="16" spans="1:10" ht="17.100000000000001" customHeight="1">
      <c r="A16" s="164"/>
      <c r="B16" s="160" t="s">
        <v>20</v>
      </c>
      <c r="C16" s="10"/>
      <c r="D16" s="178" t="s">
        <v>21</v>
      </c>
      <c r="E16" s="36">
        <v>29986</v>
      </c>
      <c r="F16" s="37">
        <v>463286</v>
      </c>
      <c r="G16" s="38">
        <v>1370215298</v>
      </c>
      <c r="H16" s="42">
        <f t="shared" si="0"/>
        <v>45695.167678249847</v>
      </c>
      <c r="I16" s="26">
        <f t="shared" si="1"/>
        <v>15.450076702461148</v>
      </c>
      <c r="J16" s="149">
        <f t="shared" si="1"/>
        <v>2957.6013477635843</v>
      </c>
    </row>
    <row r="17" spans="1:10" ht="17.100000000000001" customHeight="1">
      <c r="A17" s="163"/>
      <c r="B17" s="165" t="s">
        <v>22</v>
      </c>
      <c r="C17" s="12"/>
      <c r="D17" s="179" t="s">
        <v>23</v>
      </c>
      <c r="E17" s="36">
        <v>57588</v>
      </c>
      <c r="F17" s="37">
        <v>670992</v>
      </c>
      <c r="G17" s="38">
        <v>2399103244</v>
      </c>
      <c r="H17" s="42">
        <f t="shared" si="0"/>
        <v>41659.7771063416</v>
      </c>
      <c r="I17" s="26">
        <f t="shared" si="1"/>
        <v>11.651594082100438</v>
      </c>
      <c r="J17" s="149">
        <f t="shared" si="1"/>
        <v>3575.4572990438037</v>
      </c>
    </row>
    <row r="18" spans="1:10" s="18" customFormat="1" ht="17.100000000000001" customHeight="1">
      <c r="A18" s="166" t="s">
        <v>1146</v>
      </c>
      <c r="B18" s="167"/>
      <c r="C18" s="17"/>
      <c r="D18" s="180" t="s">
        <v>25</v>
      </c>
      <c r="E18" s="34">
        <f>E19+E22+E23</f>
        <v>652963</v>
      </c>
      <c r="F18" s="35">
        <f>F19+F22+F23</f>
        <v>6456498</v>
      </c>
      <c r="G18" s="35">
        <f>G19+G22+G23</f>
        <v>31863347723</v>
      </c>
      <c r="H18" s="41">
        <f t="shared" si="0"/>
        <v>48798.090738678911</v>
      </c>
      <c r="I18" s="25">
        <f t="shared" si="1"/>
        <v>9.8879997794668313</v>
      </c>
      <c r="J18" s="150">
        <f t="shared" si="1"/>
        <v>4935.0821022479986</v>
      </c>
    </row>
    <row r="19" spans="1:10" ht="17.100000000000001" customHeight="1">
      <c r="A19" s="166"/>
      <c r="B19" s="165" t="s">
        <v>1147</v>
      </c>
      <c r="C19" s="12"/>
      <c r="D19" s="179" t="s">
        <v>1162</v>
      </c>
      <c r="E19" s="36">
        <f>SUM(E20:E21)</f>
        <v>418648</v>
      </c>
      <c r="F19" s="37">
        <f>SUM(F20:F21)</f>
        <v>3975715</v>
      </c>
      <c r="G19" s="38">
        <f>SUM(G20:G21)</f>
        <v>21689261199</v>
      </c>
      <c r="H19" s="42">
        <f t="shared" si="0"/>
        <v>51807.870093730293</v>
      </c>
      <c r="I19" s="26">
        <f t="shared" si="1"/>
        <v>9.4965579675526932</v>
      </c>
      <c r="J19" s="149">
        <f t="shared" si="1"/>
        <v>5455.4366193250771</v>
      </c>
    </row>
    <row r="20" spans="1:10" ht="17.100000000000001" customHeight="1">
      <c r="A20" s="164"/>
      <c r="B20" s="165" t="s">
        <v>1148</v>
      </c>
      <c r="C20" s="12"/>
      <c r="D20" s="181" t="s">
        <v>27</v>
      </c>
      <c r="E20" s="36">
        <v>243965</v>
      </c>
      <c r="F20" s="37">
        <v>2291453</v>
      </c>
      <c r="G20" s="38">
        <v>14030591661</v>
      </c>
      <c r="H20" s="42">
        <f t="shared" si="0"/>
        <v>57510.674322136372</v>
      </c>
      <c r="I20" s="26">
        <f t="shared" si="1"/>
        <v>9.3925481114094236</v>
      </c>
      <c r="J20" s="149">
        <f t="shared" si="1"/>
        <v>6123.0108847966767</v>
      </c>
    </row>
    <row r="21" spans="1:10" ht="17.100000000000001" customHeight="1">
      <c r="A21" s="164"/>
      <c r="B21" s="165" t="s">
        <v>1149</v>
      </c>
      <c r="C21" s="12"/>
      <c r="D21" s="181" t="s">
        <v>29</v>
      </c>
      <c r="E21" s="36">
        <v>174683</v>
      </c>
      <c r="F21" s="37">
        <v>1684262</v>
      </c>
      <c r="G21" s="38">
        <v>7658669538</v>
      </c>
      <c r="H21" s="42">
        <f t="shared" si="0"/>
        <v>43843.244837791884</v>
      </c>
      <c r="I21" s="26">
        <f t="shared" si="1"/>
        <v>9.6418197534963337</v>
      </c>
      <c r="J21" s="149">
        <f t="shared" si="1"/>
        <v>4547.1960645077788</v>
      </c>
    </row>
    <row r="22" spans="1:10" ht="17.100000000000001" customHeight="1">
      <c r="A22" s="164"/>
      <c r="B22" s="165" t="s">
        <v>30</v>
      </c>
      <c r="C22" s="12"/>
      <c r="D22" s="179" t="s">
        <v>31</v>
      </c>
      <c r="E22" s="36">
        <v>167687</v>
      </c>
      <c r="F22" s="37">
        <v>1628359</v>
      </c>
      <c r="G22" s="38">
        <v>8020979365</v>
      </c>
      <c r="H22" s="42">
        <f t="shared" si="0"/>
        <v>47833.042305008734</v>
      </c>
      <c r="I22" s="26">
        <f t="shared" si="1"/>
        <v>9.7107050636006367</v>
      </c>
      <c r="J22" s="149">
        <f t="shared" si="1"/>
        <v>4925.8052831101741</v>
      </c>
    </row>
    <row r="23" spans="1:10" s="18" customFormat="1" ht="17.100000000000001" customHeight="1">
      <c r="A23" s="164"/>
      <c r="B23" s="165" t="s">
        <v>32</v>
      </c>
      <c r="C23" s="17"/>
      <c r="D23" s="179" t="s">
        <v>33</v>
      </c>
      <c r="E23" s="36">
        <v>66628</v>
      </c>
      <c r="F23" s="37">
        <v>852424</v>
      </c>
      <c r="G23" s="37">
        <v>2153107159</v>
      </c>
      <c r="H23" s="42">
        <f t="shared" si="0"/>
        <v>32315.350288167137</v>
      </c>
      <c r="I23" s="26">
        <f t="shared" si="1"/>
        <v>12.793780392627724</v>
      </c>
      <c r="J23" s="149">
        <f t="shared" si="1"/>
        <v>2525.8640758589622</v>
      </c>
    </row>
    <row r="24" spans="1:10" ht="17.100000000000001" customHeight="1">
      <c r="A24" s="166" t="s">
        <v>1150</v>
      </c>
      <c r="B24" s="167"/>
      <c r="C24" s="10"/>
      <c r="D24" s="177" t="s">
        <v>35</v>
      </c>
      <c r="E24" s="34">
        <f>E25+E28+E29+E30</f>
        <v>462948</v>
      </c>
      <c r="F24" s="35">
        <f>F25+F28+F29+F30</f>
        <v>4598658</v>
      </c>
      <c r="G24" s="117">
        <f>G25+G28+G29+G30</f>
        <v>23800791429</v>
      </c>
      <c r="H24" s="41">
        <f t="shared" si="0"/>
        <v>51411.371102154022</v>
      </c>
      <c r="I24" s="25">
        <f t="shared" si="1"/>
        <v>9.9334223282096481</v>
      </c>
      <c r="J24" s="150">
        <f t="shared" si="1"/>
        <v>5175.5950168505678</v>
      </c>
    </row>
    <row r="25" spans="1:10" ht="17.100000000000001" customHeight="1">
      <c r="A25" s="166"/>
      <c r="B25" s="165" t="s">
        <v>1151</v>
      </c>
      <c r="C25" s="10"/>
      <c r="D25" s="179" t="s">
        <v>1163</v>
      </c>
      <c r="E25" s="36">
        <f>E26+E27</f>
        <v>241070</v>
      </c>
      <c r="F25" s="37">
        <f>F26+F27</f>
        <v>2370935</v>
      </c>
      <c r="G25" s="38">
        <f>G26+G27</f>
        <v>12952225901</v>
      </c>
      <c r="H25" s="42">
        <f t="shared" si="0"/>
        <v>53728.070274194215</v>
      </c>
      <c r="I25" s="26">
        <f t="shared" si="1"/>
        <v>9.83504791139503</v>
      </c>
      <c r="J25" s="149">
        <f t="shared" si="1"/>
        <v>5462.9190176027605</v>
      </c>
    </row>
    <row r="26" spans="1:10" ht="17.100000000000001" customHeight="1">
      <c r="A26" s="160"/>
      <c r="B26" s="165" t="s">
        <v>1152</v>
      </c>
      <c r="C26" s="10"/>
      <c r="D26" s="181" t="s">
        <v>37</v>
      </c>
      <c r="E26" s="36">
        <v>110210</v>
      </c>
      <c r="F26" s="37">
        <v>927251</v>
      </c>
      <c r="G26" s="38">
        <v>6083888526</v>
      </c>
      <c r="H26" s="42">
        <f t="shared" si="0"/>
        <v>55202.690554396155</v>
      </c>
      <c r="I26" s="26">
        <f t="shared" si="1"/>
        <v>8.4134924235550308</v>
      </c>
      <c r="J26" s="149">
        <f t="shared" si="1"/>
        <v>6561.2099916850993</v>
      </c>
    </row>
    <row r="27" spans="1:10" ht="17.100000000000001" customHeight="1">
      <c r="A27" s="160"/>
      <c r="B27" s="165" t="s">
        <v>1153</v>
      </c>
      <c r="C27" s="10"/>
      <c r="D27" s="181" t="s">
        <v>45</v>
      </c>
      <c r="E27" s="36">
        <v>130860</v>
      </c>
      <c r="F27" s="37">
        <v>1443684</v>
      </c>
      <c r="G27" s="38">
        <v>6868337375</v>
      </c>
      <c r="H27" s="42">
        <f t="shared" si="0"/>
        <v>52486.148364664528</v>
      </c>
      <c r="I27" s="26">
        <f t="shared" si="1"/>
        <v>11.032278771205869</v>
      </c>
      <c r="J27" s="149">
        <f t="shared" si="1"/>
        <v>4757.5074427644831</v>
      </c>
    </row>
    <row r="28" spans="1:10" ht="17.100000000000001" customHeight="1">
      <c r="A28" s="160"/>
      <c r="B28" s="165" t="s">
        <v>38</v>
      </c>
      <c r="C28" s="11"/>
      <c r="D28" s="179" t="s">
        <v>39</v>
      </c>
      <c r="E28" s="36">
        <v>81710</v>
      </c>
      <c r="F28" s="37">
        <v>802836</v>
      </c>
      <c r="G28" s="38">
        <v>4057297095</v>
      </c>
      <c r="H28" s="42">
        <f t="shared" si="0"/>
        <v>49654.841451474727</v>
      </c>
      <c r="I28" s="26">
        <f t="shared" si="1"/>
        <v>9.8254314037449522</v>
      </c>
      <c r="J28" s="149">
        <f t="shared" si="1"/>
        <v>5053.7059810471874</v>
      </c>
    </row>
    <row r="29" spans="1:10" s="18" customFormat="1" ht="17.100000000000001" customHeight="1">
      <c r="A29" s="160"/>
      <c r="B29" s="165" t="s">
        <v>40</v>
      </c>
      <c r="C29" s="17"/>
      <c r="D29" s="179" t="s">
        <v>41</v>
      </c>
      <c r="E29" s="36">
        <v>71528</v>
      </c>
      <c r="F29" s="37">
        <v>675838</v>
      </c>
      <c r="G29" s="37">
        <v>3044374693</v>
      </c>
      <c r="H29" s="41">
        <f t="shared" si="0"/>
        <v>42561.999398836822</v>
      </c>
      <c r="I29" s="25">
        <f t="shared" si="1"/>
        <v>9.4485795772284984</v>
      </c>
      <c r="J29" s="150">
        <f t="shared" si="1"/>
        <v>4504.5923623708641</v>
      </c>
    </row>
    <row r="30" spans="1:10" ht="17.100000000000001" customHeight="1">
      <c r="A30" s="160"/>
      <c r="B30" s="165" t="s">
        <v>42</v>
      </c>
      <c r="C30" s="14"/>
      <c r="D30" s="179" t="s">
        <v>43</v>
      </c>
      <c r="E30" s="36">
        <v>68640</v>
      </c>
      <c r="F30" s="37">
        <v>749049</v>
      </c>
      <c r="G30" s="38">
        <v>3746893740</v>
      </c>
      <c r="H30" s="42">
        <f t="shared" si="0"/>
        <v>54587.612762237761</v>
      </c>
      <c r="I30" s="26">
        <f t="shared" si="1"/>
        <v>10.912718531468531</v>
      </c>
      <c r="J30" s="149">
        <f t="shared" si="1"/>
        <v>5002.2011110087587</v>
      </c>
    </row>
    <row r="31" spans="1:10" ht="17.100000000000001" customHeight="1">
      <c r="A31" s="158" t="s">
        <v>1154</v>
      </c>
      <c r="B31" s="168"/>
      <c r="C31" s="14"/>
      <c r="D31" s="177" t="s">
        <v>47</v>
      </c>
      <c r="E31" s="34">
        <f>E32+E35+E36</f>
        <v>542272</v>
      </c>
      <c r="F31" s="35">
        <f>F32+F35+F36</f>
        <v>5365442</v>
      </c>
      <c r="G31" s="117">
        <f>G32+G35+G36</f>
        <v>26982216520</v>
      </c>
      <c r="H31" s="41">
        <f t="shared" si="0"/>
        <v>49757.716644045795</v>
      </c>
      <c r="I31" s="25">
        <f t="shared" si="1"/>
        <v>9.8943740410716394</v>
      </c>
      <c r="J31" s="150">
        <f t="shared" si="1"/>
        <v>5028.8897950998262</v>
      </c>
    </row>
    <row r="32" spans="1:10" ht="17.100000000000001" customHeight="1">
      <c r="A32" s="158"/>
      <c r="B32" s="165" t="s">
        <v>1155</v>
      </c>
      <c r="C32" s="14"/>
      <c r="D32" s="178" t="s">
        <v>1164</v>
      </c>
      <c r="E32" s="36">
        <f>E33+E34</f>
        <v>411648</v>
      </c>
      <c r="F32" s="37">
        <f>F33+F34</f>
        <v>4050375</v>
      </c>
      <c r="G32" s="38">
        <f>G33+G34</f>
        <v>22115982809</v>
      </c>
      <c r="H32" s="42">
        <f t="shared" si="0"/>
        <v>53725.471298293691</v>
      </c>
      <c r="I32" s="26">
        <f t="shared" si="1"/>
        <v>9.8394137709888057</v>
      </c>
      <c r="J32" s="149">
        <f t="shared" si="1"/>
        <v>5460.2309191124277</v>
      </c>
    </row>
    <row r="33" spans="1:11" ht="17.100000000000001" customHeight="1">
      <c r="A33" s="163"/>
      <c r="B33" s="165" t="s">
        <v>1156</v>
      </c>
      <c r="C33" s="14"/>
      <c r="D33" s="181" t="s">
        <v>49</v>
      </c>
      <c r="E33" s="36">
        <v>254802</v>
      </c>
      <c r="F33" s="37">
        <v>2373615</v>
      </c>
      <c r="G33" s="38">
        <v>13017433994</v>
      </c>
      <c r="H33" s="42">
        <f t="shared" si="0"/>
        <v>51088.4294236309</v>
      </c>
      <c r="I33" s="26">
        <f t="shared" si="1"/>
        <v>9.3155273506487397</v>
      </c>
      <c r="J33" s="149">
        <f t="shared" si="1"/>
        <v>5484.2230075222815</v>
      </c>
    </row>
    <row r="34" spans="1:11" s="18" customFormat="1" ht="17.100000000000001" customHeight="1">
      <c r="A34" s="163"/>
      <c r="B34" s="165" t="s">
        <v>1157</v>
      </c>
      <c r="C34" s="17"/>
      <c r="D34" s="181" t="s">
        <v>51</v>
      </c>
      <c r="E34" s="36">
        <v>156846</v>
      </c>
      <c r="F34" s="37">
        <v>1676760</v>
      </c>
      <c r="G34" s="37">
        <v>9098548815</v>
      </c>
      <c r="H34" s="42">
        <f t="shared" si="0"/>
        <v>58009.441203473471</v>
      </c>
      <c r="I34" s="26">
        <f t="shared" si="1"/>
        <v>10.690486209402854</v>
      </c>
      <c r="J34" s="149">
        <f t="shared" si="1"/>
        <v>5426.2678111357618</v>
      </c>
    </row>
    <row r="35" spans="1:11" ht="17.100000000000001" customHeight="1">
      <c r="A35" s="169"/>
      <c r="B35" s="165" t="s">
        <v>52</v>
      </c>
      <c r="C35" s="14"/>
      <c r="D35" s="178" t="s">
        <v>64</v>
      </c>
      <c r="E35" s="36">
        <v>121141</v>
      </c>
      <c r="F35" s="38">
        <v>1210918</v>
      </c>
      <c r="G35" s="38">
        <v>4580326307</v>
      </c>
      <c r="H35" s="42">
        <f t="shared" si="0"/>
        <v>37809.876978066881</v>
      </c>
      <c r="I35" s="26">
        <f t="shared" si="1"/>
        <v>9.9959386169835156</v>
      </c>
      <c r="J35" s="149">
        <f t="shared" si="1"/>
        <v>3782.5239256497962</v>
      </c>
    </row>
    <row r="36" spans="1:11" ht="17.100000000000001" customHeight="1">
      <c r="A36" s="169"/>
      <c r="B36" s="165" t="s">
        <v>53</v>
      </c>
      <c r="C36" s="171"/>
      <c r="D36" s="178" t="s">
        <v>54</v>
      </c>
      <c r="E36" s="36">
        <v>9483</v>
      </c>
      <c r="F36" s="172">
        <v>104149</v>
      </c>
      <c r="G36" s="172">
        <v>285907404</v>
      </c>
      <c r="H36" s="173">
        <f>G36/E36</f>
        <v>30149.467889908257</v>
      </c>
      <c r="I36" s="174">
        <f t="shared" si="1"/>
        <v>10.982705894759043</v>
      </c>
      <c r="J36" s="149">
        <f t="shared" si="1"/>
        <v>2745.1766603615974</v>
      </c>
    </row>
    <row r="37" spans="1:11" ht="17.100000000000001" customHeight="1">
      <c r="A37" s="166" t="s">
        <v>1158</v>
      </c>
      <c r="B37" s="168"/>
      <c r="C37" s="175"/>
      <c r="D37" s="177" t="s">
        <v>56</v>
      </c>
      <c r="E37" s="34">
        <f>E38+E39</f>
        <v>113991</v>
      </c>
      <c r="F37" s="35">
        <f>F38+F39</f>
        <v>1793736</v>
      </c>
      <c r="G37" s="35">
        <f>G38+G39</f>
        <v>5655652817</v>
      </c>
      <c r="H37" s="183">
        <f>G37/E37</f>
        <v>49614.906589116683</v>
      </c>
      <c r="I37" s="184">
        <f t="shared" ref="I37:J39" si="2">F37/E37</f>
        <v>15.735768613311578</v>
      </c>
      <c r="J37" s="183">
        <f t="shared" si="2"/>
        <v>3153.0017890035101</v>
      </c>
    </row>
    <row r="38" spans="1:11" ht="17.100000000000001" customHeight="1">
      <c r="A38" s="160"/>
      <c r="B38" s="165" t="s">
        <v>57</v>
      </c>
      <c r="C38" s="175"/>
      <c r="D38" s="178" t="s">
        <v>58</v>
      </c>
      <c r="E38" s="36">
        <v>84374</v>
      </c>
      <c r="F38" s="37">
        <v>1482106</v>
      </c>
      <c r="G38" s="37">
        <v>4353365773</v>
      </c>
      <c r="H38" s="173">
        <f>G38/E38</f>
        <v>51596.057707350607</v>
      </c>
      <c r="I38" s="174">
        <f t="shared" si="2"/>
        <v>17.565908929291012</v>
      </c>
      <c r="J38" s="173">
        <f t="shared" si="2"/>
        <v>2937.2836848376569</v>
      </c>
    </row>
    <row r="39" spans="1:11" ht="17.100000000000001" customHeight="1" thickBot="1">
      <c r="A39" s="79"/>
      <c r="B39" s="170" t="s">
        <v>1159</v>
      </c>
      <c r="C39" s="33"/>
      <c r="D39" s="182" t="s">
        <v>60</v>
      </c>
      <c r="E39" s="39">
        <v>29617</v>
      </c>
      <c r="F39" s="185">
        <v>311630</v>
      </c>
      <c r="G39" s="185">
        <v>1302287044</v>
      </c>
      <c r="H39" s="43">
        <f>G39/E39</f>
        <v>43970.930344059154</v>
      </c>
      <c r="I39" s="74">
        <f t="shared" si="2"/>
        <v>10.521997501434987</v>
      </c>
      <c r="J39" s="43">
        <f t="shared" si="2"/>
        <v>4178.9527452427556</v>
      </c>
      <c r="K39" s="191"/>
    </row>
    <row r="40" spans="1:11">
      <c r="B40" s="186" t="s">
        <v>1165</v>
      </c>
      <c r="C40" s="187"/>
      <c r="D40" s="187"/>
      <c r="E40" s="187"/>
      <c r="F40" s="187"/>
      <c r="G40" s="189" t="s">
        <v>1168</v>
      </c>
      <c r="H40" s="187"/>
      <c r="I40" s="187"/>
      <c r="J40" s="187"/>
      <c r="K40" s="188"/>
    </row>
    <row r="41" spans="1:11">
      <c r="B41" s="160" t="s">
        <v>1166</v>
      </c>
      <c r="C41" s="188"/>
      <c r="D41" s="188"/>
      <c r="E41" s="188"/>
      <c r="F41" s="188"/>
      <c r="G41" s="46" t="s">
        <v>1169</v>
      </c>
      <c r="H41" s="188"/>
      <c r="I41" s="188"/>
      <c r="J41" s="188"/>
      <c r="K41" s="188"/>
    </row>
    <row r="42" spans="1:11">
      <c r="B42" s="160" t="s">
        <v>1167</v>
      </c>
      <c r="C42" s="188"/>
      <c r="D42" s="188"/>
      <c r="E42" s="188"/>
      <c r="F42" s="188"/>
      <c r="G42" s="190" t="s">
        <v>1170</v>
      </c>
      <c r="H42" s="188"/>
      <c r="I42" s="188"/>
      <c r="J42" s="188"/>
      <c r="K42" s="188"/>
    </row>
    <row r="43" spans="1:11">
      <c r="B43" s="192" t="s">
        <v>1174</v>
      </c>
      <c r="E43" s="153"/>
      <c r="F43" s="153"/>
      <c r="G43" s="190" t="s">
        <v>1175</v>
      </c>
      <c r="H43" s="153"/>
      <c r="I43" s="154"/>
      <c r="J43" s="153"/>
    </row>
    <row r="44" spans="1:11">
      <c r="E44" s="153"/>
      <c r="F44" s="153"/>
      <c r="G44" s="153"/>
      <c r="H44" s="153"/>
      <c r="I44" s="154"/>
      <c r="J44" s="153"/>
    </row>
    <row r="45" spans="1:11">
      <c r="E45" s="153"/>
      <c r="F45" s="153"/>
      <c r="G45" s="153"/>
      <c r="H45" s="153"/>
      <c r="I45" s="154"/>
      <c r="J45" s="153"/>
    </row>
    <row r="46" spans="1:11">
      <c r="E46" s="153"/>
      <c r="F46" s="153"/>
      <c r="G46" s="153"/>
      <c r="H46" s="153"/>
      <c r="I46" s="154"/>
      <c r="J46" s="153"/>
    </row>
    <row r="47" spans="1:11">
      <c r="E47" s="153"/>
      <c r="F47" s="153"/>
      <c r="G47" s="153"/>
      <c r="H47" s="153"/>
      <c r="I47" s="154"/>
      <c r="J47" s="153"/>
    </row>
    <row r="48" spans="1:11">
      <c r="E48" s="154"/>
      <c r="F48" s="153"/>
      <c r="G48" s="153"/>
      <c r="H48" s="153"/>
      <c r="I48" s="154"/>
      <c r="J48" s="153"/>
    </row>
    <row r="49" spans="5:10">
      <c r="E49" s="153"/>
      <c r="F49" s="153"/>
      <c r="G49" s="153"/>
      <c r="H49" s="153"/>
      <c r="I49" s="154"/>
      <c r="J49" s="153"/>
    </row>
    <row r="50" spans="5:10">
      <c r="E50" s="153"/>
      <c r="F50" s="153"/>
      <c r="G50" s="153"/>
      <c r="H50" s="153"/>
      <c r="I50" s="154"/>
      <c r="J50" s="153"/>
    </row>
    <row r="51" spans="5:10">
      <c r="E51" s="153"/>
      <c r="F51" s="153"/>
      <c r="G51" s="153"/>
      <c r="H51" s="153"/>
      <c r="I51" s="154"/>
      <c r="J51" s="153"/>
    </row>
    <row r="52" spans="5:10">
      <c r="E52" s="153"/>
      <c r="F52" s="153"/>
      <c r="G52" s="153"/>
      <c r="H52" s="153"/>
      <c r="I52" s="154"/>
      <c r="J52" s="153"/>
    </row>
    <row r="53" spans="5:10">
      <c r="E53" s="153"/>
      <c r="F53" s="153"/>
      <c r="G53" s="153"/>
      <c r="H53" s="153"/>
      <c r="I53" s="154"/>
      <c r="J53" s="153"/>
    </row>
    <row r="54" spans="5:10">
      <c r="E54" s="153"/>
      <c r="F54" s="153"/>
      <c r="G54" s="153"/>
      <c r="H54" s="153"/>
      <c r="I54" s="154"/>
      <c r="J54" s="153"/>
    </row>
    <row r="55" spans="5:10">
      <c r="E55" s="153"/>
      <c r="F55" s="153"/>
      <c r="G55" s="153"/>
      <c r="H55" s="153"/>
      <c r="I55" s="154"/>
      <c r="J55" s="153"/>
    </row>
    <row r="56" spans="5:10">
      <c r="E56" s="153"/>
      <c r="F56" s="153"/>
      <c r="G56" s="153"/>
      <c r="H56" s="153"/>
      <c r="I56" s="154"/>
      <c r="J56" s="153"/>
    </row>
    <row r="57" spans="5:10">
      <c r="E57" s="153"/>
      <c r="F57" s="153"/>
      <c r="G57" s="153"/>
      <c r="H57" s="153"/>
      <c r="I57" s="154"/>
      <c r="J57" s="153"/>
    </row>
    <row r="58" spans="5:10">
      <c r="E58" s="153"/>
      <c r="F58" s="153"/>
      <c r="G58" s="153"/>
      <c r="H58" s="153"/>
      <c r="I58" s="154"/>
      <c r="J58" s="153"/>
    </row>
    <row r="59" spans="5:10">
      <c r="E59" s="153"/>
      <c r="F59" s="153"/>
      <c r="G59" s="153"/>
      <c r="H59" s="153"/>
      <c r="I59" s="154"/>
      <c r="J59" s="153"/>
    </row>
    <row r="60" spans="5:10">
      <c r="E60" s="153"/>
      <c r="F60" s="153"/>
      <c r="G60" s="153"/>
      <c r="H60" s="153"/>
      <c r="I60" s="154"/>
      <c r="J60" s="153"/>
    </row>
    <row r="61" spans="5:10">
      <c r="E61" s="153"/>
      <c r="F61" s="153"/>
      <c r="G61" s="153"/>
      <c r="H61" s="153"/>
      <c r="I61" s="154"/>
      <c r="J61" s="153"/>
    </row>
    <row r="62" spans="5:10">
      <c r="E62" s="153"/>
      <c r="F62" s="153"/>
      <c r="G62" s="153"/>
      <c r="H62" s="153"/>
      <c r="I62" s="154"/>
      <c r="J62" s="153"/>
    </row>
    <row r="63" spans="5:10">
      <c r="E63" s="153"/>
      <c r="F63" s="153"/>
      <c r="G63" s="153"/>
      <c r="H63" s="153"/>
      <c r="I63" s="154"/>
      <c r="J63" s="153"/>
    </row>
    <row r="64" spans="5:10">
      <c r="E64" s="153"/>
      <c r="F64" s="153"/>
      <c r="G64" s="153"/>
      <c r="H64" s="153"/>
      <c r="I64" s="154"/>
      <c r="J64" s="153"/>
    </row>
    <row r="65" spans="5:10">
      <c r="E65" s="153"/>
      <c r="F65" s="153"/>
      <c r="G65" s="153"/>
      <c r="H65" s="153"/>
      <c r="I65" s="154"/>
      <c r="J65" s="153"/>
    </row>
    <row r="66" spans="5:10">
      <c r="E66" s="153"/>
      <c r="F66" s="153"/>
      <c r="G66" s="153"/>
      <c r="H66" s="153"/>
      <c r="I66" s="154"/>
      <c r="J66" s="153"/>
    </row>
    <row r="67" spans="5:10">
      <c r="E67" s="153"/>
      <c r="F67" s="153"/>
      <c r="G67" s="153"/>
      <c r="H67" s="153"/>
      <c r="I67" s="154"/>
      <c r="J67" s="153"/>
    </row>
    <row r="68" spans="5:10">
      <c r="E68" s="153"/>
      <c r="F68" s="153"/>
      <c r="G68" s="153"/>
      <c r="H68" s="153"/>
      <c r="I68" s="154"/>
      <c r="J68" s="153"/>
    </row>
    <row r="69" spans="5:10">
      <c r="E69" s="153"/>
      <c r="F69" s="153"/>
      <c r="G69" s="153"/>
      <c r="H69" s="153"/>
      <c r="I69" s="154"/>
      <c r="J69" s="153"/>
    </row>
    <row r="70" spans="5:10">
      <c r="E70" s="153"/>
      <c r="F70" s="153"/>
      <c r="G70" s="153"/>
      <c r="H70" s="153"/>
      <c r="I70" s="154"/>
      <c r="J70" s="153"/>
    </row>
    <row r="71" spans="5:10">
      <c r="E71" s="153"/>
      <c r="F71" s="153"/>
      <c r="G71" s="153"/>
      <c r="H71" s="153"/>
      <c r="I71" s="154"/>
      <c r="J71" s="153"/>
    </row>
    <row r="72" spans="5:10">
      <c r="E72" s="153"/>
      <c r="F72" s="153"/>
      <c r="G72" s="153"/>
      <c r="H72" s="153"/>
      <c r="I72" s="154"/>
      <c r="J72" s="153"/>
    </row>
    <row r="74" spans="5:10">
      <c r="H74" s="6"/>
      <c r="J74" s="6"/>
    </row>
    <row r="75" spans="5:10">
      <c r="H75" s="6"/>
      <c r="J75" s="6"/>
    </row>
    <row r="76" spans="5:10">
      <c r="H76" s="6"/>
      <c r="J76" s="6"/>
    </row>
    <row r="77" spans="5:10">
      <c r="H77" s="6"/>
      <c r="J77" s="6"/>
    </row>
    <row r="78" spans="5:10">
      <c r="H78" s="6"/>
      <c r="J78" s="6"/>
    </row>
    <row r="79" spans="5:10">
      <c r="H79" s="6"/>
      <c r="J79" s="6"/>
    </row>
    <row r="80" spans="5:10">
      <c r="H80" s="6"/>
      <c r="J80" s="6"/>
    </row>
    <row r="81" spans="8:10">
      <c r="H81" s="6"/>
      <c r="J81" s="6"/>
    </row>
    <row r="82" spans="8:10">
      <c r="H82" s="6"/>
      <c r="J82" s="6"/>
    </row>
    <row r="83" spans="8:10">
      <c r="H83" s="6"/>
      <c r="J83" s="6"/>
    </row>
    <row r="84" spans="8:10">
      <c r="H84" s="6"/>
      <c r="J84" s="6"/>
    </row>
    <row r="85" spans="8:10">
      <c r="H85" s="6"/>
      <c r="J85" s="6"/>
    </row>
    <row r="86" spans="8:10">
      <c r="H86" s="6"/>
      <c r="J86" s="6"/>
    </row>
    <row r="87" spans="8:10">
      <c r="H87" s="6"/>
      <c r="J87" s="6"/>
    </row>
    <row r="88" spans="8:10">
      <c r="H88" s="6"/>
      <c r="J88" s="6"/>
    </row>
    <row r="89" spans="8:10">
      <c r="H89" s="6"/>
      <c r="J89" s="6"/>
    </row>
    <row r="90" spans="8:10">
      <c r="H90" s="6"/>
      <c r="J90" s="6"/>
    </row>
    <row r="91" spans="8:10">
      <c r="H91" s="6"/>
      <c r="J91" s="6"/>
    </row>
    <row r="92" spans="8:10">
      <c r="H92" s="6"/>
      <c r="J92" s="6"/>
    </row>
    <row r="93" spans="8:10">
      <c r="H93" s="6"/>
      <c r="J93" s="6"/>
    </row>
    <row r="94" spans="8:10">
      <c r="H94" s="6"/>
      <c r="J94" s="6"/>
    </row>
    <row r="95" spans="8:10">
      <c r="H95" s="6"/>
      <c r="J95" s="6"/>
    </row>
    <row r="96" spans="8:10">
      <c r="H96" s="6"/>
      <c r="J96" s="6"/>
    </row>
    <row r="97" spans="8:10">
      <c r="H97" s="6"/>
      <c r="J97" s="6"/>
    </row>
    <row r="98" spans="8:10">
      <c r="H98" s="6"/>
      <c r="J98" s="6"/>
    </row>
    <row r="99" spans="8:10">
      <c r="H99" s="6"/>
      <c r="J99" s="6"/>
    </row>
    <row r="100" spans="8:10">
      <c r="H100" s="6"/>
      <c r="J100" s="6"/>
    </row>
    <row r="101" spans="8:10">
      <c r="H101" s="6"/>
      <c r="J101" s="6"/>
    </row>
    <row r="102" spans="8:10">
      <c r="H102" s="6"/>
      <c r="J102" s="6"/>
    </row>
    <row r="103" spans="8:10">
      <c r="H103" s="6"/>
      <c r="J103" s="6"/>
    </row>
    <row r="104" spans="8:10">
      <c r="H104" s="6"/>
      <c r="J104" s="6"/>
    </row>
    <row r="105" spans="8:10">
      <c r="H105" s="6"/>
      <c r="J105" s="6"/>
    </row>
    <row r="106" spans="8:10">
      <c r="H106" s="6"/>
      <c r="J106" s="6"/>
    </row>
    <row r="107" spans="8:10">
      <c r="H107" s="6"/>
      <c r="J107" s="6"/>
    </row>
  </sheetData>
  <mergeCells count="4">
    <mergeCell ref="A1:F1"/>
    <mergeCell ref="G1:J1"/>
    <mergeCell ref="G2:J2"/>
    <mergeCell ref="D3:E3"/>
  </mergeCells>
  <phoneticPr fontId="24" type="noConversion"/>
  <pageMargins left="0.70866141732283472" right="0.70866141732283472" top="0.74803149606299213" bottom="0.74803149606299213" header="0.31496062992125984" footer="0.31496062992125984"/>
  <pageSetup paperSize="9" scale="95" orientation="portrait" useFirstPageNumber="1" r:id="rId1"/>
  <headerFooter>
    <oddFooter>&amp;C- &amp;P -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107"/>
  <sheetViews>
    <sheetView zoomScale="70" zoomScaleNormal="70" workbookViewId="0">
      <selection activeCell="G40" sqref="G40"/>
    </sheetView>
  </sheetViews>
  <sheetFormatPr defaultColWidth="9" defaultRowHeight="16.5"/>
  <cols>
    <col min="1" max="1" width="2.5" style="2" customWidth="1"/>
    <col min="2" max="2" width="12.125" style="2" customWidth="1"/>
    <col min="3" max="3" width="2.25" style="2" customWidth="1"/>
    <col min="4" max="4" width="18.5" style="4" customWidth="1"/>
    <col min="5" max="6" width="22.25" style="6" customWidth="1"/>
    <col min="7" max="7" width="16.25" style="6" customWidth="1"/>
    <col min="8" max="8" width="20.875" style="7" customWidth="1"/>
    <col min="9" max="9" width="20.875" style="6" customWidth="1"/>
    <col min="10" max="10" width="20.875" style="1" customWidth="1"/>
    <col min="11" max="16384" width="9" style="1"/>
  </cols>
  <sheetData>
    <row r="1" spans="1:10" s="5" customFormat="1" ht="32.25" customHeight="1">
      <c r="A1" s="515" t="s">
        <v>99</v>
      </c>
      <c r="B1" s="516"/>
      <c r="C1" s="516"/>
      <c r="D1" s="516"/>
      <c r="E1" s="516"/>
      <c r="F1" s="516"/>
      <c r="G1" s="497" t="s">
        <v>1128</v>
      </c>
      <c r="H1" s="497"/>
      <c r="I1" s="497"/>
      <c r="J1" s="497"/>
    </row>
    <row r="2" spans="1:10" s="5" customFormat="1" ht="23.25" customHeight="1">
      <c r="A2" s="85"/>
      <c r="B2" s="112" t="s">
        <v>122</v>
      </c>
      <c r="C2" s="115"/>
      <c r="D2" s="116"/>
      <c r="E2" s="116"/>
      <c r="F2" s="116"/>
      <c r="G2" s="514" t="s">
        <v>1129</v>
      </c>
      <c r="H2" s="514"/>
      <c r="I2" s="514"/>
      <c r="J2" s="514"/>
    </row>
    <row r="3" spans="1:10" s="44" customFormat="1" ht="26.85" customHeight="1" thickBot="1">
      <c r="A3" s="78" t="s">
        <v>86</v>
      </c>
      <c r="B3" s="51"/>
      <c r="C3" s="51"/>
      <c r="D3" s="502" t="s">
        <v>1134</v>
      </c>
      <c r="E3" s="517"/>
      <c r="F3" s="79" t="s">
        <v>88</v>
      </c>
      <c r="G3" s="30"/>
      <c r="H3" s="80">
        <v>2009</v>
      </c>
      <c r="I3" s="31"/>
      <c r="J3" s="148" t="s">
        <v>89</v>
      </c>
    </row>
    <row r="4" spans="1:10" s="3" customFormat="1" ht="48.75" customHeight="1">
      <c r="A4" s="53" t="s">
        <v>0</v>
      </c>
      <c r="B4" s="58"/>
      <c r="C4" s="58"/>
      <c r="D4" s="59"/>
      <c r="E4" s="54" t="s">
        <v>66</v>
      </c>
      <c r="F4" s="55" t="s">
        <v>67</v>
      </c>
      <c r="G4" s="76" t="s">
        <v>68</v>
      </c>
      <c r="H4" s="56" t="s">
        <v>69</v>
      </c>
      <c r="I4" s="57" t="s">
        <v>70</v>
      </c>
      <c r="J4" s="147" t="s">
        <v>71</v>
      </c>
    </row>
    <row r="5" spans="1:10" s="18" customFormat="1" ht="18" customHeight="1">
      <c r="A5" s="60" t="s">
        <v>1</v>
      </c>
      <c r="B5" s="61"/>
      <c r="C5" s="17"/>
      <c r="D5" s="16" t="s">
        <v>2</v>
      </c>
      <c r="E5" s="47">
        <f>E6+E13+E18+E23+E29+E34</f>
        <v>3041925</v>
      </c>
      <c r="F5" s="155">
        <f>F6+F13+F18+F23+F29+F34</f>
        <v>30140075</v>
      </c>
      <c r="G5" s="155">
        <f>G6+G13+G18+G23+G29+G34</f>
        <v>159721738390</v>
      </c>
      <c r="H5" s="41">
        <f>G5/E5</f>
        <v>52506.796975599333</v>
      </c>
      <c r="I5" s="25">
        <f>F5/E5</f>
        <v>9.9082242330103476</v>
      </c>
      <c r="J5" s="146">
        <f>G5/F5</f>
        <v>5299.3145634176426</v>
      </c>
    </row>
    <row r="6" spans="1:10" s="18" customFormat="1" ht="18" customHeight="1">
      <c r="A6" s="61" t="s">
        <v>3</v>
      </c>
      <c r="B6" s="61"/>
      <c r="C6" s="17"/>
      <c r="D6" s="19" t="s">
        <v>4</v>
      </c>
      <c r="E6" s="34">
        <f>SUM(E7:E12)</f>
        <v>945466</v>
      </c>
      <c r="F6" s="35">
        <f>SUM(F7:F12)</f>
        <v>9458883</v>
      </c>
      <c r="G6" s="35">
        <f>SUM(G7:G12)</f>
        <v>52945929295</v>
      </c>
      <c r="H6" s="41">
        <f t="shared" ref="H6:H36" si="0">G6/E6</f>
        <v>55999.823679540037</v>
      </c>
      <c r="I6" s="25">
        <f t="shared" ref="I6:I36" si="1">F6/E6</f>
        <v>10.004466580501044</v>
      </c>
      <c r="J6" s="151">
        <f t="shared" ref="J6:J36" si="2">G6/F6</f>
        <v>5597.4822074657231</v>
      </c>
    </row>
    <row r="7" spans="1:10" ht="18" customHeight="1">
      <c r="A7" s="62"/>
      <c r="B7" s="63" t="s">
        <v>5</v>
      </c>
      <c r="C7" s="9"/>
      <c r="D7" s="8" t="s">
        <v>6</v>
      </c>
      <c r="E7" s="36">
        <v>566670</v>
      </c>
      <c r="F7" s="37">
        <v>5208466</v>
      </c>
      <c r="G7" s="37">
        <v>35245007173</v>
      </c>
      <c r="H7" s="42">
        <f t="shared" si="0"/>
        <v>62196.705618790475</v>
      </c>
      <c r="I7" s="26">
        <f t="shared" si="1"/>
        <v>9.1913565214322261</v>
      </c>
      <c r="J7" s="149">
        <f t="shared" si="2"/>
        <v>6766.8690115285381</v>
      </c>
    </row>
    <row r="8" spans="1:10" ht="18" customHeight="1">
      <c r="A8" s="64"/>
      <c r="B8" s="64" t="s">
        <v>7</v>
      </c>
      <c r="C8" s="10"/>
      <c r="D8" s="8" t="s">
        <v>8</v>
      </c>
      <c r="E8" s="36">
        <v>46377</v>
      </c>
      <c r="F8" s="37">
        <v>542825</v>
      </c>
      <c r="G8" s="38">
        <v>2383249336</v>
      </c>
      <c r="H8" s="42">
        <f t="shared" si="0"/>
        <v>51388.605041292023</v>
      </c>
      <c r="I8" s="26">
        <f t="shared" si="1"/>
        <v>11.704616512495418</v>
      </c>
      <c r="J8" s="149">
        <f t="shared" si="2"/>
        <v>4390.4561064799891</v>
      </c>
    </row>
    <row r="9" spans="1:10" ht="18" customHeight="1">
      <c r="A9" s="63"/>
      <c r="B9" s="63" t="s">
        <v>9</v>
      </c>
      <c r="C9" s="11"/>
      <c r="D9" s="8" t="s">
        <v>10</v>
      </c>
      <c r="E9" s="36">
        <v>238024</v>
      </c>
      <c r="F9" s="37">
        <v>2719034</v>
      </c>
      <c r="G9" s="38">
        <v>11743305571</v>
      </c>
      <c r="H9" s="42">
        <f t="shared" si="0"/>
        <v>49336.644922360771</v>
      </c>
      <c r="I9" s="26">
        <f t="shared" si="1"/>
        <v>11.423360669512318</v>
      </c>
      <c r="J9" s="149">
        <f t="shared" si="2"/>
        <v>4318.9256077709952</v>
      </c>
    </row>
    <row r="10" spans="1:10" ht="18" customHeight="1">
      <c r="A10" s="64"/>
      <c r="B10" s="64" t="s">
        <v>11</v>
      </c>
      <c r="C10" s="10"/>
      <c r="D10" s="8" t="s">
        <v>61</v>
      </c>
      <c r="E10" s="36">
        <v>89825</v>
      </c>
      <c r="F10" s="37">
        <v>933331</v>
      </c>
      <c r="G10" s="38">
        <v>3423142104</v>
      </c>
      <c r="H10" s="42">
        <f t="shared" si="0"/>
        <v>38109.013125521851</v>
      </c>
      <c r="I10" s="26">
        <f t="shared" si="1"/>
        <v>10.390548288338437</v>
      </c>
      <c r="J10" s="149">
        <f t="shared" si="2"/>
        <v>3667.6614234392728</v>
      </c>
    </row>
    <row r="11" spans="1:10" ht="18" customHeight="1">
      <c r="A11" s="64"/>
      <c r="B11" s="64" t="s">
        <v>12</v>
      </c>
      <c r="C11" s="10"/>
      <c r="D11" s="8" t="s">
        <v>62</v>
      </c>
      <c r="E11" s="36">
        <v>4062</v>
      </c>
      <c r="F11" s="37">
        <v>52485</v>
      </c>
      <c r="G11" s="38">
        <v>144248587</v>
      </c>
      <c r="H11" s="42">
        <f t="shared" si="0"/>
        <v>35511.71516494338</v>
      </c>
      <c r="I11" s="26">
        <f t="shared" si="1"/>
        <v>12.920974889217135</v>
      </c>
      <c r="J11" s="149">
        <f t="shared" si="2"/>
        <v>2748.3773840144804</v>
      </c>
    </row>
    <row r="12" spans="1:10" ht="18" customHeight="1">
      <c r="A12" s="64"/>
      <c r="B12" s="64" t="s">
        <v>13</v>
      </c>
      <c r="C12" s="10"/>
      <c r="D12" s="8" t="s">
        <v>63</v>
      </c>
      <c r="E12" s="36">
        <v>508</v>
      </c>
      <c r="F12" s="37">
        <v>2742</v>
      </c>
      <c r="G12" s="38">
        <v>6976524</v>
      </c>
      <c r="H12" s="42">
        <f t="shared" si="0"/>
        <v>13733.314960629921</v>
      </c>
      <c r="I12" s="26">
        <f t="shared" si="1"/>
        <v>5.3976377952755907</v>
      </c>
      <c r="J12" s="149">
        <f t="shared" si="2"/>
        <v>2544.319474835886</v>
      </c>
    </row>
    <row r="13" spans="1:10" s="18" customFormat="1" ht="18" customHeight="1">
      <c r="A13" s="65" t="s">
        <v>14</v>
      </c>
      <c r="B13" s="65"/>
      <c r="C13" s="17"/>
      <c r="D13" s="20" t="s">
        <v>15</v>
      </c>
      <c r="E13" s="34">
        <f>SUM(E14:E17)</f>
        <v>413025</v>
      </c>
      <c r="F13" s="35">
        <f>SUM(F14:F17)</f>
        <v>4093531</v>
      </c>
      <c r="G13" s="35">
        <f>SUM(G14:G17)</f>
        <v>21307498666</v>
      </c>
      <c r="H13" s="41">
        <f t="shared" si="0"/>
        <v>51588.883641426066</v>
      </c>
      <c r="I13" s="25">
        <f t="shared" si="1"/>
        <v>9.9110973911990801</v>
      </c>
      <c r="J13" s="150">
        <f t="shared" si="2"/>
        <v>5205.1636267076028</v>
      </c>
    </row>
    <row r="14" spans="1:10" ht="18" customHeight="1">
      <c r="A14" s="64"/>
      <c r="B14" s="64" t="s">
        <v>16</v>
      </c>
      <c r="C14" s="10"/>
      <c r="D14" s="8" t="s">
        <v>17</v>
      </c>
      <c r="E14" s="36">
        <v>57253</v>
      </c>
      <c r="F14" s="37">
        <v>418185</v>
      </c>
      <c r="G14" s="38">
        <v>2276715028</v>
      </c>
      <c r="H14" s="42">
        <f t="shared" si="0"/>
        <v>39765.864286587603</v>
      </c>
      <c r="I14" s="26">
        <f t="shared" si="1"/>
        <v>7.3041587340401373</v>
      </c>
      <c r="J14" s="149">
        <f t="shared" si="2"/>
        <v>5444.2771213697288</v>
      </c>
    </row>
    <row r="15" spans="1:10" ht="18" customHeight="1">
      <c r="A15" s="64"/>
      <c r="B15" s="64" t="s">
        <v>18</v>
      </c>
      <c r="C15" s="10"/>
      <c r="D15" s="8" t="s">
        <v>19</v>
      </c>
      <c r="E15" s="36">
        <v>271094</v>
      </c>
      <c r="F15" s="37">
        <v>2631676</v>
      </c>
      <c r="G15" s="38">
        <v>15248822112</v>
      </c>
      <c r="H15" s="42">
        <f t="shared" si="0"/>
        <v>56249.205485920014</v>
      </c>
      <c r="I15" s="26">
        <f t="shared" si="1"/>
        <v>9.7076143330357727</v>
      </c>
      <c r="J15" s="149">
        <f t="shared" si="2"/>
        <v>5794.3387073484728</v>
      </c>
    </row>
    <row r="16" spans="1:10" ht="18" customHeight="1">
      <c r="A16" s="63"/>
      <c r="B16" s="64" t="s">
        <v>20</v>
      </c>
      <c r="C16" s="10"/>
      <c r="D16" s="8" t="s">
        <v>21</v>
      </c>
      <c r="E16" s="36">
        <v>28815</v>
      </c>
      <c r="F16" s="37">
        <v>407338</v>
      </c>
      <c r="G16" s="38">
        <v>1376527392</v>
      </c>
      <c r="H16" s="42">
        <f t="shared" si="0"/>
        <v>47771.209161894847</v>
      </c>
      <c r="I16" s="26">
        <f t="shared" si="1"/>
        <v>14.136317889987854</v>
      </c>
      <c r="J16" s="149">
        <f t="shared" si="2"/>
        <v>3379.3247671466938</v>
      </c>
    </row>
    <row r="17" spans="1:10" ht="18" customHeight="1">
      <c r="A17" s="64"/>
      <c r="B17" s="66" t="s">
        <v>22</v>
      </c>
      <c r="C17" s="12"/>
      <c r="D17" s="13" t="s">
        <v>23</v>
      </c>
      <c r="E17" s="36">
        <v>55863</v>
      </c>
      <c r="F17" s="37">
        <v>636332</v>
      </c>
      <c r="G17" s="38">
        <v>2405434134</v>
      </c>
      <c r="H17" s="42">
        <f t="shared" si="0"/>
        <v>43059.523011653509</v>
      </c>
      <c r="I17" s="26">
        <f t="shared" si="1"/>
        <v>11.390938546085961</v>
      </c>
      <c r="J17" s="149">
        <f t="shared" si="2"/>
        <v>3780.1558526052436</v>
      </c>
    </row>
    <row r="18" spans="1:10" s="18" customFormat="1" ht="18" customHeight="1">
      <c r="A18" s="67" t="s">
        <v>24</v>
      </c>
      <c r="B18" s="68"/>
      <c r="C18" s="17"/>
      <c r="D18" s="21" t="s">
        <v>25</v>
      </c>
      <c r="E18" s="34">
        <f>SUM(E19:E22)</f>
        <v>633669</v>
      </c>
      <c r="F18" s="35">
        <f>SUM(F19:F22)</f>
        <v>5962627</v>
      </c>
      <c r="G18" s="35">
        <f>SUM(G19:G22)</f>
        <v>30753314875</v>
      </c>
      <c r="H18" s="41">
        <f t="shared" si="0"/>
        <v>48532.143556020572</v>
      </c>
      <c r="I18" s="25">
        <f t="shared" si="1"/>
        <v>9.4096870763758371</v>
      </c>
      <c r="J18" s="150">
        <f t="shared" si="2"/>
        <v>5157.6788008037393</v>
      </c>
    </row>
    <row r="19" spans="1:10" ht="18" customHeight="1">
      <c r="A19" s="63"/>
      <c r="B19" s="66" t="s">
        <v>26</v>
      </c>
      <c r="C19" s="12"/>
      <c r="D19" s="13" t="s">
        <v>27</v>
      </c>
      <c r="E19" s="36">
        <v>238349</v>
      </c>
      <c r="F19" s="37">
        <v>2132511</v>
      </c>
      <c r="G19" s="38">
        <v>13482258346</v>
      </c>
      <c r="H19" s="42">
        <f t="shared" si="0"/>
        <v>56565.197865315145</v>
      </c>
      <c r="I19" s="26">
        <f t="shared" si="1"/>
        <v>8.9470104762344285</v>
      </c>
      <c r="J19" s="149">
        <f t="shared" si="2"/>
        <v>6322.2456278068439</v>
      </c>
    </row>
    <row r="20" spans="1:10" ht="18" customHeight="1">
      <c r="A20" s="63"/>
      <c r="B20" s="66" t="s">
        <v>28</v>
      </c>
      <c r="C20" s="12"/>
      <c r="D20" s="13" t="s">
        <v>29</v>
      </c>
      <c r="E20" s="36">
        <v>168850</v>
      </c>
      <c r="F20" s="37">
        <v>1620713</v>
      </c>
      <c r="G20" s="38">
        <v>7462327093</v>
      </c>
      <c r="H20" s="42">
        <f t="shared" si="0"/>
        <v>44195.00795380515</v>
      </c>
      <c r="I20" s="26">
        <f t="shared" si="1"/>
        <v>9.59853716316257</v>
      </c>
      <c r="J20" s="149">
        <f t="shared" si="2"/>
        <v>4604.3482670898547</v>
      </c>
    </row>
    <row r="21" spans="1:10" ht="18" customHeight="1">
      <c r="A21" s="63"/>
      <c r="B21" s="66" t="s">
        <v>30</v>
      </c>
      <c r="C21" s="12"/>
      <c r="D21" s="13" t="s">
        <v>31</v>
      </c>
      <c r="E21" s="36">
        <v>164881</v>
      </c>
      <c r="F21" s="37">
        <v>1474898</v>
      </c>
      <c r="G21" s="38">
        <v>7763914939</v>
      </c>
      <c r="H21" s="42">
        <f t="shared" si="0"/>
        <v>47087.990362746466</v>
      </c>
      <c r="I21" s="26">
        <f t="shared" si="1"/>
        <v>8.9452271638333105</v>
      </c>
      <c r="J21" s="149">
        <f t="shared" si="2"/>
        <v>5264.0351664996497</v>
      </c>
    </row>
    <row r="22" spans="1:10" ht="18" customHeight="1">
      <c r="A22" s="63"/>
      <c r="B22" s="66" t="s">
        <v>32</v>
      </c>
      <c r="C22" s="12"/>
      <c r="D22" s="13" t="s">
        <v>33</v>
      </c>
      <c r="E22" s="36">
        <v>61589</v>
      </c>
      <c r="F22" s="37">
        <v>734505</v>
      </c>
      <c r="G22" s="38">
        <v>2044814497</v>
      </c>
      <c r="H22" s="42">
        <f t="shared" si="0"/>
        <v>33200.969280228615</v>
      </c>
      <c r="I22" s="26">
        <f t="shared" si="1"/>
        <v>11.925912094692235</v>
      </c>
      <c r="J22" s="149">
        <f t="shared" si="2"/>
        <v>2783.9354354293027</v>
      </c>
    </row>
    <row r="23" spans="1:10" s="18" customFormat="1" ht="18" customHeight="1">
      <c r="A23" s="67" t="s">
        <v>34</v>
      </c>
      <c r="B23" s="68"/>
      <c r="C23" s="17"/>
      <c r="D23" s="20" t="s">
        <v>35</v>
      </c>
      <c r="E23" s="34">
        <f>SUM(E24:E28)</f>
        <v>436040</v>
      </c>
      <c r="F23" s="35">
        <f>SUM(F24:F28)</f>
        <v>4232134</v>
      </c>
      <c r="G23" s="35">
        <f>SUM(G24:G28)</f>
        <v>23072706945</v>
      </c>
      <c r="H23" s="41">
        <f t="shared" si="0"/>
        <v>52914.198112558479</v>
      </c>
      <c r="I23" s="25">
        <f t="shared" si="1"/>
        <v>9.705838913861113</v>
      </c>
      <c r="J23" s="150">
        <f t="shared" si="2"/>
        <v>5451.7902658564217</v>
      </c>
    </row>
    <row r="24" spans="1:10" ht="18" customHeight="1">
      <c r="A24" s="69"/>
      <c r="B24" s="64" t="s">
        <v>36</v>
      </c>
      <c r="C24" s="10"/>
      <c r="D24" s="13" t="s">
        <v>37</v>
      </c>
      <c r="E24" s="36">
        <v>105206</v>
      </c>
      <c r="F24" s="37">
        <v>866978</v>
      </c>
      <c r="G24" s="38">
        <v>5866961274</v>
      </c>
      <c r="H24" s="42">
        <f t="shared" si="0"/>
        <v>55766.413265403113</v>
      </c>
      <c r="I24" s="26">
        <f t="shared" si="1"/>
        <v>8.2407657357945361</v>
      </c>
      <c r="J24" s="149">
        <f t="shared" si="2"/>
        <v>6767.1397359563907</v>
      </c>
    </row>
    <row r="25" spans="1:10" ht="18" customHeight="1">
      <c r="A25" s="69"/>
      <c r="B25" s="64" t="s">
        <v>38</v>
      </c>
      <c r="C25" s="10"/>
      <c r="D25" s="13" t="s">
        <v>39</v>
      </c>
      <c r="E25" s="36">
        <v>78591</v>
      </c>
      <c r="F25" s="37">
        <v>761273</v>
      </c>
      <c r="G25" s="38">
        <v>3991325593</v>
      </c>
      <c r="H25" s="42">
        <f t="shared" si="0"/>
        <v>50786.039024824728</v>
      </c>
      <c r="I25" s="26">
        <f t="shared" si="1"/>
        <v>9.686516267766029</v>
      </c>
      <c r="J25" s="149">
        <f t="shared" si="2"/>
        <v>5242.9622395645192</v>
      </c>
    </row>
    <row r="26" spans="1:10" ht="18" customHeight="1">
      <c r="A26" s="69"/>
      <c r="B26" s="64" t="s">
        <v>40</v>
      </c>
      <c r="C26" s="10"/>
      <c r="D26" s="13" t="s">
        <v>41</v>
      </c>
      <c r="E26" s="36">
        <v>65115</v>
      </c>
      <c r="F26" s="37">
        <v>593972</v>
      </c>
      <c r="G26" s="38">
        <v>2863300779</v>
      </c>
      <c r="H26" s="42">
        <f t="shared" si="0"/>
        <v>43972.982861091914</v>
      </c>
      <c r="I26" s="26">
        <f t="shared" si="1"/>
        <v>9.121892037165015</v>
      </c>
      <c r="J26" s="149">
        <f t="shared" si="2"/>
        <v>4820.5989154370909</v>
      </c>
    </row>
    <row r="27" spans="1:10" ht="18" customHeight="1">
      <c r="A27" s="69"/>
      <c r="B27" s="64" t="s">
        <v>42</v>
      </c>
      <c r="C27" s="10"/>
      <c r="D27" s="13" t="s">
        <v>43</v>
      </c>
      <c r="E27" s="36">
        <v>61273</v>
      </c>
      <c r="F27" s="37">
        <v>648706</v>
      </c>
      <c r="G27" s="38">
        <v>3483250563</v>
      </c>
      <c r="H27" s="42">
        <f t="shared" si="0"/>
        <v>56848.049924110128</v>
      </c>
      <c r="I27" s="26">
        <f t="shared" si="1"/>
        <v>10.587142787198276</v>
      </c>
      <c r="J27" s="149">
        <f t="shared" si="2"/>
        <v>5369.5365281036402</v>
      </c>
    </row>
    <row r="28" spans="1:10" ht="18" customHeight="1">
      <c r="A28" s="69"/>
      <c r="B28" s="63" t="s">
        <v>44</v>
      </c>
      <c r="C28" s="11"/>
      <c r="D28" s="13" t="s">
        <v>45</v>
      </c>
      <c r="E28" s="36">
        <v>125855</v>
      </c>
      <c r="F28" s="37">
        <v>1361205</v>
      </c>
      <c r="G28" s="38">
        <v>6867868736</v>
      </c>
      <c r="H28" s="42">
        <f t="shared" si="0"/>
        <v>54569.693186603632</v>
      </c>
      <c r="I28" s="26">
        <f t="shared" si="1"/>
        <v>10.815660879583648</v>
      </c>
      <c r="J28" s="149">
        <f t="shared" si="2"/>
        <v>5045.4330802487502</v>
      </c>
    </row>
    <row r="29" spans="1:10" s="18" customFormat="1" ht="18" customHeight="1">
      <c r="A29" s="65" t="s">
        <v>46</v>
      </c>
      <c r="B29" s="70"/>
      <c r="C29" s="17"/>
      <c r="D29" s="22" t="s">
        <v>47</v>
      </c>
      <c r="E29" s="34">
        <f>SUM(E30:E33)</f>
        <v>511256</v>
      </c>
      <c r="F29" s="35">
        <f>SUM(F30:F33)</f>
        <v>4878523</v>
      </c>
      <c r="G29" s="35">
        <f>SUM(G30:G33)</f>
        <v>26248006237</v>
      </c>
      <c r="H29" s="41">
        <f t="shared" si="0"/>
        <v>51340.240969299135</v>
      </c>
      <c r="I29" s="25">
        <f t="shared" si="1"/>
        <v>9.5422312892171437</v>
      </c>
      <c r="J29" s="150">
        <f t="shared" si="2"/>
        <v>5380.3182309481781</v>
      </c>
    </row>
    <row r="30" spans="1:10" ht="18" customHeight="1">
      <c r="A30" s="64"/>
      <c r="B30" s="64" t="s">
        <v>48</v>
      </c>
      <c r="C30" s="14"/>
      <c r="D30" s="8" t="s">
        <v>49</v>
      </c>
      <c r="E30" s="36">
        <v>239256</v>
      </c>
      <c r="F30" s="37">
        <v>2195118</v>
      </c>
      <c r="G30" s="38">
        <v>12718909814</v>
      </c>
      <c r="H30" s="42">
        <f t="shared" si="0"/>
        <v>53160.25434680844</v>
      </c>
      <c r="I30" s="26">
        <f t="shared" si="1"/>
        <v>9.1747667770087276</v>
      </c>
      <c r="J30" s="149">
        <f t="shared" si="2"/>
        <v>5794.1804559025986</v>
      </c>
    </row>
    <row r="31" spans="1:10" ht="18" customHeight="1">
      <c r="A31" s="64"/>
      <c r="B31" s="64" t="s">
        <v>50</v>
      </c>
      <c r="C31" s="14"/>
      <c r="D31" s="8" t="s">
        <v>51</v>
      </c>
      <c r="E31" s="36">
        <v>150066</v>
      </c>
      <c r="F31" s="37">
        <v>1537309</v>
      </c>
      <c r="G31" s="38">
        <v>8781348686</v>
      </c>
      <c r="H31" s="42">
        <f t="shared" si="0"/>
        <v>58516.577279330428</v>
      </c>
      <c r="I31" s="26">
        <f t="shared" si="1"/>
        <v>10.244219210214172</v>
      </c>
      <c r="J31" s="149">
        <f t="shared" si="2"/>
        <v>5712.1559074981024</v>
      </c>
    </row>
    <row r="32" spans="1:10" ht="18" customHeight="1">
      <c r="A32" s="71"/>
      <c r="B32" s="64" t="s">
        <v>52</v>
      </c>
      <c r="C32" s="14"/>
      <c r="D32" s="8" t="s">
        <v>64</v>
      </c>
      <c r="E32" s="36">
        <v>114041</v>
      </c>
      <c r="F32" s="37">
        <v>1061209</v>
      </c>
      <c r="G32" s="38">
        <v>4457649986</v>
      </c>
      <c r="H32" s="42">
        <f t="shared" si="0"/>
        <v>39088.134846239511</v>
      </c>
      <c r="I32" s="26">
        <f t="shared" si="1"/>
        <v>9.3055041607842792</v>
      </c>
      <c r="J32" s="149">
        <f t="shared" si="2"/>
        <v>4200.5391831392308</v>
      </c>
    </row>
    <row r="33" spans="1:10" ht="18" customHeight="1">
      <c r="A33" s="71"/>
      <c r="B33" s="64" t="s">
        <v>53</v>
      </c>
      <c r="C33" s="14"/>
      <c r="D33" s="8" t="s">
        <v>54</v>
      </c>
      <c r="E33" s="36">
        <v>7893</v>
      </c>
      <c r="F33" s="37">
        <v>84887</v>
      </c>
      <c r="G33" s="38">
        <v>290097751</v>
      </c>
      <c r="H33" s="42">
        <f t="shared" si="0"/>
        <v>36753.8009628785</v>
      </c>
      <c r="I33" s="26">
        <f t="shared" si="1"/>
        <v>10.754719371595085</v>
      </c>
      <c r="J33" s="149">
        <f t="shared" si="2"/>
        <v>3417.4579264198287</v>
      </c>
    </row>
    <row r="34" spans="1:10" s="18" customFormat="1" ht="18" customHeight="1">
      <c r="A34" s="67" t="s">
        <v>55</v>
      </c>
      <c r="B34" s="70"/>
      <c r="C34" s="17"/>
      <c r="D34" s="22" t="s">
        <v>56</v>
      </c>
      <c r="E34" s="34">
        <f>SUM(E35:E36)</f>
        <v>102469</v>
      </c>
      <c r="F34" s="35">
        <f>SUM(F35:F36)</f>
        <v>1514377</v>
      </c>
      <c r="G34" s="35">
        <f>SUM(G35:G36)</f>
        <v>5394282372</v>
      </c>
      <c r="H34" s="41">
        <f t="shared" si="0"/>
        <v>52643.066410328975</v>
      </c>
      <c r="I34" s="25">
        <f t="shared" si="1"/>
        <v>14.778879465984835</v>
      </c>
      <c r="J34" s="150">
        <f t="shared" si="2"/>
        <v>3562.0472128142464</v>
      </c>
    </row>
    <row r="35" spans="1:10" ht="18" customHeight="1">
      <c r="A35" s="69"/>
      <c r="B35" s="64" t="s">
        <v>57</v>
      </c>
      <c r="C35" s="14"/>
      <c r="D35" s="8" t="s">
        <v>58</v>
      </c>
      <c r="E35" s="36">
        <v>75585</v>
      </c>
      <c r="F35" s="38">
        <v>1239927</v>
      </c>
      <c r="G35" s="38">
        <v>4108698790</v>
      </c>
      <c r="H35" s="42">
        <f t="shared" si="0"/>
        <v>54358.653039624267</v>
      </c>
      <c r="I35" s="26">
        <f t="shared" si="1"/>
        <v>16.404405636038895</v>
      </c>
      <c r="J35" s="149">
        <f t="shared" si="2"/>
        <v>3313.661844608594</v>
      </c>
    </row>
    <row r="36" spans="1:10" ht="18" customHeight="1" thickBot="1">
      <c r="A36" s="72"/>
      <c r="B36" s="73" t="s">
        <v>59</v>
      </c>
      <c r="C36" s="27"/>
      <c r="D36" s="28" t="s">
        <v>60</v>
      </c>
      <c r="E36" s="39">
        <v>26884</v>
      </c>
      <c r="F36" s="40">
        <v>274450</v>
      </c>
      <c r="G36" s="40">
        <v>1285583582</v>
      </c>
      <c r="H36" s="43">
        <f t="shared" si="0"/>
        <v>47819.654143728614</v>
      </c>
      <c r="I36" s="74">
        <f t="shared" si="1"/>
        <v>10.208674304418984</v>
      </c>
      <c r="J36" s="152">
        <f t="shared" si="2"/>
        <v>4684.2178247403899</v>
      </c>
    </row>
    <row r="37" spans="1:10" ht="17.100000000000001" customHeight="1">
      <c r="A37" s="48" t="s">
        <v>1139</v>
      </c>
      <c r="G37" s="14" t="s">
        <v>1140</v>
      </c>
      <c r="H37" s="6"/>
      <c r="I37" s="7"/>
      <c r="J37" s="7"/>
    </row>
    <row r="38" spans="1:10" ht="15" customHeight="1">
      <c r="A38" s="46" t="s">
        <v>1137</v>
      </c>
      <c r="G38" s="45" t="s">
        <v>1138</v>
      </c>
      <c r="H38" s="2"/>
      <c r="I38" s="2"/>
      <c r="J38" s="2"/>
    </row>
    <row r="39" spans="1:10">
      <c r="A39" s="46" t="s">
        <v>1136</v>
      </c>
      <c r="B39" s="50"/>
      <c r="C39" s="50"/>
      <c r="D39" s="50"/>
      <c r="E39" s="50"/>
      <c r="F39" s="50"/>
      <c r="G39" s="45" t="s">
        <v>1141</v>
      </c>
    </row>
    <row r="41" spans="1:10">
      <c r="E41" s="153"/>
      <c r="F41" s="153"/>
      <c r="G41" s="153"/>
      <c r="H41" s="153"/>
      <c r="I41" s="154"/>
      <c r="J41" s="153"/>
    </row>
    <row r="42" spans="1:10">
      <c r="E42" s="153"/>
      <c r="F42" s="153"/>
      <c r="G42" s="153"/>
      <c r="H42" s="153"/>
      <c r="I42" s="154"/>
      <c r="J42" s="153"/>
    </row>
    <row r="43" spans="1:10">
      <c r="E43" s="153"/>
      <c r="F43" s="153"/>
      <c r="G43" s="153"/>
      <c r="H43" s="153"/>
      <c r="I43" s="154"/>
      <c r="J43" s="153"/>
    </row>
    <row r="44" spans="1:10">
      <c r="E44" s="153"/>
      <c r="F44" s="153"/>
      <c r="G44" s="153"/>
      <c r="H44" s="153"/>
      <c r="I44" s="154"/>
      <c r="J44" s="153"/>
    </row>
    <row r="45" spans="1:10">
      <c r="E45" s="153"/>
      <c r="F45" s="153"/>
      <c r="G45" s="153"/>
      <c r="H45" s="153"/>
      <c r="I45" s="154"/>
      <c r="J45" s="153"/>
    </row>
    <row r="46" spans="1:10">
      <c r="E46" s="153"/>
      <c r="F46" s="153"/>
      <c r="G46" s="153"/>
      <c r="H46" s="153"/>
      <c r="I46" s="154"/>
      <c r="J46" s="153"/>
    </row>
    <row r="47" spans="1:10">
      <c r="E47" s="153"/>
      <c r="F47" s="153"/>
      <c r="G47" s="153"/>
      <c r="H47" s="153"/>
      <c r="I47" s="154"/>
      <c r="J47" s="153"/>
    </row>
    <row r="48" spans="1:10">
      <c r="E48" s="154"/>
      <c r="F48" s="153"/>
      <c r="G48" s="153"/>
      <c r="H48" s="153"/>
      <c r="I48" s="154"/>
      <c r="J48" s="153"/>
    </row>
    <row r="49" spans="5:10">
      <c r="E49" s="153"/>
      <c r="F49" s="153"/>
      <c r="G49" s="153"/>
      <c r="H49" s="153"/>
      <c r="I49" s="154"/>
      <c r="J49" s="153"/>
    </row>
    <row r="50" spans="5:10">
      <c r="E50" s="153"/>
      <c r="F50" s="153"/>
      <c r="G50" s="153"/>
      <c r="H50" s="153"/>
      <c r="I50" s="154"/>
      <c r="J50" s="153"/>
    </row>
    <row r="51" spans="5:10">
      <c r="E51" s="153"/>
      <c r="F51" s="153"/>
      <c r="G51" s="153"/>
      <c r="H51" s="153"/>
      <c r="I51" s="154"/>
      <c r="J51" s="153"/>
    </row>
    <row r="52" spans="5:10">
      <c r="E52" s="153"/>
      <c r="F52" s="153"/>
      <c r="G52" s="153"/>
      <c r="H52" s="153"/>
      <c r="I52" s="154"/>
      <c r="J52" s="153"/>
    </row>
    <row r="53" spans="5:10">
      <c r="E53" s="153"/>
      <c r="F53" s="153"/>
      <c r="G53" s="153"/>
      <c r="H53" s="153"/>
      <c r="I53" s="154"/>
      <c r="J53" s="153"/>
    </row>
    <row r="54" spans="5:10">
      <c r="E54" s="153"/>
      <c r="F54" s="153"/>
      <c r="G54" s="153"/>
      <c r="H54" s="153"/>
      <c r="I54" s="154"/>
      <c r="J54" s="153"/>
    </row>
    <row r="55" spans="5:10">
      <c r="E55" s="153"/>
      <c r="F55" s="153"/>
      <c r="G55" s="153"/>
      <c r="H55" s="153"/>
      <c r="I55" s="154"/>
      <c r="J55" s="153"/>
    </row>
    <row r="56" spans="5:10">
      <c r="E56" s="153"/>
      <c r="F56" s="153"/>
      <c r="G56" s="153"/>
      <c r="H56" s="153"/>
      <c r="I56" s="154"/>
      <c r="J56" s="153"/>
    </row>
    <row r="57" spans="5:10">
      <c r="E57" s="153"/>
      <c r="F57" s="153"/>
      <c r="G57" s="153"/>
      <c r="H57" s="153"/>
      <c r="I57" s="154"/>
      <c r="J57" s="153"/>
    </row>
    <row r="58" spans="5:10">
      <c r="E58" s="153"/>
      <c r="F58" s="153"/>
      <c r="G58" s="153"/>
      <c r="H58" s="153"/>
      <c r="I58" s="154"/>
      <c r="J58" s="153"/>
    </row>
    <row r="59" spans="5:10">
      <c r="E59" s="153"/>
      <c r="F59" s="153"/>
      <c r="G59" s="153"/>
      <c r="H59" s="153"/>
      <c r="I59" s="154"/>
      <c r="J59" s="153"/>
    </row>
    <row r="60" spans="5:10">
      <c r="E60" s="153"/>
      <c r="F60" s="153"/>
      <c r="G60" s="153"/>
      <c r="H60" s="153"/>
      <c r="I60" s="154"/>
      <c r="J60" s="153"/>
    </row>
    <row r="61" spans="5:10">
      <c r="E61" s="153"/>
      <c r="F61" s="153"/>
      <c r="G61" s="153"/>
      <c r="H61" s="153"/>
      <c r="I61" s="154"/>
      <c r="J61" s="153"/>
    </row>
    <row r="62" spans="5:10">
      <c r="E62" s="153"/>
      <c r="F62" s="153"/>
      <c r="G62" s="153"/>
      <c r="H62" s="153"/>
      <c r="I62" s="154"/>
      <c r="J62" s="153"/>
    </row>
    <row r="63" spans="5:10">
      <c r="E63" s="153"/>
      <c r="F63" s="153"/>
      <c r="G63" s="153"/>
      <c r="H63" s="153"/>
      <c r="I63" s="154"/>
      <c r="J63" s="153"/>
    </row>
    <row r="64" spans="5:10">
      <c r="E64" s="153"/>
      <c r="F64" s="153"/>
      <c r="G64" s="153"/>
      <c r="H64" s="153"/>
      <c r="I64" s="154"/>
      <c r="J64" s="153"/>
    </row>
    <row r="65" spans="5:10">
      <c r="E65" s="153"/>
      <c r="F65" s="153"/>
      <c r="G65" s="153"/>
      <c r="H65" s="153"/>
      <c r="I65" s="154"/>
      <c r="J65" s="153"/>
    </row>
    <row r="66" spans="5:10">
      <c r="E66" s="153"/>
      <c r="F66" s="153"/>
      <c r="G66" s="153"/>
      <c r="H66" s="153"/>
      <c r="I66" s="154"/>
      <c r="J66" s="153"/>
    </row>
    <row r="67" spans="5:10">
      <c r="E67" s="153"/>
      <c r="F67" s="153"/>
      <c r="G67" s="153"/>
      <c r="H67" s="153"/>
      <c r="I67" s="154"/>
      <c r="J67" s="153"/>
    </row>
    <row r="68" spans="5:10">
      <c r="E68" s="153"/>
      <c r="F68" s="153"/>
      <c r="G68" s="153"/>
      <c r="H68" s="153"/>
      <c r="I68" s="154"/>
      <c r="J68" s="153"/>
    </row>
    <row r="69" spans="5:10">
      <c r="E69" s="153"/>
      <c r="F69" s="153"/>
      <c r="G69" s="153"/>
      <c r="H69" s="153"/>
      <c r="I69" s="154"/>
      <c r="J69" s="153"/>
    </row>
    <row r="70" spans="5:10">
      <c r="E70" s="153"/>
      <c r="F70" s="153"/>
      <c r="G70" s="153"/>
      <c r="H70" s="153"/>
      <c r="I70" s="154"/>
      <c r="J70" s="153"/>
    </row>
    <row r="71" spans="5:10">
      <c r="E71" s="153"/>
      <c r="F71" s="153"/>
      <c r="G71" s="153"/>
      <c r="H71" s="153"/>
      <c r="I71" s="154"/>
      <c r="J71" s="153"/>
    </row>
    <row r="72" spans="5:10">
      <c r="E72" s="153"/>
      <c r="F72" s="153"/>
      <c r="G72" s="153"/>
      <c r="H72" s="153"/>
      <c r="I72" s="154"/>
      <c r="J72" s="153"/>
    </row>
    <row r="74" spans="5:10">
      <c r="H74" s="6"/>
      <c r="J74" s="6"/>
    </row>
    <row r="75" spans="5:10">
      <c r="H75" s="6"/>
      <c r="J75" s="6"/>
    </row>
    <row r="76" spans="5:10">
      <c r="H76" s="6"/>
      <c r="J76" s="6"/>
    </row>
    <row r="77" spans="5:10">
      <c r="H77" s="6"/>
      <c r="J77" s="6"/>
    </row>
    <row r="78" spans="5:10">
      <c r="H78" s="6"/>
      <c r="J78" s="6"/>
    </row>
    <row r="79" spans="5:10">
      <c r="H79" s="6"/>
      <c r="J79" s="6"/>
    </row>
    <row r="80" spans="5:10">
      <c r="H80" s="6"/>
      <c r="J80" s="6"/>
    </row>
    <row r="81" spans="8:10">
      <c r="H81" s="6"/>
      <c r="J81" s="6"/>
    </row>
    <row r="82" spans="8:10">
      <c r="H82" s="6"/>
      <c r="J82" s="6"/>
    </row>
    <row r="83" spans="8:10">
      <c r="H83" s="6"/>
      <c r="J83" s="6"/>
    </row>
    <row r="84" spans="8:10">
      <c r="H84" s="6"/>
      <c r="J84" s="6"/>
    </row>
    <row r="85" spans="8:10">
      <c r="H85" s="6"/>
      <c r="J85" s="6"/>
    </row>
    <row r="86" spans="8:10">
      <c r="H86" s="6"/>
      <c r="J86" s="6"/>
    </row>
    <row r="87" spans="8:10">
      <c r="H87" s="6"/>
      <c r="J87" s="6"/>
    </row>
    <row r="88" spans="8:10">
      <c r="H88" s="6"/>
      <c r="J88" s="6"/>
    </row>
    <row r="89" spans="8:10">
      <c r="H89" s="6"/>
      <c r="J89" s="6"/>
    </row>
    <row r="90" spans="8:10">
      <c r="H90" s="6"/>
      <c r="J90" s="6"/>
    </row>
    <row r="91" spans="8:10">
      <c r="H91" s="6"/>
      <c r="J91" s="6"/>
    </row>
    <row r="92" spans="8:10">
      <c r="H92" s="6"/>
      <c r="J92" s="6"/>
    </row>
    <row r="93" spans="8:10">
      <c r="H93" s="6"/>
      <c r="J93" s="6"/>
    </row>
    <row r="94" spans="8:10">
      <c r="H94" s="6"/>
      <c r="J94" s="6"/>
    </row>
    <row r="95" spans="8:10">
      <c r="H95" s="6"/>
      <c r="J95" s="6"/>
    </row>
    <row r="96" spans="8:10">
      <c r="H96" s="6"/>
      <c r="J96" s="6"/>
    </row>
    <row r="97" spans="8:10">
      <c r="H97" s="6"/>
      <c r="J97" s="6"/>
    </row>
    <row r="98" spans="8:10">
      <c r="H98" s="6"/>
      <c r="J98" s="6"/>
    </row>
    <row r="99" spans="8:10">
      <c r="H99" s="6"/>
      <c r="J99" s="6"/>
    </row>
    <row r="100" spans="8:10">
      <c r="H100" s="6"/>
      <c r="J100" s="6"/>
    </row>
    <row r="101" spans="8:10">
      <c r="H101" s="6"/>
      <c r="J101" s="6"/>
    </row>
    <row r="102" spans="8:10">
      <c r="H102" s="6"/>
      <c r="J102" s="6"/>
    </row>
    <row r="103" spans="8:10">
      <c r="H103" s="6"/>
      <c r="J103" s="6"/>
    </row>
    <row r="104" spans="8:10">
      <c r="H104" s="6"/>
      <c r="J104" s="6"/>
    </row>
    <row r="105" spans="8:10">
      <c r="H105" s="6"/>
      <c r="J105" s="6"/>
    </row>
    <row r="106" spans="8:10">
      <c r="H106" s="6"/>
      <c r="J106" s="6"/>
    </row>
    <row r="107" spans="8:10">
      <c r="H107" s="6"/>
      <c r="J107" s="6"/>
    </row>
  </sheetData>
  <mergeCells count="4">
    <mergeCell ref="A1:F1"/>
    <mergeCell ref="G1:J1"/>
    <mergeCell ref="G2:J2"/>
    <mergeCell ref="D3:E3"/>
  </mergeCells>
  <phoneticPr fontId="24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9"/>
  <sheetViews>
    <sheetView zoomScale="70" zoomScaleNormal="70" workbookViewId="0">
      <selection activeCell="G39" sqref="G39"/>
    </sheetView>
  </sheetViews>
  <sheetFormatPr defaultColWidth="9" defaultRowHeight="16.5"/>
  <cols>
    <col min="1" max="1" width="2.5" style="2" customWidth="1"/>
    <col min="2" max="2" width="12.125" style="2" customWidth="1"/>
    <col min="3" max="3" width="2.25" style="2" customWidth="1"/>
    <col min="4" max="4" width="18.5" style="4" customWidth="1"/>
    <col min="5" max="6" width="22.25" style="6" customWidth="1"/>
    <col min="7" max="7" width="16.25" style="6" customWidth="1"/>
    <col min="8" max="8" width="20.875" style="7" customWidth="1"/>
    <col min="9" max="9" width="20.875" style="6" customWidth="1"/>
    <col min="10" max="10" width="20.875" style="1" customWidth="1"/>
    <col min="11" max="16384" width="9" style="1"/>
  </cols>
  <sheetData>
    <row r="1" spans="1:10" s="5" customFormat="1" ht="32.25" customHeight="1">
      <c r="A1" s="515" t="s">
        <v>99</v>
      </c>
      <c r="B1" s="516"/>
      <c r="C1" s="516"/>
      <c r="D1" s="516"/>
      <c r="E1" s="516"/>
      <c r="F1" s="516"/>
      <c r="G1" s="497" t="s">
        <v>1128</v>
      </c>
      <c r="H1" s="497"/>
      <c r="I1" s="497"/>
      <c r="J1" s="497"/>
    </row>
    <row r="2" spans="1:10" s="5" customFormat="1" ht="23.25" customHeight="1">
      <c r="A2" s="85"/>
      <c r="B2" s="112" t="s">
        <v>122</v>
      </c>
      <c r="C2" s="115"/>
      <c r="D2" s="116"/>
      <c r="E2" s="116"/>
      <c r="F2" s="116"/>
      <c r="G2" s="514" t="s">
        <v>1129</v>
      </c>
      <c r="H2" s="514"/>
      <c r="I2" s="514"/>
      <c r="J2" s="514"/>
    </row>
    <row r="3" spans="1:10" s="44" customFormat="1" ht="26.85" customHeight="1" thickBot="1">
      <c r="A3" s="78" t="s">
        <v>86</v>
      </c>
      <c r="B3" s="51"/>
      <c r="C3" s="51"/>
      <c r="D3" s="502" t="s">
        <v>1133</v>
      </c>
      <c r="E3" s="517"/>
      <c r="F3" s="79" t="s">
        <v>88</v>
      </c>
      <c r="G3" s="30"/>
      <c r="H3" s="80">
        <v>2008</v>
      </c>
      <c r="I3" s="31"/>
      <c r="J3" s="148" t="s">
        <v>89</v>
      </c>
    </row>
    <row r="4" spans="1:10" s="3" customFormat="1" ht="48.75" customHeight="1">
      <c r="A4" s="53" t="s">
        <v>0</v>
      </c>
      <c r="B4" s="58"/>
      <c r="C4" s="58"/>
      <c r="D4" s="59"/>
      <c r="E4" s="54" t="s">
        <v>66</v>
      </c>
      <c r="F4" s="55" t="s">
        <v>67</v>
      </c>
      <c r="G4" s="76" t="s">
        <v>68</v>
      </c>
      <c r="H4" s="56" t="s">
        <v>69</v>
      </c>
      <c r="I4" s="57" t="s">
        <v>70</v>
      </c>
      <c r="J4" s="147" t="s">
        <v>71</v>
      </c>
    </row>
    <row r="5" spans="1:10" s="18" customFormat="1" ht="18" customHeight="1">
      <c r="A5" s="60" t="s">
        <v>1</v>
      </c>
      <c r="B5" s="61"/>
      <c r="C5" s="17"/>
      <c r="D5" s="16" t="s">
        <v>2</v>
      </c>
      <c r="E5" s="47">
        <v>3048244</v>
      </c>
      <c r="F5" s="35">
        <v>31213130</v>
      </c>
      <c r="G5" s="35">
        <v>156907974140</v>
      </c>
      <c r="H5" s="41">
        <v>51475</v>
      </c>
      <c r="I5" s="25">
        <v>10.24</v>
      </c>
      <c r="J5" s="146">
        <v>5027</v>
      </c>
    </row>
    <row r="6" spans="1:10" s="18" customFormat="1" ht="18" customHeight="1">
      <c r="A6" s="61" t="s">
        <v>3</v>
      </c>
      <c r="B6" s="61"/>
      <c r="C6" s="17"/>
      <c r="D6" s="19" t="s">
        <v>4</v>
      </c>
      <c r="E6" s="34">
        <v>915669</v>
      </c>
      <c r="F6" s="35">
        <v>9579434</v>
      </c>
      <c r="G6" s="35">
        <v>50541897259</v>
      </c>
      <c r="H6" s="41">
        <v>55197</v>
      </c>
      <c r="I6" s="25">
        <v>10.46</v>
      </c>
      <c r="J6" s="151">
        <v>5276</v>
      </c>
    </row>
    <row r="7" spans="1:10" ht="18" customHeight="1">
      <c r="A7" s="62"/>
      <c r="B7" s="63" t="s">
        <v>5</v>
      </c>
      <c r="C7" s="9"/>
      <c r="D7" s="8" t="s">
        <v>6</v>
      </c>
      <c r="E7" s="36">
        <v>546209</v>
      </c>
      <c r="F7" s="38">
        <v>5236240</v>
      </c>
      <c r="G7" s="37">
        <v>33879059558</v>
      </c>
      <c r="H7" s="42">
        <v>62026</v>
      </c>
      <c r="I7" s="26">
        <v>9.59</v>
      </c>
      <c r="J7" s="149">
        <v>6470</v>
      </c>
    </row>
    <row r="8" spans="1:10" ht="18" customHeight="1">
      <c r="A8" s="64"/>
      <c r="B8" s="64" t="s">
        <v>7</v>
      </c>
      <c r="C8" s="10"/>
      <c r="D8" s="8" t="s">
        <v>8</v>
      </c>
      <c r="E8" s="36">
        <v>46566</v>
      </c>
      <c r="F8" s="38">
        <v>562804</v>
      </c>
      <c r="G8" s="38">
        <v>2349857576</v>
      </c>
      <c r="H8" s="42">
        <v>50463</v>
      </c>
      <c r="I8" s="26">
        <v>12.09</v>
      </c>
      <c r="J8" s="149">
        <v>4175</v>
      </c>
    </row>
    <row r="9" spans="1:10" ht="18" customHeight="1">
      <c r="A9" s="63"/>
      <c r="B9" s="63" t="s">
        <v>9</v>
      </c>
      <c r="C9" s="11"/>
      <c r="D9" s="8" t="s">
        <v>10</v>
      </c>
      <c r="E9" s="36">
        <v>226361</v>
      </c>
      <c r="F9" s="38">
        <v>2728650</v>
      </c>
      <c r="G9" s="38">
        <v>10801549555</v>
      </c>
      <c r="H9" s="42">
        <v>47718</v>
      </c>
      <c r="I9" s="26">
        <v>12.05</v>
      </c>
      <c r="J9" s="149">
        <v>3959</v>
      </c>
    </row>
    <row r="10" spans="1:10" ht="18" customHeight="1">
      <c r="A10" s="64"/>
      <c r="B10" s="64" t="s">
        <v>11</v>
      </c>
      <c r="C10" s="10"/>
      <c r="D10" s="8" t="s">
        <v>61</v>
      </c>
      <c r="E10" s="36">
        <v>91949</v>
      </c>
      <c r="F10" s="38">
        <v>996060</v>
      </c>
      <c r="G10" s="38">
        <v>3375260199</v>
      </c>
      <c r="H10" s="42">
        <v>36708</v>
      </c>
      <c r="I10" s="26">
        <v>10.83</v>
      </c>
      <c r="J10" s="149">
        <v>3389</v>
      </c>
    </row>
    <row r="11" spans="1:10" ht="18" customHeight="1">
      <c r="A11" s="64"/>
      <c r="B11" s="64" t="s">
        <v>12</v>
      </c>
      <c r="C11" s="10"/>
      <c r="D11" s="8" t="s">
        <v>62</v>
      </c>
      <c r="E11" s="36">
        <v>4004</v>
      </c>
      <c r="F11" s="38">
        <v>52456</v>
      </c>
      <c r="G11" s="38">
        <v>127707177</v>
      </c>
      <c r="H11" s="42">
        <v>31895</v>
      </c>
      <c r="I11" s="26">
        <v>13.1</v>
      </c>
      <c r="J11" s="149">
        <v>2435</v>
      </c>
    </row>
    <row r="12" spans="1:10" ht="18" customHeight="1">
      <c r="A12" s="64"/>
      <c r="B12" s="64" t="s">
        <v>13</v>
      </c>
      <c r="C12" s="10"/>
      <c r="D12" s="8" t="s">
        <v>63</v>
      </c>
      <c r="E12" s="36">
        <v>580</v>
      </c>
      <c r="F12" s="37">
        <v>3224</v>
      </c>
      <c r="G12" s="38">
        <v>8463194</v>
      </c>
      <c r="H12" s="42">
        <v>14592</v>
      </c>
      <c r="I12" s="26">
        <v>5.56</v>
      </c>
      <c r="J12" s="149">
        <v>2625</v>
      </c>
    </row>
    <row r="13" spans="1:10" s="18" customFormat="1" ht="18" customHeight="1">
      <c r="A13" s="65" t="s">
        <v>14</v>
      </c>
      <c r="B13" s="65"/>
      <c r="C13" s="17"/>
      <c r="D13" s="20" t="s">
        <v>15</v>
      </c>
      <c r="E13" s="34">
        <v>421194</v>
      </c>
      <c r="F13" s="35">
        <v>4318335</v>
      </c>
      <c r="G13" s="35">
        <v>21497796708</v>
      </c>
      <c r="H13" s="41">
        <v>51040</v>
      </c>
      <c r="I13" s="25">
        <v>10.25</v>
      </c>
      <c r="J13" s="150">
        <v>4978</v>
      </c>
    </row>
    <row r="14" spans="1:10" ht="18" customHeight="1">
      <c r="A14" s="64"/>
      <c r="B14" s="64" t="s">
        <v>16</v>
      </c>
      <c r="C14" s="10"/>
      <c r="D14" s="8" t="s">
        <v>17</v>
      </c>
      <c r="E14" s="36">
        <v>55884</v>
      </c>
      <c r="F14" s="38">
        <v>428135</v>
      </c>
      <c r="G14" s="38">
        <v>2234330076</v>
      </c>
      <c r="H14" s="42">
        <v>39982</v>
      </c>
      <c r="I14" s="26">
        <v>7.66</v>
      </c>
      <c r="J14" s="149">
        <v>5219</v>
      </c>
    </row>
    <row r="15" spans="1:10" ht="18" customHeight="1">
      <c r="A15" s="64"/>
      <c r="B15" s="64" t="s">
        <v>18</v>
      </c>
      <c r="C15" s="10"/>
      <c r="D15" s="8" t="s">
        <v>19</v>
      </c>
      <c r="E15" s="36">
        <v>279722</v>
      </c>
      <c r="F15" s="38">
        <v>2811622</v>
      </c>
      <c r="G15" s="38">
        <v>15548931408</v>
      </c>
      <c r="H15" s="42">
        <v>55587</v>
      </c>
      <c r="I15" s="26">
        <v>10.050000000000001</v>
      </c>
      <c r="J15" s="149">
        <v>5530</v>
      </c>
    </row>
    <row r="16" spans="1:10" ht="18" customHeight="1">
      <c r="A16" s="63"/>
      <c r="B16" s="64" t="s">
        <v>20</v>
      </c>
      <c r="C16" s="10"/>
      <c r="D16" s="8" t="s">
        <v>21</v>
      </c>
      <c r="E16" s="36">
        <v>29715</v>
      </c>
      <c r="F16" s="38">
        <v>424376</v>
      </c>
      <c r="G16" s="38">
        <v>1370893149</v>
      </c>
      <c r="H16" s="42">
        <v>46135</v>
      </c>
      <c r="I16" s="26">
        <v>14.28</v>
      </c>
      <c r="J16" s="149">
        <v>3230</v>
      </c>
    </row>
    <row r="17" spans="1:10" ht="18" customHeight="1">
      <c r="A17" s="64"/>
      <c r="B17" s="66" t="s">
        <v>22</v>
      </c>
      <c r="C17" s="12"/>
      <c r="D17" s="13" t="s">
        <v>23</v>
      </c>
      <c r="E17" s="36">
        <v>55873</v>
      </c>
      <c r="F17" s="38">
        <v>654202</v>
      </c>
      <c r="G17" s="38">
        <v>2343642075</v>
      </c>
      <c r="H17" s="42">
        <v>41946</v>
      </c>
      <c r="I17" s="26">
        <v>11.71</v>
      </c>
      <c r="J17" s="149">
        <v>3582</v>
      </c>
    </row>
    <row r="18" spans="1:10" s="18" customFormat="1" ht="18" customHeight="1">
      <c r="A18" s="67" t="s">
        <v>24</v>
      </c>
      <c r="B18" s="68"/>
      <c r="C18" s="17"/>
      <c r="D18" s="21" t="s">
        <v>25</v>
      </c>
      <c r="E18" s="34">
        <v>652207</v>
      </c>
      <c r="F18" s="35">
        <v>6304502</v>
      </c>
      <c r="G18" s="35">
        <v>30948260679</v>
      </c>
      <c r="H18" s="41">
        <v>47452</v>
      </c>
      <c r="I18" s="25">
        <v>9.67</v>
      </c>
      <c r="J18" s="150">
        <v>4909</v>
      </c>
    </row>
    <row r="19" spans="1:10" ht="18" customHeight="1">
      <c r="A19" s="63"/>
      <c r="B19" s="66" t="s">
        <v>26</v>
      </c>
      <c r="C19" s="12"/>
      <c r="D19" s="13" t="s">
        <v>27</v>
      </c>
      <c r="E19" s="36">
        <v>235998</v>
      </c>
      <c r="F19" s="38">
        <v>2225068</v>
      </c>
      <c r="G19" s="38">
        <v>13477170670</v>
      </c>
      <c r="H19" s="42">
        <v>57107</v>
      </c>
      <c r="I19" s="26">
        <v>9.43</v>
      </c>
      <c r="J19" s="149">
        <v>6057</v>
      </c>
    </row>
    <row r="20" spans="1:10" ht="18" customHeight="1">
      <c r="A20" s="63"/>
      <c r="B20" s="66" t="s">
        <v>28</v>
      </c>
      <c r="C20" s="12"/>
      <c r="D20" s="13" t="s">
        <v>29</v>
      </c>
      <c r="E20" s="36">
        <v>179997</v>
      </c>
      <c r="F20" s="38">
        <v>1707464</v>
      </c>
      <c r="G20" s="38">
        <v>7527098241</v>
      </c>
      <c r="H20" s="42">
        <v>41818</v>
      </c>
      <c r="I20" s="26">
        <v>9.49</v>
      </c>
      <c r="J20" s="149">
        <v>4408</v>
      </c>
    </row>
    <row r="21" spans="1:10" ht="18" customHeight="1">
      <c r="A21" s="63"/>
      <c r="B21" s="66" t="s">
        <v>30</v>
      </c>
      <c r="C21" s="12"/>
      <c r="D21" s="13" t="s">
        <v>31</v>
      </c>
      <c r="E21" s="36">
        <v>169815</v>
      </c>
      <c r="F21" s="38">
        <v>1538346</v>
      </c>
      <c r="G21" s="38">
        <v>7871073841</v>
      </c>
      <c r="H21" s="42">
        <v>46351</v>
      </c>
      <c r="I21" s="26">
        <v>9.06</v>
      </c>
      <c r="J21" s="149">
        <v>5117</v>
      </c>
    </row>
    <row r="22" spans="1:10" ht="18" customHeight="1">
      <c r="A22" s="63"/>
      <c r="B22" s="66" t="s">
        <v>32</v>
      </c>
      <c r="C22" s="12"/>
      <c r="D22" s="13" t="s">
        <v>33</v>
      </c>
      <c r="E22" s="36">
        <v>66397</v>
      </c>
      <c r="F22" s="38">
        <v>833624</v>
      </c>
      <c r="G22" s="38">
        <v>2072917927</v>
      </c>
      <c r="H22" s="42">
        <v>31220</v>
      </c>
      <c r="I22" s="26">
        <v>12.56</v>
      </c>
      <c r="J22" s="149">
        <v>2487</v>
      </c>
    </row>
    <row r="23" spans="1:10" s="18" customFormat="1" ht="18" customHeight="1">
      <c r="A23" s="67" t="s">
        <v>34</v>
      </c>
      <c r="B23" s="68"/>
      <c r="C23" s="17"/>
      <c r="D23" s="20" t="s">
        <v>35</v>
      </c>
      <c r="E23" s="34">
        <v>437086</v>
      </c>
      <c r="F23" s="35">
        <v>4334633</v>
      </c>
      <c r="G23" s="35">
        <v>22795587585</v>
      </c>
      <c r="H23" s="41">
        <v>52154</v>
      </c>
      <c r="I23" s="25">
        <v>9.92</v>
      </c>
      <c r="J23" s="150">
        <v>5259</v>
      </c>
    </row>
    <row r="24" spans="1:10" ht="18" customHeight="1">
      <c r="A24" s="69"/>
      <c r="B24" s="64" t="s">
        <v>36</v>
      </c>
      <c r="C24" s="10"/>
      <c r="D24" s="13" t="s">
        <v>37</v>
      </c>
      <c r="E24" s="36">
        <v>104719</v>
      </c>
      <c r="F24" s="38">
        <v>882273</v>
      </c>
      <c r="G24" s="38">
        <v>5809036005</v>
      </c>
      <c r="H24" s="42">
        <v>55473</v>
      </c>
      <c r="I24" s="26">
        <v>8.43</v>
      </c>
      <c r="J24" s="149">
        <v>6584</v>
      </c>
    </row>
    <row r="25" spans="1:10" ht="18" customHeight="1">
      <c r="A25" s="69"/>
      <c r="B25" s="64" t="s">
        <v>38</v>
      </c>
      <c r="C25" s="10"/>
      <c r="D25" s="13" t="s">
        <v>39</v>
      </c>
      <c r="E25" s="36">
        <v>77411</v>
      </c>
      <c r="F25" s="38">
        <v>770800</v>
      </c>
      <c r="G25" s="38">
        <v>3919840048</v>
      </c>
      <c r="H25" s="42">
        <v>50637</v>
      </c>
      <c r="I25" s="26">
        <v>9.9600000000000009</v>
      </c>
      <c r="J25" s="149">
        <v>5085</v>
      </c>
    </row>
    <row r="26" spans="1:10" ht="18" customHeight="1">
      <c r="A26" s="69"/>
      <c r="B26" s="64" t="s">
        <v>40</v>
      </c>
      <c r="C26" s="10"/>
      <c r="D26" s="13" t="s">
        <v>41</v>
      </c>
      <c r="E26" s="36">
        <v>64076</v>
      </c>
      <c r="F26" s="38">
        <v>585960</v>
      </c>
      <c r="G26" s="38">
        <v>2699589459</v>
      </c>
      <c r="H26" s="42">
        <v>42131</v>
      </c>
      <c r="I26" s="26">
        <v>9.14</v>
      </c>
      <c r="J26" s="149">
        <v>4607</v>
      </c>
    </row>
    <row r="27" spans="1:10" ht="18" customHeight="1">
      <c r="A27" s="69"/>
      <c r="B27" s="64" t="s">
        <v>42</v>
      </c>
      <c r="C27" s="10"/>
      <c r="D27" s="13" t="s">
        <v>43</v>
      </c>
      <c r="E27" s="36">
        <v>61281</v>
      </c>
      <c r="F27" s="38">
        <v>643659</v>
      </c>
      <c r="G27" s="38">
        <v>3442104594</v>
      </c>
      <c r="H27" s="42">
        <v>56169</v>
      </c>
      <c r="I27" s="26">
        <v>10.5</v>
      </c>
      <c r="J27" s="149">
        <v>5348</v>
      </c>
    </row>
    <row r="28" spans="1:10" ht="18" customHeight="1">
      <c r="A28" s="69"/>
      <c r="B28" s="63" t="s">
        <v>44</v>
      </c>
      <c r="C28" s="11"/>
      <c r="D28" s="13" t="s">
        <v>45</v>
      </c>
      <c r="E28" s="36">
        <v>129599</v>
      </c>
      <c r="F28" s="38">
        <v>1451941</v>
      </c>
      <c r="G28" s="38">
        <v>6925017479</v>
      </c>
      <c r="H28" s="42">
        <v>53434</v>
      </c>
      <c r="I28" s="26">
        <v>11.2</v>
      </c>
      <c r="J28" s="149">
        <v>4769</v>
      </c>
    </row>
    <row r="29" spans="1:10" s="18" customFormat="1" ht="18" customHeight="1">
      <c r="A29" s="65" t="s">
        <v>46</v>
      </c>
      <c r="B29" s="70"/>
      <c r="C29" s="17"/>
      <c r="D29" s="22" t="s">
        <v>47</v>
      </c>
      <c r="E29" s="34">
        <v>516877</v>
      </c>
      <c r="F29" s="35">
        <v>5064921</v>
      </c>
      <c r="G29" s="35">
        <v>25898955057</v>
      </c>
      <c r="H29" s="41">
        <v>50107</v>
      </c>
      <c r="I29" s="25">
        <v>9.8000000000000007</v>
      </c>
      <c r="J29" s="150">
        <v>5113</v>
      </c>
    </row>
    <row r="30" spans="1:10" ht="18" customHeight="1">
      <c r="A30" s="64"/>
      <c r="B30" s="64" t="s">
        <v>48</v>
      </c>
      <c r="C30" s="14"/>
      <c r="D30" s="8" t="s">
        <v>49</v>
      </c>
      <c r="E30" s="36">
        <v>244569</v>
      </c>
      <c r="F30" s="38">
        <v>2284185</v>
      </c>
      <c r="G30" s="38">
        <v>12701213578</v>
      </c>
      <c r="H30" s="42">
        <v>51933</v>
      </c>
      <c r="I30" s="26">
        <v>9.34</v>
      </c>
      <c r="J30" s="149">
        <v>5561</v>
      </c>
    </row>
    <row r="31" spans="1:10" ht="18" customHeight="1">
      <c r="A31" s="64"/>
      <c r="B31" s="64" t="s">
        <v>50</v>
      </c>
      <c r="C31" s="14"/>
      <c r="D31" s="8" t="s">
        <v>51</v>
      </c>
      <c r="E31" s="36">
        <v>153175</v>
      </c>
      <c r="F31" s="38">
        <v>1565663</v>
      </c>
      <c r="G31" s="38">
        <v>8614937170</v>
      </c>
      <c r="H31" s="42">
        <v>56242</v>
      </c>
      <c r="I31" s="26">
        <v>10.220000000000001</v>
      </c>
      <c r="J31" s="149">
        <v>5502</v>
      </c>
    </row>
    <row r="32" spans="1:10" ht="18" customHeight="1">
      <c r="A32" s="71"/>
      <c r="B32" s="64" t="s">
        <v>52</v>
      </c>
      <c r="C32" s="14"/>
      <c r="D32" s="8" t="s">
        <v>64</v>
      </c>
      <c r="E32" s="36">
        <v>111734</v>
      </c>
      <c r="F32" s="38">
        <v>1118519</v>
      </c>
      <c r="G32" s="38">
        <v>4321011761</v>
      </c>
      <c r="H32" s="42">
        <v>38672</v>
      </c>
      <c r="I32" s="26">
        <v>10.01</v>
      </c>
      <c r="J32" s="149">
        <v>3863</v>
      </c>
    </row>
    <row r="33" spans="1:10" ht="18" customHeight="1">
      <c r="A33" s="71"/>
      <c r="B33" s="64" t="s">
        <v>53</v>
      </c>
      <c r="C33" s="14"/>
      <c r="D33" s="8" t="s">
        <v>54</v>
      </c>
      <c r="E33" s="36">
        <v>7399</v>
      </c>
      <c r="F33" s="38">
        <v>96554</v>
      </c>
      <c r="G33" s="38">
        <v>261792548</v>
      </c>
      <c r="H33" s="42">
        <v>35382</v>
      </c>
      <c r="I33" s="26">
        <v>13.05</v>
      </c>
      <c r="J33" s="149">
        <v>2711</v>
      </c>
    </row>
    <row r="34" spans="1:10" s="18" customFormat="1" ht="18" customHeight="1">
      <c r="A34" s="67" t="s">
        <v>55</v>
      </c>
      <c r="B34" s="70"/>
      <c r="C34" s="17"/>
      <c r="D34" s="22" t="s">
        <v>56</v>
      </c>
      <c r="E34" s="34">
        <v>105211</v>
      </c>
      <c r="F34" s="35">
        <v>1611305</v>
      </c>
      <c r="G34" s="35">
        <v>5225476852</v>
      </c>
      <c r="H34" s="41">
        <v>49667</v>
      </c>
      <c r="I34" s="25">
        <v>15.31</v>
      </c>
      <c r="J34" s="150">
        <v>3243</v>
      </c>
    </row>
    <row r="35" spans="1:10" ht="18" customHeight="1">
      <c r="A35" s="69"/>
      <c r="B35" s="64" t="s">
        <v>57</v>
      </c>
      <c r="C35" s="14"/>
      <c r="D35" s="8" t="s">
        <v>58</v>
      </c>
      <c r="E35" s="36">
        <v>78443</v>
      </c>
      <c r="F35" s="38">
        <v>1335577</v>
      </c>
      <c r="G35" s="38">
        <v>4017766689</v>
      </c>
      <c r="H35" s="42">
        <v>51219</v>
      </c>
      <c r="I35" s="26">
        <v>17.03</v>
      </c>
      <c r="J35" s="149">
        <v>3008</v>
      </c>
    </row>
    <row r="36" spans="1:10" ht="18" customHeight="1" thickBot="1">
      <c r="A36" s="72"/>
      <c r="B36" s="73" t="s">
        <v>59</v>
      </c>
      <c r="C36" s="27"/>
      <c r="D36" s="28" t="s">
        <v>60</v>
      </c>
      <c r="E36" s="39">
        <v>26768</v>
      </c>
      <c r="F36" s="40">
        <v>275728</v>
      </c>
      <c r="G36" s="40">
        <v>1207710163</v>
      </c>
      <c r="H36" s="43">
        <v>45118</v>
      </c>
      <c r="I36" s="74">
        <v>10.3</v>
      </c>
      <c r="J36" s="152">
        <v>4380</v>
      </c>
    </row>
    <row r="37" spans="1:10" ht="17.100000000000001" customHeight="1">
      <c r="A37" s="48" t="s">
        <v>95</v>
      </c>
      <c r="G37" s="14" t="s">
        <v>72</v>
      </c>
      <c r="H37" s="6"/>
      <c r="I37" s="7"/>
      <c r="J37" s="7"/>
    </row>
    <row r="38" spans="1:10" ht="15" customHeight="1">
      <c r="A38" s="46" t="s">
        <v>1135</v>
      </c>
      <c r="G38" s="45" t="s">
        <v>1142</v>
      </c>
      <c r="H38" s="2"/>
      <c r="I38" s="2"/>
      <c r="J38" s="2"/>
    </row>
    <row r="39" spans="1:10">
      <c r="A39" s="49"/>
      <c r="B39" s="50"/>
      <c r="C39" s="50"/>
      <c r="D39" s="50"/>
      <c r="E39" s="50"/>
      <c r="F39" s="50"/>
    </row>
  </sheetData>
  <mergeCells count="4">
    <mergeCell ref="A1:F1"/>
    <mergeCell ref="G1:J1"/>
    <mergeCell ref="G2:J2"/>
    <mergeCell ref="D3:E3"/>
  </mergeCells>
  <phoneticPr fontId="24" type="noConversion"/>
  <pageMargins left="0.78740157480314965" right="0.78740157480314965" top="1.08" bottom="0.70866141732283472" header="0.39370078740157483" footer="0.3937007874015748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39"/>
  <sheetViews>
    <sheetView zoomScale="70" zoomScaleNormal="70" workbookViewId="0">
      <selection activeCell="E6" sqref="E6"/>
    </sheetView>
  </sheetViews>
  <sheetFormatPr defaultColWidth="9" defaultRowHeight="16.5"/>
  <cols>
    <col min="1" max="1" width="2.5" style="2" customWidth="1"/>
    <col min="2" max="2" width="12.25" style="2" customWidth="1"/>
    <col min="3" max="3" width="2.25" style="2" customWidth="1"/>
    <col min="4" max="4" width="18.5" style="4" customWidth="1"/>
    <col min="5" max="5" width="21.625" style="6" customWidth="1"/>
    <col min="6" max="6" width="23.375" style="6" customWidth="1"/>
    <col min="7" max="7" width="20" style="6" customWidth="1"/>
    <col min="8" max="8" width="19.75" style="7" customWidth="1"/>
    <col min="9" max="9" width="20.375" style="6" customWidth="1"/>
    <col min="10" max="10" width="17.875" style="1" customWidth="1"/>
    <col min="11" max="16384" width="9" style="1"/>
  </cols>
  <sheetData>
    <row r="1" spans="1:10" s="5" customFormat="1" ht="32.25" customHeight="1">
      <c r="A1" s="515" t="s">
        <v>99</v>
      </c>
      <c r="B1" s="516"/>
      <c r="C1" s="516"/>
      <c r="D1" s="516"/>
      <c r="E1" s="516"/>
      <c r="F1" s="516"/>
      <c r="G1" s="497" t="s">
        <v>1128</v>
      </c>
      <c r="H1" s="497"/>
      <c r="I1" s="497"/>
      <c r="J1" s="497"/>
    </row>
    <row r="2" spans="1:10" s="5" customFormat="1" ht="23.25" customHeight="1">
      <c r="A2" s="85"/>
      <c r="B2" s="112" t="s">
        <v>122</v>
      </c>
      <c r="C2" s="115"/>
      <c r="D2" s="116"/>
      <c r="E2" s="116"/>
      <c r="F2" s="116"/>
      <c r="G2" s="514" t="s">
        <v>1129</v>
      </c>
      <c r="H2" s="514"/>
      <c r="I2" s="514"/>
      <c r="J2" s="514"/>
    </row>
    <row r="3" spans="1:10" s="44" customFormat="1" ht="26.85" customHeight="1" thickBot="1">
      <c r="A3" s="78" t="s">
        <v>86</v>
      </c>
      <c r="B3" s="51"/>
      <c r="C3" s="51"/>
      <c r="D3" s="502" t="s">
        <v>1130</v>
      </c>
      <c r="E3" s="517"/>
      <c r="F3" s="79" t="s">
        <v>88</v>
      </c>
      <c r="G3" s="30"/>
      <c r="H3" s="80">
        <v>2007</v>
      </c>
      <c r="I3" s="31"/>
      <c r="J3" s="148" t="s">
        <v>89</v>
      </c>
    </row>
    <row r="4" spans="1:10" s="3" customFormat="1" ht="48.75" customHeight="1">
      <c r="A4" s="53" t="s">
        <v>0</v>
      </c>
      <c r="B4" s="58"/>
      <c r="C4" s="58"/>
      <c r="D4" s="59"/>
      <c r="E4" s="54" t="s">
        <v>66</v>
      </c>
      <c r="F4" s="55" t="s">
        <v>67</v>
      </c>
      <c r="G4" s="76" t="s">
        <v>68</v>
      </c>
      <c r="H4" s="56" t="s">
        <v>69</v>
      </c>
      <c r="I4" s="57" t="s">
        <v>70</v>
      </c>
      <c r="J4" s="147" t="s">
        <v>71</v>
      </c>
    </row>
    <row r="5" spans="1:10" s="18" customFormat="1" ht="18" customHeight="1">
      <c r="A5" s="60" t="s">
        <v>1</v>
      </c>
      <c r="B5" s="61"/>
      <c r="C5" s="17"/>
      <c r="D5" s="16" t="s">
        <v>2</v>
      </c>
      <c r="E5" s="47">
        <v>2969751</v>
      </c>
      <c r="F5" s="35">
        <v>29749960</v>
      </c>
      <c r="G5" s="35">
        <v>150889986895</v>
      </c>
      <c r="H5" s="41">
        <v>50808.969134112587</v>
      </c>
      <c r="I5" s="25">
        <v>10.017661413364285</v>
      </c>
      <c r="J5" s="146">
        <v>5071.9391520190284</v>
      </c>
    </row>
    <row r="6" spans="1:10" s="18" customFormat="1" ht="18" customHeight="1">
      <c r="A6" s="61" t="s">
        <v>3</v>
      </c>
      <c r="B6" s="61"/>
      <c r="C6" s="17"/>
      <c r="D6" s="19" t="s">
        <v>4</v>
      </c>
      <c r="E6" s="34">
        <v>880212</v>
      </c>
      <c r="F6" s="35">
        <v>9142204</v>
      </c>
      <c r="G6" s="35">
        <v>49057374862</v>
      </c>
      <c r="H6" s="41">
        <v>55733.590160097796</v>
      </c>
      <c r="I6" s="25">
        <v>10.386366011824425</v>
      </c>
      <c r="J6" s="151">
        <v>5366.0337115645198</v>
      </c>
    </row>
    <row r="7" spans="1:10" ht="18" customHeight="1">
      <c r="A7" s="62"/>
      <c r="B7" s="63" t="s">
        <v>5</v>
      </c>
      <c r="C7" s="9"/>
      <c r="D7" s="8" t="s">
        <v>6</v>
      </c>
      <c r="E7" s="36">
        <v>532578</v>
      </c>
      <c r="F7" s="38">
        <v>5182024</v>
      </c>
      <c r="G7" s="37">
        <v>33207844650</v>
      </c>
      <c r="H7" s="42">
        <v>62353.016177911966</v>
      </c>
      <c r="I7" s="26">
        <v>9.730075219028949</v>
      </c>
      <c r="J7" s="149">
        <v>6408.2768914231192</v>
      </c>
    </row>
    <row r="8" spans="1:10" ht="18" customHeight="1">
      <c r="A8" s="64"/>
      <c r="B8" s="64" t="s">
        <v>7</v>
      </c>
      <c r="C8" s="10"/>
      <c r="D8" s="8" t="s">
        <v>8</v>
      </c>
      <c r="E8" s="36">
        <v>45988</v>
      </c>
      <c r="F8" s="38">
        <v>542581</v>
      </c>
      <c r="G8" s="38">
        <v>2334390150</v>
      </c>
      <c r="H8" s="42">
        <v>50760.853918413501</v>
      </c>
      <c r="I8" s="26">
        <v>11.798316952248413</v>
      </c>
      <c r="J8" s="149">
        <v>4302.3809348281638</v>
      </c>
    </row>
    <row r="9" spans="1:10" ht="18" customHeight="1">
      <c r="A9" s="63"/>
      <c r="B9" s="63" t="s">
        <v>9</v>
      </c>
      <c r="C9" s="11"/>
      <c r="D9" s="8" t="s">
        <v>10</v>
      </c>
      <c r="E9" s="36">
        <v>211143</v>
      </c>
      <c r="F9" s="38">
        <v>2456964</v>
      </c>
      <c r="G9" s="38">
        <v>10152926806</v>
      </c>
      <c r="H9" s="42">
        <v>48085.547737789078</v>
      </c>
      <c r="I9" s="26">
        <v>11.636492803455479</v>
      </c>
      <c r="J9" s="149">
        <v>4132.305888893773</v>
      </c>
    </row>
    <row r="10" spans="1:10" ht="18" customHeight="1">
      <c r="A10" s="64"/>
      <c r="B10" s="64" t="s">
        <v>11</v>
      </c>
      <c r="C10" s="10"/>
      <c r="D10" s="8" t="s">
        <v>61</v>
      </c>
      <c r="E10" s="36">
        <v>86670</v>
      </c>
      <c r="F10" s="38">
        <v>915825</v>
      </c>
      <c r="G10" s="38">
        <v>3236445141</v>
      </c>
      <c r="H10" s="42">
        <v>37342.16154378678</v>
      </c>
      <c r="I10" s="26">
        <v>10.56680512287989</v>
      </c>
      <c r="J10" s="149">
        <v>3533.9122004749815</v>
      </c>
    </row>
    <row r="11" spans="1:10" ht="18" customHeight="1">
      <c r="A11" s="64"/>
      <c r="B11" s="64" t="s">
        <v>12</v>
      </c>
      <c r="C11" s="10"/>
      <c r="D11" s="8" t="s">
        <v>62</v>
      </c>
      <c r="E11" s="36">
        <v>3329</v>
      </c>
      <c r="F11" s="38">
        <v>42208</v>
      </c>
      <c r="G11" s="38">
        <v>118874404</v>
      </c>
      <c r="H11" s="42">
        <v>35708.742565334935</v>
      </c>
      <c r="I11" s="26">
        <v>12.678882547311504</v>
      </c>
      <c r="J11" s="149">
        <v>2816.3950909780137</v>
      </c>
    </row>
    <row r="12" spans="1:10" ht="18" customHeight="1">
      <c r="A12" s="64"/>
      <c r="B12" s="64" t="s">
        <v>13</v>
      </c>
      <c r="C12" s="10"/>
      <c r="D12" s="8" t="s">
        <v>63</v>
      </c>
      <c r="E12" s="36">
        <v>504</v>
      </c>
      <c r="F12" s="37">
        <v>2602</v>
      </c>
      <c r="G12" s="38">
        <v>6893711</v>
      </c>
      <c r="H12" s="42">
        <v>13677.998015873016</v>
      </c>
      <c r="I12" s="26">
        <v>5.162698412698413</v>
      </c>
      <c r="J12" s="149">
        <v>2649.3893159108379</v>
      </c>
    </row>
    <row r="13" spans="1:10" s="18" customFormat="1" ht="18" customHeight="1">
      <c r="A13" s="65" t="s">
        <v>14</v>
      </c>
      <c r="B13" s="65"/>
      <c r="C13" s="17"/>
      <c r="D13" s="20" t="s">
        <v>15</v>
      </c>
      <c r="E13" s="34">
        <v>421165</v>
      </c>
      <c r="F13" s="35">
        <v>4197741</v>
      </c>
      <c r="G13" s="35">
        <v>20923157082</v>
      </c>
      <c r="H13" s="41">
        <v>49679.239922595654</v>
      </c>
      <c r="I13" s="25">
        <v>9.9669749385632702</v>
      </c>
      <c r="J13" s="150">
        <v>4984.3849541932195</v>
      </c>
    </row>
    <row r="14" spans="1:10" ht="18" customHeight="1">
      <c r="A14" s="64"/>
      <c r="B14" s="64" t="s">
        <v>16</v>
      </c>
      <c r="C14" s="10"/>
      <c r="D14" s="8" t="s">
        <v>17</v>
      </c>
      <c r="E14" s="36">
        <v>56170</v>
      </c>
      <c r="F14" s="38">
        <v>416990</v>
      </c>
      <c r="G14" s="38">
        <v>2198870952</v>
      </c>
      <c r="H14" s="42">
        <v>39146.714473918459</v>
      </c>
      <c r="I14" s="26">
        <v>7.4237137261883568</v>
      </c>
      <c r="J14" s="149">
        <v>5273.1982829324443</v>
      </c>
    </row>
    <row r="15" spans="1:10" ht="18" customHeight="1">
      <c r="A15" s="64"/>
      <c r="B15" s="64" t="s">
        <v>18</v>
      </c>
      <c r="C15" s="10"/>
      <c r="D15" s="8" t="s">
        <v>19</v>
      </c>
      <c r="E15" s="36">
        <v>279964</v>
      </c>
      <c r="F15" s="38">
        <v>2760813</v>
      </c>
      <c r="G15" s="38">
        <v>15077629389</v>
      </c>
      <c r="H15" s="42">
        <v>53855.600680801821</v>
      </c>
      <c r="I15" s="26">
        <v>9.8613143118400934</v>
      </c>
      <c r="J15" s="149">
        <v>5461.3004897470419</v>
      </c>
    </row>
    <row r="16" spans="1:10" ht="18" customHeight="1">
      <c r="A16" s="63"/>
      <c r="B16" s="64" t="s">
        <v>20</v>
      </c>
      <c r="C16" s="10"/>
      <c r="D16" s="8" t="s">
        <v>21</v>
      </c>
      <c r="E16" s="36">
        <v>30147</v>
      </c>
      <c r="F16" s="38">
        <v>398662</v>
      </c>
      <c r="G16" s="38">
        <v>1332588279</v>
      </c>
      <c r="H16" s="42">
        <v>44203.014528808839</v>
      </c>
      <c r="I16" s="26">
        <v>13.223936046704482</v>
      </c>
      <c r="J16" s="149">
        <v>3342.6518679984547</v>
      </c>
    </row>
    <row r="17" spans="1:10" ht="18" customHeight="1">
      <c r="A17" s="64"/>
      <c r="B17" s="66" t="s">
        <v>22</v>
      </c>
      <c r="C17" s="12"/>
      <c r="D17" s="13" t="s">
        <v>23</v>
      </c>
      <c r="E17" s="36">
        <v>54884</v>
      </c>
      <c r="F17" s="38">
        <v>621276</v>
      </c>
      <c r="G17" s="38">
        <v>2314068462</v>
      </c>
      <c r="H17" s="42">
        <v>42162.89742001312</v>
      </c>
      <c r="I17" s="26">
        <v>11.319801763719845</v>
      </c>
      <c r="J17" s="149">
        <v>3724.7028084136518</v>
      </c>
    </row>
    <row r="18" spans="1:10" s="18" customFormat="1" ht="18" customHeight="1">
      <c r="A18" s="67" t="s">
        <v>24</v>
      </c>
      <c r="B18" s="68"/>
      <c r="C18" s="17"/>
      <c r="D18" s="21" t="s">
        <v>25</v>
      </c>
      <c r="E18" s="34">
        <v>622680</v>
      </c>
      <c r="F18" s="35">
        <v>5885680</v>
      </c>
      <c r="G18" s="35">
        <v>29103994837</v>
      </c>
      <c r="H18" s="41">
        <v>46739.890211665705</v>
      </c>
      <c r="I18" s="25">
        <v>9.4521744716387222</v>
      </c>
      <c r="J18" s="150">
        <v>4944.8822968628947</v>
      </c>
    </row>
    <row r="19" spans="1:10" ht="18" customHeight="1">
      <c r="A19" s="63"/>
      <c r="B19" s="66" t="s">
        <v>26</v>
      </c>
      <c r="C19" s="12"/>
      <c r="D19" s="13" t="s">
        <v>27</v>
      </c>
      <c r="E19" s="36">
        <v>221511</v>
      </c>
      <c r="F19" s="38">
        <v>2102755</v>
      </c>
      <c r="G19" s="38">
        <v>12600815145</v>
      </c>
      <c r="H19" s="42">
        <v>56885.730934355408</v>
      </c>
      <c r="I19" s="26">
        <v>9.4927791396364061</v>
      </c>
      <c r="J19" s="149">
        <v>5992.5265401818087</v>
      </c>
    </row>
    <row r="20" spans="1:10" ht="18" customHeight="1">
      <c r="A20" s="63"/>
      <c r="B20" s="66" t="s">
        <v>28</v>
      </c>
      <c r="C20" s="12"/>
      <c r="D20" s="13" t="s">
        <v>29</v>
      </c>
      <c r="E20" s="36">
        <v>177271</v>
      </c>
      <c r="F20" s="38">
        <v>1618081</v>
      </c>
      <c r="G20" s="38">
        <v>7206590207</v>
      </c>
      <c r="H20" s="42">
        <v>40652.956247778828</v>
      </c>
      <c r="I20" s="26">
        <v>9.127725347067484</v>
      </c>
      <c r="J20" s="149">
        <v>4453.7882881017704</v>
      </c>
    </row>
    <row r="21" spans="1:10" ht="18" customHeight="1">
      <c r="A21" s="63"/>
      <c r="B21" s="66" t="s">
        <v>30</v>
      </c>
      <c r="C21" s="12"/>
      <c r="D21" s="13" t="s">
        <v>31</v>
      </c>
      <c r="E21" s="36">
        <v>162388</v>
      </c>
      <c r="F21" s="38">
        <v>1427980</v>
      </c>
      <c r="G21" s="38">
        <v>7327440725</v>
      </c>
      <c r="H21" s="42">
        <v>45123.043112791587</v>
      </c>
      <c r="I21" s="26">
        <v>8.7936300711875255</v>
      </c>
      <c r="J21" s="149">
        <v>5131.3328793120354</v>
      </c>
    </row>
    <row r="22" spans="1:10" ht="18" customHeight="1">
      <c r="A22" s="63"/>
      <c r="B22" s="66" t="s">
        <v>32</v>
      </c>
      <c r="C22" s="12"/>
      <c r="D22" s="13" t="s">
        <v>33</v>
      </c>
      <c r="E22" s="36">
        <v>61510</v>
      </c>
      <c r="F22" s="38">
        <v>736864</v>
      </c>
      <c r="G22" s="38">
        <v>1969148760</v>
      </c>
      <c r="H22" s="42">
        <v>32013.47358153146</v>
      </c>
      <c r="I22" s="26">
        <v>11.979580556007154</v>
      </c>
      <c r="J22" s="149">
        <v>2672.3367677074739</v>
      </c>
    </row>
    <row r="23" spans="1:10" s="18" customFormat="1" ht="18" customHeight="1">
      <c r="A23" s="67" t="s">
        <v>34</v>
      </c>
      <c r="B23" s="68"/>
      <c r="C23" s="17"/>
      <c r="D23" s="20" t="s">
        <v>35</v>
      </c>
      <c r="E23" s="34">
        <v>429450</v>
      </c>
      <c r="F23" s="35">
        <v>4196215</v>
      </c>
      <c r="G23" s="35">
        <v>21856339913</v>
      </c>
      <c r="H23" s="41">
        <v>50893.794185586215</v>
      </c>
      <c r="I23" s="25">
        <v>9.7711375014553496</v>
      </c>
      <c r="J23" s="150">
        <v>5208.5843821157878</v>
      </c>
    </row>
    <row r="24" spans="1:10" ht="18" customHeight="1">
      <c r="A24" s="69"/>
      <c r="B24" s="64" t="s">
        <v>36</v>
      </c>
      <c r="C24" s="10"/>
      <c r="D24" s="13" t="s">
        <v>37</v>
      </c>
      <c r="E24" s="36">
        <v>100297</v>
      </c>
      <c r="F24" s="38">
        <v>836885</v>
      </c>
      <c r="G24" s="38">
        <v>5441435592</v>
      </c>
      <c r="H24" s="42">
        <v>54253.223845179818</v>
      </c>
      <c r="I24" s="26">
        <v>8.3440681176904601</v>
      </c>
      <c r="J24" s="149">
        <v>6502.0111389258982</v>
      </c>
    </row>
    <row r="25" spans="1:10" ht="18" customHeight="1">
      <c r="A25" s="69"/>
      <c r="B25" s="64" t="s">
        <v>38</v>
      </c>
      <c r="C25" s="10"/>
      <c r="D25" s="13" t="s">
        <v>39</v>
      </c>
      <c r="E25" s="36">
        <v>75367</v>
      </c>
      <c r="F25" s="38">
        <v>727072</v>
      </c>
      <c r="G25" s="38">
        <v>3745905992</v>
      </c>
      <c r="H25" s="42">
        <v>49702.203776188515</v>
      </c>
      <c r="I25" s="26">
        <v>9.647086921331617</v>
      </c>
      <c r="J25" s="149">
        <v>5152.0427027859687</v>
      </c>
    </row>
    <row r="26" spans="1:10" ht="18" customHeight="1">
      <c r="A26" s="69"/>
      <c r="B26" s="64" t="s">
        <v>40</v>
      </c>
      <c r="C26" s="10"/>
      <c r="D26" s="13" t="s">
        <v>41</v>
      </c>
      <c r="E26" s="36">
        <v>60545</v>
      </c>
      <c r="F26" s="38">
        <v>543527</v>
      </c>
      <c r="G26" s="38">
        <v>2355624858</v>
      </c>
      <c r="H26" s="42">
        <v>38907.008968535803</v>
      </c>
      <c r="I26" s="26">
        <v>8.9772400693698895</v>
      </c>
      <c r="J26" s="149">
        <v>4333.9610690913241</v>
      </c>
    </row>
    <row r="27" spans="1:10" ht="18" customHeight="1">
      <c r="A27" s="69"/>
      <c r="B27" s="64" t="s">
        <v>42</v>
      </c>
      <c r="C27" s="10"/>
      <c r="D27" s="13" t="s">
        <v>43</v>
      </c>
      <c r="E27" s="36">
        <v>67481</v>
      </c>
      <c r="F27" s="38">
        <v>702755</v>
      </c>
      <c r="G27" s="38">
        <v>3672346314</v>
      </c>
      <c r="H27" s="42">
        <v>54420.448926364457</v>
      </c>
      <c r="I27" s="26">
        <v>10.414116566144545</v>
      </c>
      <c r="J27" s="149">
        <v>5225.6423846148373</v>
      </c>
    </row>
    <row r="28" spans="1:10" ht="18" customHeight="1">
      <c r="A28" s="69"/>
      <c r="B28" s="63" t="s">
        <v>44</v>
      </c>
      <c r="C28" s="11"/>
      <c r="D28" s="13" t="s">
        <v>45</v>
      </c>
      <c r="E28" s="36">
        <v>125760</v>
      </c>
      <c r="F28" s="38">
        <v>1385976</v>
      </c>
      <c r="G28" s="38">
        <v>6641027157</v>
      </c>
      <c r="H28" s="42">
        <v>52807.149785305344</v>
      </c>
      <c r="I28" s="26">
        <v>11.020801526717557</v>
      </c>
      <c r="J28" s="149">
        <v>4791.5888565169962</v>
      </c>
    </row>
    <row r="29" spans="1:10" s="18" customFormat="1" ht="18" customHeight="1">
      <c r="A29" s="65" t="s">
        <v>46</v>
      </c>
      <c r="B29" s="70"/>
      <c r="C29" s="17"/>
      <c r="D29" s="22" t="s">
        <v>47</v>
      </c>
      <c r="E29" s="34">
        <v>516132</v>
      </c>
      <c r="F29" s="35">
        <v>4862297</v>
      </c>
      <c r="G29" s="35">
        <v>24816290978</v>
      </c>
      <c r="H29" s="41">
        <v>48081.287302473014</v>
      </c>
      <c r="I29" s="25">
        <v>9.4206462687839547</v>
      </c>
      <c r="J29" s="150">
        <v>5103.8204737390579</v>
      </c>
    </row>
    <row r="30" spans="1:10" ht="18" customHeight="1">
      <c r="A30" s="64"/>
      <c r="B30" s="64" t="s">
        <v>48</v>
      </c>
      <c r="C30" s="14"/>
      <c r="D30" s="8" t="s">
        <v>49</v>
      </c>
      <c r="E30" s="36">
        <v>241293</v>
      </c>
      <c r="F30" s="38">
        <v>2179511</v>
      </c>
      <c r="G30" s="38">
        <v>12128545625</v>
      </c>
      <c r="H30" s="42">
        <v>50264.805133178335</v>
      </c>
      <c r="I30" s="26">
        <v>9.0326325256016542</v>
      </c>
      <c r="J30" s="149">
        <v>5564.801290289427</v>
      </c>
    </row>
    <row r="31" spans="1:10" ht="18" customHeight="1">
      <c r="A31" s="64"/>
      <c r="B31" s="64" t="s">
        <v>50</v>
      </c>
      <c r="C31" s="14"/>
      <c r="D31" s="8" t="s">
        <v>51</v>
      </c>
      <c r="E31" s="36">
        <v>151931</v>
      </c>
      <c r="F31" s="38">
        <v>1524109</v>
      </c>
      <c r="G31" s="38">
        <v>8131164203</v>
      </c>
      <c r="H31" s="42">
        <v>53518.796052155252</v>
      </c>
      <c r="I31" s="26">
        <v>10.031586707123628</v>
      </c>
      <c r="J31" s="149">
        <v>5335.0280084954557</v>
      </c>
    </row>
    <row r="32" spans="1:10" ht="18" customHeight="1">
      <c r="A32" s="71"/>
      <c r="B32" s="64" t="s">
        <v>52</v>
      </c>
      <c r="C32" s="14"/>
      <c r="D32" s="8" t="s">
        <v>64</v>
      </c>
      <c r="E32" s="36">
        <v>116018</v>
      </c>
      <c r="F32" s="38">
        <v>1082449</v>
      </c>
      <c r="G32" s="38">
        <v>4304394537</v>
      </c>
      <c r="H32" s="42">
        <v>37101.092390835904</v>
      </c>
      <c r="I32" s="26">
        <v>9.3300091365132989</v>
      </c>
      <c r="J32" s="149">
        <v>3976.5333396769734</v>
      </c>
    </row>
    <row r="33" spans="1:10" ht="18" customHeight="1">
      <c r="A33" s="71"/>
      <c r="B33" s="64" t="s">
        <v>53</v>
      </c>
      <c r="C33" s="14"/>
      <c r="D33" s="8" t="s">
        <v>54</v>
      </c>
      <c r="E33" s="36">
        <v>6890</v>
      </c>
      <c r="F33" s="38">
        <v>76228</v>
      </c>
      <c r="G33" s="38">
        <v>252186613</v>
      </c>
      <c r="H33" s="42">
        <v>36601.830624092887</v>
      </c>
      <c r="I33" s="26">
        <v>11.063570391872279</v>
      </c>
      <c r="J33" s="149">
        <v>3308.319948050585</v>
      </c>
    </row>
    <row r="34" spans="1:10" s="18" customFormat="1" ht="18" customHeight="1">
      <c r="A34" s="67" t="s">
        <v>55</v>
      </c>
      <c r="B34" s="70"/>
      <c r="C34" s="17"/>
      <c r="D34" s="22" t="s">
        <v>56</v>
      </c>
      <c r="E34" s="34">
        <v>100112</v>
      </c>
      <c r="F34" s="35">
        <v>1465823</v>
      </c>
      <c r="G34" s="35">
        <v>5132829223</v>
      </c>
      <c r="H34" s="41">
        <v>51270.868856880297</v>
      </c>
      <c r="I34" s="25">
        <v>14.641831149112994</v>
      </c>
      <c r="J34" s="150">
        <v>3501.6705448065695</v>
      </c>
    </row>
    <row r="35" spans="1:10" ht="18" customHeight="1">
      <c r="A35" s="69"/>
      <c r="B35" s="64" t="s">
        <v>57</v>
      </c>
      <c r="C35" s="14"/>
      <c r="D35" s="8" t="s">
        <v>58</v>
      </c>
      <c r="E35" s="36">
        <v>73860</v>
      </c>
      <c r="F35" s="38">
        <v>1235492</v>
      </c>
      <c r="G35" s="38">
        <v>4010288038</v>
      </c>
      <c r="H35" s="42">
        <v>54295.803384782019</v>
      </c>
      <c r="I35" s="26">
        <v>16.727484430002708</v>
      </c>
      <c r="J35" s="149">
        <v>3245.9036869522424</v>
      </c>
    </row>
    <row r="36" spans="1:10" ht="18" customHeight="1" thickBot="1">
      <c r="A36" s="72"/>
      <c r="B36" s="73" t="s">
        <v>59</v>
      </c>
      <c r="C36" s="27"/>
      <c r="D36" s="28" t="s">
        <v>60</v>
      </c>
      <c r="E36" s="39">
        <v>26252</v>
      </c>
      <c r="F36" s="40">
        <v>230331</v>
      </c>
      <c r="G36" s="40">
        <v>1122541185</v>
      </c>
      <c r="H36" s="43">
        <v>42760.215793082432</v>
      </c>
      <c r="I36" s="74">
        <v>8.7738458022245922</v>
      </c>
      <c r="J36" s="152">
        <v>4873.6001015929251</v>
      </c>
    </row>
    <row r="37" spans="1:10" ht="17.100000000000001" customHeight="1">
      <c r="A37" s="48" t="s">
        <v>95</v>
      </c>
      <c r="G37" s="14" t="s">
        <v>72</v>
      </c>
      <c r="H37" s="6"/>
      <c r="I37" s="7"/>
      <c r="J37" s="7"/>
    </row>
    <row r="38" spans="1:10" ht="15" customHeight="1">
      <c r="A38" s="46" t="s">
        <v>1131</v>
      </c>
      <c r="G38" s="45" t="s">
        <v>1132</v>
      </c>
      <c r="H38" s="2"/>
      <c r="I38" s="2"/>
      <c r="J38" s="2"/>
    </row>
    <row r="39" spans="1:10">
      <c r="A39" s="49"/>
      <c r="B39" s="50"/>
      <c r="C39" s="50"/>
      <c r="D39" s="50"/>
      <c r="E39" s="50"/>
      <c r="F39" s="50"/>
    </row>
  </sheetData>
  <mergeCells count="4">
    <mergeCell ref="G1:J1"/>
    <mergeCell ref="G2:J2"/>
    <mergeCell ref="A1:F1"/>
    <mergeCell ref="D3:E3"/>
  </mergeCells>
  <phoneticPr fontId="24" type="noConversion"/>
  <pageMargins left="0.7" right="0.7" top="0.96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39"/>
  <sheetViews>
    <sheetView zoomScale="70" zoomScaleNormal="70" workbookViewId="0">
      <selection activeCell="H11" sqref="H11"/>
    </sheetView>
  </sheetViews>
  <sheetFormatPr defaultColWidth="9" defaultRowHeight="16.5"/>
  <cols>
    <col min="1" max="1" width="2.5" style="2" customWidth="1"/>
    <col min="2" max="2" width="12.25" style="2" customWidth="1"/>
    <col min="3" max="3" width="2.25" style="2" customWidth="1"/>
    <col min="4" max="4" width="18.5" style="4" customWidth="1"/>
    <col min="5" max="5" width="21.625" style="6" customWidth="1"/>
    <col min="6" max="6" width="23.375" style="6" customWidth="1"/>
    <col min="7" max="7" width="20" style="6" customWidth="1"/>
    <col min="8" max="8" width="19.75" style="7" customWidth="1"/>
    <col min="9" max="9" width="20.375" style="6" customWidth="1"/>
    <col min="10" max="10" width="9" style="1" customWidth="1"/>
    <col min="11" max="11" width="10.125" style="1" customWidth="1"/>
    <col min="12" max="16384" width="9" style="1"/>
  </cols>
  <sheetData>
    <row r="1" spans="1:11" s="5" customFormat="1" ht="32.25" customHeight="1">
      <c r="A1" s="515" t="s">
        <v>1111</v>
      </c>
      <c r="B1" s="516"/>
      <c r="C1" s="516"/>
      <c r="D1" s="516"/>
      <c r="E1" s="516"/>
      <c r="F1" s="516"/>
      <c r="G1" s="497" t="s">
        <v>1112</v>
      </c>
      <c r="H1" s="522"/>
      <c r="I1" s="522"/>
      <c r="J1" s="522"/>
      <c r="K1" s="522"/>
    </row>
    <row r="2" spans="1:11" s="5" customFormat="1" ht="23.25" customHeight="1">
      <c r="A2" s="85"/>
      <c r="B2" s="112" t="s">
        <v>1113</v>
      </c>
      <c r="C2" s="115"/>
      <c r="D2" s="116"/>
      <c r="E2" s="116"/>
      <c r="F2" s="116"/>
      <c r="G2" s="523" t="s">
        <v>1114</v>
      </c>
      <c r="H2" s="524"/>
      <c r="I2" s="524"/>
      <c r="J2" s="524"/>
      <c r="K2" s="524"/>
    </row>
    <row r="3" spans="1:11" s="44" customFormat="1" ht="26.85" customHeight="1" thickBot="1">
      <c r="A3" s="78" t="s">
        <v>1115</v>
      </c>
      <c r="B3" s="51"/>
      <c r="C3" s="51"/>
      <c r="D3" s="502" t="s">
        <v>1127</v>
      </c>
      <c r="E3" s="517"/>
      <c r="F3" s="79" t="s">
        <v>1116</v>
      </c>
      <c r="G3" s="30"/>
      <c r="H3" s="80">
        <v>2006</v>
      </c>
      <c r="I3" s="31"/>
      <c r="J3" s="525" t="s">
        <v>1117</v>
      </c>
      <c r="K3" s="526"/>
    </row>
    <row r="4" spans="1:11" s="3" customFormat="1" ht="48.75" customHeight="1">
      <c r="A4" s="53" t="s">
        <v>0</v>
      </c>
      <c r="B4" s="58"/>
      <c r="C4" s="58"/>
      <c r="D4" s="59"/>
      <c r="E4" s="54" t="s">
        <v>66</v>
      </c>
      <c r="F4" s="55" t="s">
        <v>1118</v>
      </c>
      <c r="G4" s="76" t="s">
        <v>1119</v>
      </c>
      <c r="H4" s="56" t="s">
        <v>1120</v>
      </c>
      <c r="I4" s="57" t="s">
        <v>1121</v>
      </c>
      <c r="J4" s="519" t="s">
        <v>1122</v>
      </c>
      <c r="K4" s="520"/>
    </row>
    <row r="5" spans="1:11" s="18" customFormat="1" ht="17.45" customHeight="1">
      <c r="A5" s="60" t="s">
        <v>1</v>
      </c>
      <c r="B5" s="61"/>
      <c r="C5" s="17"/>
      <c r="D5" s="16" t="s">
        <v>2</v>
      </c>
      <c r="E5" s="47">
        <v>2912619</v>
      </c>
      <c r="F5" s="35">
        <v>28900091</v>
      </c>
      <c r="G5" s="35">
        <v>146258705971</v>
      </c>
      <c r="H5" s="41">
        <v>50216</v>
      </c>
      <c r="I5" s="25">
        <v>9.92</v>
      </c>
      <c r="J5" s="518">
        <v>5061</v>
      </c>
      <c r="K5" s="518"/>
    </row>
    <row r="6" spans="1:11" s="18" customFormat="1" ht="17.45" customHeight="1">
      <c r="A6" s="61" t="s">
        <v>3</v>
      </c>
      <c r="B6" s="61"/>
      <c r="C6" s="17"/>
      <c r="D6" s="19" t="s">
        <v>4</v>
      </c>
      <c r="E6" s="34">
        <v>861862</v>
      </c>
      <c r="F6" s="35">
        <v>8898001</v>
      </c>
      <c r="G6" s="35">
        <v>47680849573</v>
      </c>
      <c r="H6" s="41">
        <v>55323</v>
      </c>
      <c r="I6" s="25">
        <v>10.32</v>
      </c>
      <c r="J6" s="529">
        <v>5359</v>
      </c>
      <c r="K6" s="529"/>
    </row>
    <row r="7" spans="1:11" ht="17.45" customHeight="1">
      <c r="A7" s="62"/>
      <c r="B7" s="63" t="s">
        <v>5</v>
      </c>
      <c r="C7" s="9"/>
      <c r="D7" s="8" t="s">
        <v>6</v>
      </c>
      <c r="E7" s="36">
        <v>524414</v>
      </c>
      <c r="F7" s="38">
        <v>5076306</v>
      </c>
      <c r="G7" s="37">
        <v>32864011782</v>
      </c>
      <c r="H7" s="42">
        <v>62668</v>
      </c>
      <c r="I7" s="26">
        <v>9.68</v>
      </c>
      <c r="J7" s="521">
        <v>6474</v>
      </c>
      <c r="K7" s="521"/>
    </row>
    <row r="8" spans="1:11" ht="17.45" customHeight="1">
      <c r="A8" s="64"/>
      <c r="B8" s="64" t="s">
        <v>7</v>
      </c>
      <c r="C8" s="10"/>
      <c r="D8" s="8" t="s">
        <v>8</v>
      </c>
      <c r="E8" s="36">
        <v>44520</v>
      </c>
      <c r="F8" s="38">
        <v>512825</v>
      </c>
      <c r="G8" s="38">
        <v>2174774498</v>
      </c>
      <c r="H8" s="42">
        <v>48849</v>
      </c>
      <c r="I8" s="26">
        <v>11.52</v>
      </c>
      <c r="J8" s="521">
        <v>4241</v>
      </c>
      <c r="K8" s="521"/>
    </row>
    <row r="9" spans="1:11" ht="17.45" customHeight="1">
      <c r="A9" s="63"/>
      <c r="B9" s="63" t="s">
        <v>9</v>
      </c>
      <c r="C9" s="11"/>
      <c r="D9" s="8" t="s">
        <v>10</v>
      </c>
      <c r="E9" s="36">
        <v>202656</v>
      </c>
      <c r="F9" s="38">
        <v>2340461</v>
      </c>
      <c r="G9" s="38">
        <v>9354135526</v>
      </c>
      <c r="H9" s="42">
        <v>46158</v>
      </c>
      <c r="I9" s="26">
        <v>11.55</v>
      </c>
      <c r="J9" s="521">
        <v>3997</v>
      </c>
      <c r="K9" s="521"/>
    </row>
    <row r="10" spans="1:11" ht="17.45" customHeight="1">
      <c r="A10" s="64"/>
      <c r="B10" s="64" t="s">
        <v>11</v>
      </c>
      <c r="C10" s="10"/>
      <c r="D10" s="8" t="s">
        <v>61</v>
      </c>
      <c r="E10" s="36">
        <v>86252</v>
      </c>
      <c r="F10" s="38">
        <v>925100</v>
      </c>
      <c r="G10" s="38">
        <v>3182525093</v>
      </c>
      <c r="H10" s="42">
        <v>36898</v>
      </c>
      <c r="I10" s="26">
        <v>10.73</v>
      </c>
      <c r="J10" s="521">
        <v>3440</v>
      </c>
      <c r="K10" s="521"/>
    </row>
    <row r="11" spans="1:11" ht="17.45" customHeight="1">
      <c r="A11" s="64"/>
      <c r="B11" s="64" t="s">
        <v>12</v>
      </c>
      <c r="C11" s="10"/>
      <c r="D11" s="8" t="s">
        <v>62</v>
      </c>
      <c r="E11" s="36">
        <v>3636</v>
      </c>
      <c r="F11" s="38">
        <v>41039</v>
      </c>
      <c r="G11" s="38">
        <v>99458117</v>
      </c>
      <c r="H11" s="42">
        <v>27354</v>
      </c>
      <c r="I11" s="26">
        <v>11.29</v>
      </c>
      <c r="J11" s="521">
        <v>2424</v>
      </c>
      <c r="K11" s="521"/>
    </row>
    <row r="12" spans="1:11" ht="17.45" customHeight="1">
      <c r="A12" s="64"/>
      <c r="B12" s="64" t="s">
        <v>13</v>
      </c>
      <c r="C12" s="10"/>
      <c r="D12" s="8" t="s">
        <v>63</v>
      </c>
      <c r="E12" s="36">
        <v>384</v>
      </c>
      <c r="F12" s="37">
        <v>2270</v>
      </c>
      <c r="G12" s="38">
        <v>5944557</v>
      </c>
      <c r="H12" s="42">
        <v>15481</v>
      </c>
      <c r="I12" s="26">
        <v>5.91</v>
      </c>
      <c r="J12" s="521">
        <v>2619</v>
      </c>
      <c r="K12" s="521"/>
    </row>
    <row r="13" spans="1:11" s="18" customFormat="1" ht="17.45" customHeight="1">
      <c r="A13" s="65" t="s">
        <v>14</v>
      </c>
      <c r="B13" s="65"/>
      <c r="C13" s="17"/>
      <c r="D13" s="20" t="s">
        <v>15</v>
      </c>
      <c r="E13" s="34">
        <v>419674</v>
      </c>
      <c r="F13" s="35">
        <v>4102548</v>
      </c>
      <c r="G13" s="35">
        <v>20486704036</v>
      </c>
      <c r="H13" s="41">
        <v>48816</v>
      </c>
      <c r="I13" s="25">
        <v>9.7799999999999994</v>
      </c>
      <c r="J13" s="527">
        <v>4994</v>
      </c>
      <c r="K13" s="527"/>
    </row>
    <row r="14" spans="1:11" ht="17.45" customHeight="1">
      <c r="A14" s="64"/>
      <c r="B14" s="64" t="s">
        <v>16</v>
      </c>
      <c r="C14" s="10"/>
      <c r="D14" s="8" t="s">
        <v>17</v>
      </c>
      <c r="E14" s="36">
        <v>55360</v>
      </c>
      <c r="F14" s="38">
        <v>405623</v>
      </c>
      <c r="G14" s="38">
        <v>2106989624</v>
      </c>
      <c r="H14" s="42">
        <v>38060</v>
      </c>
      <c r="I14" s="26">
        <v>7.33</v>
      </c>
      <c r="J14" s="521">
        <v>5194</v>
      </c>
      <c r="K14" s="521"/>
    </row>
    <row r="15" spans="1:11" ht="17.45" customHeight="1">
      <c r="A15" s="64"/>
      <c r="B15" s="64" t="s">
        <v>18</v>
      </c>
      <c r="C15" s="10"/>
      <c r="D15" s="8" t="s">
        <v>19</v>
      </c>
      <c r="E15" s="36">
        <v>280610</v>
      </c>
      <c r="F15" s="38">
        <v>2737726</v>
      </c>
      <c r="G15" s="38">
        <v>14810358444</v>
      </c>
      <c r="H15" s="42">
        <v>52779</v>
      </c>
      <c r="I15" s="26">
        <v>9.76</v>
      </c>
      <c r="J15" s="521">
        <v>5410</v>
      </c>
      <c r="K15" s="521"/>
    </row>
    <row r="16" spans="1:11" ht="17.45" customHeight="1">
      <c r="A16" s="63"/>
      <c r="B16" s="64" t="s">
        <v>20</v>
      </c>
      <c r="C16" s="10"/>
      <c r="D16" s="8" t="s">
        <v>21</v>
      </c>
      <c r="E16" s="36">
        <v>29925</v>
      </c>
      <c r="F16" s="38">
        <v>374130</v>
      </c>
      <c r="G16" s="38">
        <v>1306763294</v>
      </c>
      <c r="H16" s="42">
        <v>43668</v>
      </c>
      <c r="I16" s="26">
        <v>12.5</v>
      </c>
      <c r="J16" s="521">
        <v>3493</v>
      </c>
      <c r="K16" s="521"/>
    </row>
    <row r="17" spans="1:11" ht="17.45" customHeight="1">
      <c r="A17" s="64"/>
      <c r="B17" s="66" t="s">
        <v>22</v>
      </c>
      <c r="C17" s="12"/>
      <c r="D17" s="13" t="s">
        <v>23</v>
      </c>
      <c r="E17" s="36">
        <v>53779</v>
      </c>
      <c r="F17" s="38">
        <v>585069</v>
      </c>
      <c r="G17" s="38">
        <v>2262592674</v>
      </c>
      <c r="H17" s="42">
        <v>42072</v>
      </c>
      <c r="I17" s="26">
        <v>10.88</v>
      </c>
      <c r="J17" s="521">
        <v>3867</v>
      </c>
      <c r="K17" s="521"/>
    </row>
    <row r="18" spans="1:11" s="18" customFormat="1" ht="17.45" customHeight="1">
      <c r="A18" s="67" t="s">
        <v>24</v>
      </c>
      <c r="B18" s="68"/>
      <c r="C18" s="17"/>
      <c r="D18" s="21" t="s">
        <v>25</v>
      </c>
      <c r="E18" s="34">
        <v>599593</v>
      </c>
      <c r="F18" s="35">
        <v>5603204</v>
      </c>
      <c r="G18" s="35">
        <v>28014339251</v>
      </c>
      <c r="H18" s="41">
        <v>46722</v>
      </c>
      <c r="I18" s="25">
        <v>9.35</v>
      </c>
      <c r="J18" s="527">
        <v>5000</v>
      </c>
      <c r="K18" s="527"/>
    </row>
    <row r="19" spans="1:11" ht="17.45" customHeight="1">
      <c r="A19" s="63"/>
      <c r="B19" s="66" t="s">
        <v>26</v>
      </c>
      <c r="C19" s="12"/>
      <c r="D19" s="13" t="s">
        <v>27</v>
      </c>
      <c r="E19" s="36">
        <v>219843</v>
      </c>
      <c r="F19" s="38">
        <v>2046372</v>
      </c>
      <c r="G19" s="38">
        <v>12396011942</v>
      </c>
      <c r="H19" s="42">
        <v>56386</v>
      </c>
      <c r="I19" s="26">
        <v>9.31</v>
      </c>
      <c r="J19" s="521">
        <v>6058</v>
      </c>
      <c r="K19" s="521"/>
    </row>
    <row r="20" spans="1:11" ht="17.45" customHeight="1">
      <c r="A20" s="63"/>
      <c r="B20" s="66" t="s">
        <v>28</v>
      </c>
      <c r="C20" s="12"/>
      <c r="D20" s="13" t="s">
        <v>29</v>
      </c>
      <c r="E20" s="36">
        <v>167865</v>
      </c>
      <c r="F20" s="38">
        <v>1564893</v>
      </c>
      <c r="G20" s="38">
        <v>6950335090</v>
      </c>
      <c r="H20" s="42">
        <v>41404</v>
      </c>
      <c r="I20" s="26">
        <v>9.32</v>
      </c>
      <c r="J20" s="521">
        <v>4441</v>
      </c>
      <c r="K20" s="521"/>
    </row>
    <row r="21" spans="1:11" ht="17.45" customHeight="1">
      <c r="A21" s="63"/>
      <c r="B21" s="66" t="s">
        <v>30</v>
      </c>
      <c r="C21" s="12"/>
      <c r="D21" s="13" t="s">
        <v>31</v>
      </c>
      <c r="E21" s="36">
        <v>151995</v>
      </c>
      <c r="F21" s="38">
        <v>1299718</v>
      </c>
      <c r="G21" s="38">
        <v>6842541099</v>
      </c>
      <c r="H21" s="42">
        <v>45018</v>
      </c>
      <c r="I21" s="26">
        <v>8.5500000000000007</v>
      </c>
      <c r="J21" s="521">
        <v>5265</v>
      </c>
      <c r="K21" s="521"/>
    </row>
    <row r="22" spans="1:11" ht="17.45" customHeight="1">
      <c r="A22" s="63"/>
      <c r="B22" s="66" t="s">
        <v>32</v>
      </c>
      <c r="C22" s="12"/>
      <c r="D22" s="13" t="s">
        <v>33</v>
      </c>
      <c r="E22" s="36">
        <v>59890</v>
      </c>
      <c r="F22" s="38">
        <v>692221</v>
      </c>
      <c r="G22" s="38">
        <v>1825451120</v>
      </c>
      <c r="H22" s="42">
        <v>30480</v>
      </c>
      <c r="I22" s="26">
        <v>11.56</v>
      </c>
      <c r="J22" s="521">
        <v>2637</v>
      </c>
      <c r="K22" s="521"/>
    </row>
    <row r="23" spans="1:11" s="18" customFormat="1" ht="17.45" customHeight="1">
      <c r="A23" s="67" t="s">
        <v>34</v>
      </c>
      <c r="B23" s="68"/>
      <c r="C23" s="17"/>
      <c r="D23" s="20" t="s">
        <v>35</v>
      </c>
      <c r="E23" s="34">
        <v>414342</v>
      </c>
      <c r="F23" s="35">
        <v>4025405</v>
      </c>
      <c r="G23" s="35">
        <v>20855263786</v>
      </c>
      <c r="H23" s="41">
        <v>50333</v>
      </c>
      <c r="I23" s="25">
        <v>9.7200000000000006</v>
      </c>
      <c r="J23" s="527">
        <v>5181</v>
      </c>
      <c r="K23" s="527"/>
    </row>
    <row r="24" spans="1:11" ht="17.45" customHeight="1">
      <c r="A24" s="69"/>
      <c r="B24" s="64" t="s">
        <v>36</v>
      </c>
      <c r="C24" s="10"/>
      <c r="D24" s="13" t="s">
        <v>37</v>
      </c>
      <c r="E24" s="36">
        <v>94276</v>
      </c>
      <c r="F24" s="38">
        <v>796698</v>
      </c>
      <c r="G24" s="38">
        <v>5078677167</v>
      </c>
      <c r="H24" s="42">
        <v>53870</v>
      </c>
      <c r="I24" s="26">
        <v>8.4499999999999993</v>
      </c>
      <c r="J24" s="521">
        <v>6375</v>
      </c>
      <c r="K24" s="521"/>
    </row>
    <row r="25" spans="1:11" ht="17.45" customHeight="1">
      <c r="A25" s="69"/>
      <c r="B25" s="64" t="s">
        <v>38</v>
      </c>
      <c r="C25" s="10"/>
      <c r="D25" s="13" t="s">
        <v>39</v>
      </c>
      <c r="E25" s="36">
        <v>74029</v>
      </c>
      <c r="F25" s="38">
        <v>704011</v>
      </c>
      <c r="G25" s="38">
        <v>3618778569</v>
      </c>
      <c r="H25" s="42">
        <v>48883</v>
      </c>
      <c r="I25" s="26">
        <v>9.51</v>
      </c>
      <c r="J25" s="521">
        <v>5140</v>
      </c>
      <c r="K25" s="521"/>
    </row>
    <row r="26" spans="1:11" ht="17.45" customHeight="1">
      <c r="A26" s="69"/>
      <c r="B26" s="64" t="s">
        <v>40</v>
      </c>
      <c r="C26" s="10"/>
      <c r="D26" s="13" t="s">
        <v>41</v>
      </c>
      <c r="E26" s="36">
        <v>57155</v>
      </c>
      <c r="F26" s="38">
        <v>497313</v>
      </c>
      <c r="G26" s="38">
        <v>2206480007</v>
      </c>
      <c r="H26" s="42">
        <v>38605</v>
      </c>
      <c r="I26" s="26">
        <v>8.6999999999999993</v>
      </c>
      <c r="J26" s="521">
        <v>4437</v>
      </c>
      <c r="K26" s="521"/>
    </row>
    <row r="27" spans="1:11" ht="17.45" customHeight="1">
      <c r="A27" s="69"/>
      <c r="B27" s="64" t="s">
        <v>42</v>
      </c>
      <c r="C27" s="10"/>
      <c r="D27" s="13" t="s">
        <v>43</v>
      </c>
      <c r="E27" s="36">
        <v>66918</v>
      </c>
      <c r="F27" s="38">
        <v>692855</v>
      </c>
      <c r="G27" s="38">
        <v>3718339990</v>
      </c>
      <c r="H27" s="42">
        <v>55566</v>
      </c>
      <c r="I27" s="26">
        <v>10.35</v>
      </c>
      <c r="J27" s="521">
        <v>5367</v>
      </c>
      <c r="K27" s="521"/>
    </row>
    <row r="28" spans="1:11" ht="17.45" customHeight="1">
      <c r="A28" s="69"/>
      <c r="B28" s="63" t="s">
        <v>44</v>
      </c>
      <c r="C28" s="11"/>
      <c r="D28" s="13" t="s">
        <v>45</v>
      </c>
      <c r="E28" s="36">
        <v>121964</v>
      </c>
      <c r="F28" s="38">
        <v>1334528</v>
      </c>
      <c r="G28" s="38">
        <v>6232988053</v>
      </c>
      <c r="H28" s="42">
        <v>51105</v>
      </c>
      <c r="I28" s="26">
        <v>10.94</v>
      </c>
      <c r="J28" s="521">
        <v>4671</v>
      </c>
      <c r="K28" s="521"/>
    </row>
    <row r="29" spans="1:11" s="18" customFormat="1" ht="17.45" customHeight="1">
      <c r="A29" s="65" t="s">
        <v>46</v>
      </c>
      <c r="B29" s="70"/>
      <c r="C29" s="17"/>
      <c r="D29" s="22" t="s">
        <v>47</v>
      </c>
      <c r="E29" s="34">
        <v>517461</v>
      </c>
      <c r="F29" s="35">
        <v>4799947</v>
      </c>
      <c r="G29" s="35">
        <v>24139050028</v>
      </c>
      <c r="H29" s="41">
        <v>46649</v>
      </c>
      <c r="I29" s="25">
        <v>9.2799999999999994</v>
      </c>
      <c r="J29" s="527">
        <v>5029</v>
      </c>
      <c r="K29" s="527"/>
    </row>
    <row r="30" spans="1:11" ht="17.45" customHeight="1">
      <c r="A30" s="64"/>
      <c r="B30" s="64" t="s">
        <v>48</v>
      </c>
      <c r="C30" s="14"/>
      <c r="D30" s="8" t="s">
        <v>49</v>
      </c>
      <c r="E30" s="36">
        <v>239140</v>
      </c>
      <c r="F30" s="38">
        <v>2154415</v>
      </c>
      <c r="G30" s="38">
        <v>11708521281</v>
      </c>
      <c r="H30" s="42">
        <v>48961</v>
      </c>
      <c r="I30" s="26">
        <v>9.01</v>
      </c>
      <c r="J30" s="521">
        <v>5435</v>
      </c>
      <c r="K30" s="521"/>
    </row>
    <row r="31" spans="1:11" ht="17.45" customHeight="1">
      <c r="A31" s="64"/>
      <c r="B31" s="64" t="s">
        <v>50</v>
      </c>
      <c r="C31" s="14"/>
      <c r="D31" s="8" t="s">
        <v>51</v>
      </c>
      <c r="E31" s="36">
        <v>152589</v>
      </c>
      <c r="F31" s="38">
        <v>1499944</v>
      </c>
      <c r="G31" s="38">
        <v>7884089653</v>
      </c>
      <c r="H31" s="42">
        <v>51669</v>
      </c>
      <c r="I31" s="26">
        <v>9.83</v>
      </c>
      <c r="J31" s="521">
        <v>5256</v>
      </c>
      <c r="K31" s="521"/>
    </row>
    <row r="32" spans="1:11" ht="17.45" customHeight="1">
      <c r="A32" s="71"/>
      <c r="B32" s="64" t="s">
        <v>52</v>
      </c>
      <c r="C32" s="14"/>
      <c r="D32" s="8" t="s">
        <v>64</v>
      </c>
      <c r="E32" s="36">
        <v>118455</v>
      </c>
      <c r="F32" s="38">
        <v>1066761</v>
      </c>
      <c r="G32" s="38">
        <v>4302601157</v>
      </c>
      <c r="H32" s="42">
        <v>36323</v>
      </c>
      <c r="I32" s="26">
        <v>9.01</v>
      </c>
      <c r="J32" s="521">
        <v>4033</v>
      </c>
      <c r="K32" s="521"/>
    </row>
    <row r="33" spans="1:11" ht="17.45" customHeight="1">
      <c r="A33" s="71"/>
      <c r="B33" s="64" t="s">
        <v>53</v>
      </c>
      <c r="C33" s="14"/>
      <c r="D33" s="8" t="s">
        <v>54</v>
      </c>
      <c r="E33" s="36">
        <v>7277</v>
      </c>
      <c r="F33" s="38">
        <v>78827</v>
      </c>
      <c r="G33" s="38">
        <v>243837937</v>
      </c>
      <c r="H33" s="42">
        <v>33508</v>
      </c>
      <c r="I33" s="26">
        <v>10.83</v>
      </c>
      <c r="J33" s="521">
        <v>3093</v>
      </c>
      <c r="K33" s="521"/>
    </row>
    <row r="34" spans="1:11" s="18" customFormat="1" ht="17.45" customHeight="1">
      <c r="A34" s="67" t="s">
        <v>55</v>
      </c>
      <c r="B34" s="70"/>
      <c r="C34" s="17"/>
      <c r="D34" s="22" t="s">
        <v>56</v>
      </c>
      <c r="E34" s="34">
        <v>99687</v>
      </c>
      <c r="F34" s="35">
        <v>1470986</v>
      </c>
      <c r="G34" s="35">
        <v>5082499297</v>
      </c>
      <c r="H34" s="41">
        <v>50985</v>
      </c>
      <c r="I34" s="25">
        <v>14.76</v>
      </c>
      <c r="J34" s="527">
        <v>3455</v>
      </c>
      <c r="K34" s="527"/>
    </row>
    <row r="35" spans="1:11" ht="17.45" customHeight="1">
      <c r="A35" s="69"/>
      <c r="B35" s="64" t="s">
        <v>57</v>
      </c>
      <c r="C35" s="14"/>
      <c r="D35" s="8" t="s">
        <v>58</v>
      </c>
      <c r="E35" s="36">
        <v>73424</v>
      </c>
      <c r="F35" s="38">
        <v>1242387</v>
      </c>
      <c r="G35" s="38">
        <v>3922689403</v>
      </c>
      <c r="H35" s="42">
        <v>53425</v>
      </c>
      <c r="I35" s="26">
        <v>16.920000000000002</v>
      </c>
      <c r="J35" s="521">
        <v>3157</v>
      </c>
      <c r="K35" s="521"/>
    </row>
    <row r="36" spans="1:11" ht="17.45" customHeight="1" thickBot="1">
      <c r="A36" s="72"/>
      <c r="B36" s="73" t="s">
        <v>59</v>
      </c>
      <c r="C36" s="27"/>
      <c r="D36" s="28" t="s">
        <v>60</v>
      </c>
      <c r="E36" s="39">
        <v>26263</v>
      </c>
      <c r="F36" s="40">
        <v>228599</v>
      </c>
      <c r="G36" s="40">
        <v>1159809894</v>
      </c>
      <c r="H36" s="43">
        <v>44161</v>
      </c>
      <c r="I36" s="74">
        <v>8.6999999999999993</v>
      </c>
      <c r="J36" s="528">
        <v>5074</v>
      </c>
      <c r="K36" s="528"/>
    </row>
    <row r="37" spans="1:11" ht="17.100000000000001" customHeight="1">
      <c r="A37" s="48" t="s">
        <v>1123</v>
      </c>
      <c r="G37" s="14" t="s">
        <v>1124</v>
      </c>
      <c r="H37" s="6"/>
      <c r="I37" s="7"/>
      <c r="J37" s="7"/>
      <c r="K37" s="7"/>
    </row>
    <row r="38" spans="1:11" ht="15" customHeight="1">
      <c r="A38" s="46" t="s">
        <v>1125</v>
      </c>
      <c r="G38" s="45" t="s">
        <v>1126</v>
      </c>
      <c r="H38" s="2"/>
      <c r="I38" s="2"/>
      <c r="J38" s="2"/>
      <c r="K38" s="2"/>
    </row>
    <row r="39" spans="1:11">
      <c r="A39" s="49"/>
      <c r="B39" s="50"/>
      <c r="C39" s="50"/>
      <c r="D39" s="50"/>
      <c r="E39" s="50"/>
      <c r="F39" s="50"/>
    </row>
  </sheetData>
  <mergeCells count="38">
    <mergeCell ref="J35:K35"/>
    <mergeCell ref="J36:K36"/>
    <mergeCell ref="J6:K6"/>
    <mergeCell ref="J7:K7"/>
    <mergeCell ref="J8:K8"/>
    <mergeCell ref="J29:K29"/>
    <mergeCell ref="J21:K21"/>
    <mergeCell ref="J22:K22"/>
    <mergeCell ref="J17:K17"/>
    <mergeCell ref="J18:K18"/>
    <mergeCell ref="J30:K30"/>
    <mergeCell ref="J31:K31"/>
    <mergeCell ref="J33:K33"/>
    <mergeCell ref="J34:K34"/>
    <mergeCell ref="J32:K32"/>
    <mergeCell ref="J25:K25"/>
    <mergeCell ref="J26:K26"/>
    <mergeCell ref="J27:K27"/>
    <mergeCell ref="J28:K28"/>
    <mergeCell ref="J20:K20"/>
    <mergeCell ref="J23:K23"/>
    <mergeCell ref="J24:K24"/>
    <mergeCell ref="J5:K5"/>
    <mergeCell ref="J4:K4"/>
    <mergeCell ref="J19:K19"/>
    <mergeCell ref="A1:F1"/>
    <mergeCell ref="G1:K1"/>
    <mergeCell ref="G2:K2"/>
    <mergeCell ref="D3:E3"/>
    <mergeCell ref="J3:K3"/>
    <mergeCell ref="J9:K9"/>
    <mergeCell ref="J13:K13"/>
    <mergeCell ref="J14:K14"/>
    <mergeCell ref="J15:K15"/>
    <mergeCell ref="J16:K16"/>
    <mergeCell ref="J10:K10"/>
    <mergeCell ref="J11:K11"/>
    <mergeCell ref="J12:K12"/>
  </mergeCells>
  <phoneticPr fontId="24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39"/>
  <sheetViews>
    <sheetView zoomScale="70" zoomScaleNormal="70" workbookViewId="0">
      <selection activeCell="I11" sqref="I11"/>
    </sheetView>
  </sheetViews>
  <sheetFormatPr defaultColWidth="9" defaultRowHeight="16.5"/>
  <cols>
    <col min="1" max="1" width="2.5" style="2" customWidth="1"/>
    <col min="2" max="2" width="12.25" style="2" customWidth="1"/>
    <col min="3" max="3" width="2.25" style="2" customWidth="1"/>
    <col min="4" max="4" width="18.5" style="4" customWidth="1"/>
    <col min="5" max="5" width="21.625" style="6" customWidth="1"/>
    <col min="6" max="6" width="23.375" style="6" customWidth="1"/>
    <col min="7" max="7" width="20" style="6" customWidth="1"/>
    <col min="8" max="8" width="19.75" style="7" customWidth="1"/>
    <col min="9" max="9" width="20.375" style="6" customWidth="1"/>
    <col min="10" max="10" width="9" style="1" customWidth="1"/>
    <col min="11" max="11" width="10.125" style="1" customWidth="1"/>
    <col min="12" max="16384" width="9" style="1"/>
  </cols>
  <sheetData>
    <row r="1" spans="1:11" s="5" customFormat="1" ht="32.25" customHeight="1">
      <c r="A1" s="515" t="s">
        <v>119</v>
      </c>
      <c r="B1" s="516"/>
      <c r="C1" s="516"/>
      <c r="D1" s="516"/>
      <c r="E1" s="516"/>
      <c r="F1" s="516"/>
      <c r="G1" s="497" t="s">
        <v>100</v>
      </c>
      <c r="H1" s="522"/>
      <c r="I1" s="522"/>
      <c r="J1" s="522"/>
      <c r="K1" s="522"/>
    </row>
    <row r="2" spans="1:11" s="5" customFormat="1" ht="23.25" customHeight="1">
      <c r="A2" s="85"/>
      <c r="B2" s="112" t="s">
        <v>122</v>
      </c>
      <c r="C2" s="115"/>
      <c r="D2" s="116"/>
      <c r="E2" s="116"/>
      <c r="F2" s="116"/>
      <c r="G2" s="523" t="s">
        <v>101</v>
      </c>
      <c r="H2" s="524"/>
      <c r="I2" s="524"/>
      <c r="J2" s="524"/>
      <c r="K2" s="524"/>
    </row>
    <row r="3" spans="1:11" s="44" customFormat="1" ht="26.85" customHeight="1" thickBot="1">
      <c r="A3" s="78" t="s">
        <v>86</v>
      </c>
      <c r="B3" s="51"/>
      <c r="C3" s="51"/>
      <c r="D3" s="502" t="s">
        <v>1110</v>
      </c>
      <c r="E3" s="517"/>
      <c r="F3" s="79" t="s">
        <v>88</v>
      </c>
      <c r="G3" s="30"/>
      <c r="H3" s="80">
        <v>2005</v>
      </c>
      <c r="I3" s="31"/>
      <c r="J3" s="525" t="s">
        <v>89</v>
      </c>
      <c r="K3" s="526"/>
    </row>
    <row r="4" spans="1:11" s="3" customFormat="1" ht="48.75" customHeight="1">
      <c r="A4" s="53" t="s">
        <v>0</v>
      </c>
      <c r="B4" s="58"/>
      <c r="C4" s="58"/>
      <c r="D4" s="59"/>
      <c r="E4" s="54" t="s">
        <v>66</v>
      </c>
      <c r="F4" s="55" t="s">
        <v>90</v>
      </c>
      <c r="G4" s="76" t="s">
        <v>91</v>
      </c>
      <c r="H4" s="56" t="s">
        <v>92</v>
      </c>
      <c r="I4" s="57" t="s">
        <v>93</v>
      </c>
      <c r="J4" s="519" t="s">
        <v>94</v>
      </c>
      <c r="K4" s="520"/>
    </row>
    <row r="5" spans="1:11" s="18" customFormat="1" ht="17.45" customHeight="1">
      <c r="A5" s="60" t="s">
        <v>1</v>
      </c>
      <c r="B5" s="61"/>
      <c r="C5" s="17"/>
      <c r="D5" s="16" t="s">
        <v>2</v>
      </c>
      <c r="E5" s="47">
        <v>2979120</v>
      </c>
      <c r="F5" s="35">
        <v>29375150</v>
      </c>
      <c r="G5" s="35">
        <v>146607997080</v>
      </c>
      <c r="H5" s="41">
        <v>49211.846813824217</v>
      </c>
      <c r="I5" s="25">
        <v>9.8603446655388165</v>
      </c>
      <c r="J5" s="23"/>
      <c r="K5" s="23">
        <v>4990.8850535231313</v>
      </c>
    </row>
    <row r="6" spans="1:11" s="18" customFormat="1" ht="17.45" customHeight="1">
      <c r="A6" s="61" t="s">
        <v>3</v>
      </c>
      <c r="B6" s="61"/>
      <c r="C6" s="17"/>
      <c r="D6" s="19" t="s">
        <v>4</v>
      </c>
      <c r="E6" s="34">
        <v>855595</v>
      </c>
      <c r="F6" s="35">
        <v>8920950</v>
      </c>
      <c r="G6" s="35">
        <v>47370908152</v>
      </c>
      <c r="H6" s="41">
        <v>55366.041353677851</v>
      </c>
      <c r="I6" s="25">
        <v>10.426603708530321</v>
      </c>
      <c r="J6" s="23"/>
      <c r="K6" s="23">
        <v>5310.0743925254601</v>
      </c>
    </row>
    <row r="7" spans="1:11" ht="17.45" customHeight="1">
      <c r="A7" s="62"/>
      <c r="B7" s="63" t="s">
        <v>5</v>
      </c>
      <c r="C7" s="9"/>
      <c r="D7" s="8" t="s">
        <v>6</v>
      </c>
      <c r="E7" s="36">
        <v>538562</v>
      </c>
      <c r="F7" s="38">
        <v>5252404</v>
      </c>
      <c r="G7" s="37">
        <v>33613584750</v>
      </c>
      <c r="H7" s="42">
        <v>62413.58422985654</v>
      </c>
      <c r="I7" s="26">
        <v>9.7526450065173549</v>
      </c>
      <c r="J7" s="15"/>
      <c r="K7" s="15">
        <v>6399.6571379505458</v>
      </c>
    </row>
    <row r="8" spans="1:11" ht="17.45" customHeight="1">
      <c r="A8" s="64"/>
      <c r="B8" s="64" t="s">
        <v>7</v>
      </c>
      <c r="C8" s="10"/>
      <c r="D8" s="8" t="s">
        <v>8</v>
      </c>
      <c r="E8" s="36">
        <v>43987</v>
      </c>
      <c r="F8" s="38">
        <v>513532</v>
      </c>
      <c r="G8" s="38">
        <v>2145595495</v>
      </c>
      <c r="H8" s="42">
        <v>48777.945643030893</v>
      </c>
      <c r="I8" s="26">
        <v>11.674631141018937</v>
      </c>
      <c r="J8" s="15"/>
      <c r="K8" s="15">
        <v>4178.1144991938181</v>
      </c>
    </row>
    <row r="9" spans="1:11" ht="17.45" customHeight="1">
      <c r="A9" s="63"/>
      <c r="B9" s="63" t="s">
        <v>9</v>
      </c>
      <c r="C9" s="11"/>
      <c r="D9" s="8" t="s">
        <v>10</v>
      </c>
      <c r="E9" s="36">
        <v>182052</v>
      </c>
      <c r="F9" s="38">
        <v>2171193</v>
      </c>
      <c r="G9" s="38">
        <v>8262625560</v>
      </c>
      <c r="H9" s="42">
        <v>45386.074088721907</v>
      </c>
      <c r="I9" s="26">
        <v>11.926224375453167</v>
      </c>
      <c r="J9" s="15"/>
      <c r="K9" s="15">
        <v>3805.5693620972434</v>
      </c>
    </row>
    <row r="10" spans="1:11" ht="17.45" customHeight="1">
      <c r="A10" s="64"/>
      <c r="B10" s="64" t="s">
        <v>11</v>
      </c>
      <c r="C10" s="10"/>
      <c r="D10" s="8" t="s">
        <v>61</v>
      </c>
      <c r="E10" s="36">
        <v>85608</v>
      </c>
      <c r="F10" s="38">
        <v>933568</v>
      </c>
      <c r="G10" s="38">
        <v>3205325360</v>
      </c>
      <c r="H10" s="42">
        <v>37441.890477525463</v>
      </c>
      <c r="I10" s="26">
        <v>10.905149051490515</v>
      </c>
      <c r="J10" s="15"/>
      <c r="K10" s="15">
        <v>3433.4139130732842</v>
      </c>
    </row>
    <row r="11" spans="1:11" ht="17.45" customHeight="1">
      <c r="A11" s="64"/>
      <c r="B11" s="64" t="s">
        <v>12</v>
      </c>
      <c r="C11" s="10"/>
      <c r="D11" s="8" t="s">
        <v>62</v>
      </c>
      <c r="E11" s="36">
        <v>4943</v>
      </c>
      <c r="F11" s="38">
        <v>47484</v>
      </c>
      <c r="G11" s="38">
        <v>136683273</v>
      </c>
      <c r="H11" s="42">
        <v>27651.886101557757</v>
      </c>
      <c r="I11" s="26">
        <v>9.6063119563018411</v>
      </c>
      <c r="J11" s="15"/>
      <c r="K11" s="15">
        <v>2878.5121935809957</v>
      </c>
    </row>
    <row r="12" spans="1:11" ht="17.45" customHeight="1">
      <c r="A12" s="64"/>
      <c r="B12" s="64" t="s">
        <v>13</v>
      </c>
      <c r="C12" s="10"/>
      <c r="D12" s="8" t="s">
        <v>63</v>
      </c>
      <c r="E12" s="36">
        <v>443</v>
      </c>
      <c r="F12" s="37">
        <v>2769</v>
      </c>
      <c r="G12" s="38">
        <v>7093714</v>
      </c>
      <c r="H12" s="42">
        <v>16012.898419864559</v>
      </c>
      <c r="I12" s="26">
        <v>6.2505643340857784</v>
      </c>
      <c r="J12" s="15"/>
      <c r="K12" s="15">
        <v>2561.8324304803177</v>
      </c>
    </row>
    <row r="13" spans="1:11" s="18" customFormat="1" ht="17.45" customHeight="1">
      <c r="A13" s="65" t="s">
        <v>14</v>
      </c>
      <c r="B13" s="65"/>
      <c r="C13" s="17"/>
      <c r="D13" s="20" t="s">
        <v>15</v>
      </c>
      <c r="E13" s="34">
        <v>428064</v>
      </c>
      <c r="F13" s="35">
        <v>4129156</v>
      </c>
      <c r="G13" s="35">
        <v>20248651968</v>
      </c>
      <c r="H13" s="41">
        <v>47302.861179636689</v>
      </c>
      <c r="I13" s="25">
        <v>9.646118337444868</v>
      </c>
      <c r="J13" s="23"/>
      <c r="K13" s="23">
        <v>4903.8234370413711</v>
      </c>
    </row>
    <row r="14" spans="1:11" ht="17.45" customHeight="1">
      <c r="A14" s="64"/>
      <c r="B14" s="64" t="s">
        <v>16</v>
      </c>
      <c r="C14" s="10"/>
      <c r="D14" s="8" t="s">
        <v>17</v>
      </c>
      <c r="E14" s="36">
        <v>57597</v>
      </c>
      <c r="F14" s="38">
        <v>428587</v>
      </c>
      <c r="G14" s="38">
        <v>2108225354</v>
      </c>
      <c r="H14" s="42">
        <v>36603.041026442348</v>
      </c>
      <c r="I14" s="26">
        <v>7.4411340868448006</v>
      </c>
      <c r="J14" s="15"/>
      <c r="K14" s="15">
        <v>4919.0137684997444</v>
      </c>
    </row>
    <row r="15" spans="1:11" ht="17.45" customHeight="1">
      <c r="A15" s="64"/>
      <c r="B15" s="64" t="s">
        <v>18</v>
      </c>
      <c r="C15" s="10"/>
      <c r="D15" s="8" t="s">
        <v>19</v>
      </c>
      <c r="E15" s="36">
        <v>280812</v>
      </c>
      <c r="F15" s="38">
        <v>2759344</v>
      </c>
      <c r="G15" s="38">
        <v>14619368106</v>
      </c>
      <c r="H15" s="42">
        <v>52061.051899491475</v>
      </c>
      <c r="I15" s="26">
        <v>9.8263037192142786</v>
      </c>
      <c r="J15" s="15"/>
      <c r="K15" s="15">
        <v>5298.1317682753579</v>
      </c>
    </row>
    <row r="16" spans="1:11" ht="17.45" customHeight="1">
      <c r="A16" s="63"/>
      <c r="B16" s="64" t="s">
        <v>20</v>
      </c>
      <c r="C16" s="10"/>
      <c r="D16" s="8" t="s">
        <v>21</v>
      </c>
      <c r="E16" s="36">
        <v>32164</v>
      </c>
      <c r="F16" s="38">
        <v>384622</v>
      </c>
      <c r="G16" s="38">
        <v>1361576976</v>
      </c>
      <c r="H16" s="42">
        <v>42332.327322472331</v>
      </c>
      <c r="I16" s="26">
        <v>11.958151971147867</v>
      </c>
      <c r="J16" s="15"/>
      <c r="K16" s="15">
        <v>3540.0392489249184</v>
      </c>
    </row>
    <row r="17" spans="1:11" ht="17.45" customHeight="1">
      <c r="A17" s="64"/>
      <c r="B17" s="66" t="s">
        <v>22</v>
      </c>
      <c r="C17" s="12"/>
      <c r="D17" s="13" t="s">
        <v>23</v>
      </c>
      <c r="E17" s="36">
        <v>57491</v>
      </c>
      <c r="F17" s="38">
        <v>556603</v>
      </c>
      <c r="G17" s="38">
        <v>2159481532</v>
      </c>
      <c r="H17" s="42">
        <v>37562.079838583428</v>
      </c>
      <c r="I17" s="26">
        <v>9.6815675497034324</v>
      </c>
      <c r="J17" s="15"/>
      <c r="K17" s="15">
        <v>3879.751873417858</v>
      </c>
    </row>
    <row r="18" spans="1:11" s="18" customFormat="1" ht="17.45" customHeight="1">
      <c r="A18" s="67" t="s">
        <v>24</v>
      </c>
      <c r="B18" s="68"/>
      <c r="C18" s="17"/>
      <c r="D18" s="21" t="s">
        <v>25</v>
      </c>
      <c r="E18" s="34">
        <v>625082</v>
      </c>
      <c r="F18" s="35">
        <v>5710007</v>
      </c>
      <c r="G18" s="35">
        <v>28490666130</v>
      </c>
      <c r="H18" s="41">
        <v>45579.08583193885</v>
      </c>
      <c r="I18" s="25">
        <v>9.1348127125721099</v>
      </c>
      <c r="J18" s="23"/>
      <c r="K18" s="23">
        <v>4989.6026624836013</v>
      </c>
    </row>
    <row r="19" spans="1:11" ht="17.45" customHeight="1">
      <c r="A19" s="63"/>
      <c r="B19" s="66" t="s">
        <v>26</v>
      </c>
      <c r="C19" s="12"/>
      <c r="D19" s="13" t="s">
        <v>27</v>
      </c>
      <c r="E19" s="36">
        <v>227931</v>
      </c>
      <c r="F19" s="38">
        <v>2108139</v>
      </c>
      <c r="G19" s="38">
        <v>12582760219</v>
      </c>
      <c r="H19" s="42">
        <v>55204.251369932128</v>
      </c>
      <c r="I19" s="26">
        <v>9.2490227305631976</v>
      </c>
      <c r="J19" s="15"/>
      <c r="K19" s="15">
        <v>5968.6577682970619</v>
      </c>
    </row>
    <row r="20" spans="1:11" ht="17.45" customHeight="1">
      <c r="A20" s="63"/>
      <c r="B20" s="66" t="s">
        <v>28</v>
      </c>
      <c r="C20" s="12"/>
      <c r="D20" s="13" t="s">
        <v>29</v>
      </c>
      <c r="E20" s="36">
        <v>182316</v>
      </c>
      <c r="F20" s="38">
        <v>1642450</v>
      </c>
      <c r="G20" s="38">
        <v>7265711109</v>
      </c>
      <c r="H20" s="42">
        <v>39852.295514381622</v>
      </c>
      <c r="I20" s="26">
        <v>9.0088088812830467</v>
      </c>
      <c r="J20" s="15"/>
      <c r="K20" s="15">
        <v>4423.7030710219487</v>
      </c>
    </row>
    <row r="21" spans="1:11" ht="17.45" customHeight="1">
      <c r="A21" s="63"/>
      <c r="B21" s="66" t="s">
        <v>30</v>
      </c>
      <c r="C21" s="12"/>
      <c r="D21" s="13" t="s">
        <v>31</v>
      </c>
      <c r="E21" s="36">
        <v>151914</v>
      </c>
      <c r="F21" s="38">
        <v>1253379</v>
      </c>
      <c r="G21" s="38">
        <v>6762994621</v>
      </c>
      <c r="H21" s="42">
        <v>44518.573804915941</v>
      </c>
      <c r="I21" s="26">
        <v>8.2505825664520724</v>
      </c>
      <c r="J21" s="15"/>
      <c r="K21" s="15">
        <v>5395.8097439002886</v>
      </c>
    </row>
    <row r="22" spans="1:11" ht="17.45" customHeight="1">
      <c r="A22" s="63"/>
      <c r="B22" s="66" t="s">
        <v>32</v>
      </c>
      <c r="C22" s="12"/>
      <c r="D22" s="13" t="s">
        <v>33</v>
      </c>
      <c r="E22" s="36">
        <v>62921</v>
      </c>
      <c r="F22" s="38">
        <v>706039</v>
      </c>
      <c r="G22" s="38">
        <v>1879200181</v>
      </c>
      <c r="H22" s="42">
        <v>29866.025349247469</v>
      </c>
      <c r="I22" s="26">
        <v>11.221039080752055</v>
      </c>
      <c r="J22" s="15"/>
      <c r="K22" s="15">
        <v>2661.60960088607</v>
      </c>
    </row>
    <row r="23" spans="1:11" s="18" customFormat="1" ht="17.45" customHeight="1">
      <c r="A23" s="67" t="s">
        <v>34</v>
      </c>
      <c r="B23" s="68"/>
      <c r="C23" s="17"/>
      <c r="D23" s="20" t="s">
        <v>35</v>
      </c>
      <c r="E23" s="34">
        <v>421358</v>
      </c>
      <c r="F23" s="35">
        <v>4053577</v>
      </c>
      <c r="G23" s="35">
        <v>20544057167</v>
      </c>
      <c r="H23" s="41">
        <v>48756.774920613825</v>
      </c>
      <c r="I23" s="25">
        <v>9.6202682754332418</v>
      </c>
      <c r="J23" s="23"/>
      <c r="K23" s="23">
        <v>5068.1304850012721</v>
      </c>
    </row>
    <row r="24" spans="1:11" ht="17.45" customHeight="1">
      <c r="A24" s="69"/>
      <c r="B24" s="64" t="s">
        <v>36</v>
      </c>
      <c r="C24" s="10"/>
      <c r="D24" s="13" t="s">
        <v>37</v>
      </c>
      <c r="E24" s="36">
        <v>97611</v>
      </c>
      <c r="F24" s="38">
        <v>835363</v>
      </c>
      <c r="G24" s="38">
        <v>5112330785</v>
      </c>
      <c r="H24" s="42">
        <v>52374.535503170751</v>
      </c>
      <c r="I24" s="26">
        <v>8.5580825931503615</v>
      </c>
      <c r="J24" s="15"/>
      <c r="K24" s="15">
        <v>6119.8913346652889</v>
      </c>
    </row>
    <row r="25" spans="1:11" ht="17.45" customHeight="1">
      <c r="A25" s="69"/>
      <c r="B25" s="64" t="s">
        <v>38</v>
      </c>
      <c r="C25" s="10"/>
      <c r="D25" s="13" t="s">
        <v>39</v>
      </c>
      <c r="E25" s="36">
        <v>74785</v>
      </c>
      <c r="F25" s="38">
        <v>707073</v>
      </c>
      <c r="G25" s="38">
        <v>3569456227</v>
      </c>
      <c r="H25" s="42">
        <v>47729.574473490677</v>
      </c>
      <c r="I25" s="26">
        <v>9.4547435983151704</v>
      </c>
      <c r="J25" s="15"/>
      <c r="K25" s="15">
        <v>5048.2145789755796</v>
      </c>
    </row>
    <row r="26" spans="1:11" ht="17.45" customHeight="1">
      <c r="A26" s="69"/>
      <c r="B26" s="64" t="s">
        <v>40</v>
      </c>
      <c r="C26" s="10"/>
      <c r="D26" s="13" t="s">
        <v>41</v>
      </c>
      <c r="E26" s="36">
        <v>56719</v>
      </c>
      <c r="F26" s="38">
        <v>447040</v>
      </c>
      <c r="G26" s="38">
        <v>2034416973</v>
      </c>
      <c r="H26" s="42">
        <v>35868.350517463281</v>
      </c>
      <c r="I26" s="26">
        <v>7.8816622295879686</v>
      </c>
      <c r="J26" s="15"/>
      <c r="K26" s="15">
        <v>4550.861160075161</v>
      </c>
    </row>
    <row r="27" spans="1:11" ht="17.45" customHeight="1">
      <c r="A27" s="69"/>
      <c r="B27" s="64" t="s">
        <v>42</v>
      </c>
      <c r="C27" s="10"/>
      <c r="D27" s="13" t="s">
        <v>43</v>
      </c>
      <c r="E27" s="36">
        <v>69622</v>
      </c>
      <c r="F27" s="38">
        <v>706684</v>
      </c>
      <c r="G27" s="38">
        <v>3704208911</v>
      </c>
      <c r="H27" s="42">
        <v>53204.574861394387</v>
      </c>
      <c r="I27" s="26">
        <v>10.150297319812703</v>
      </c>
      <c r="J27" s="15"/>
      <c r="K27" s="15">
        <v>5241.6764933124277</v>
      </c>
    </row>
    <row r="28" spans="1:11" ht="17.45" customHeight="1">
      <c r="A28" s="69"/>
      <c r="B28" s="63" t="s">
        <v>44</v>
      </c>
      <c r="C28" s="11"/>
      <c r="D28" s="13" t="s">
        <v>45</v>
      </c>
      <c r="E28" s="36">
        <v>122621</v>
      </c>
      <c r="F28" s="38">
        <v>1357417</v>
      </c>
      <c r="G28" s="38">
        <v>6123644271</v>
      </c>
      <c r="H28" s="42">
        <v>49939.604725128651</v>
      </c>
      <c r="I28" s="26">
        <v>11.070020632681189</v>
      </c>
      <c r="J28" s="15"/>
      <c r="K28" s="15">
        <v>4511.247664498087</v>
      </c>
    </row>
    <row r="29" spans="1:11" s="18" customFormat="1" ht="17.45" customHeight="1">
      <c r="A29" s="65" t="s">
        <v>46</v>
      </c>
      <c r="B29" s="70"/>
      <c r="C29" s="17"/>
      <c r="D29" s="22" t="s">
        <v>47</v>
      </c>
      <c r="E29" s="34">
        <v>547789</v>
      </c>
      <c r="F29" s="35">
        <v>5078158</v>
      </c>
      <c r="G29" s="35">
        <v>24836527152</v>
      </c>
      <c r="H29" s="41">
        <v>45339.587235231083</v>
      </c>
      <c r="I29" s="25">
        <v>9.2702810753775626</v>
      </c>
      <c r="J29" s="23"/>
      <c r="K29" s="23">
        <v>4890.8535638316098</v>
      </c>
    </row>
    <row r="30" spans="1:11" ht="17.45" customHeight="1">
      <c r="A30" s="64"/>
      <c r="B30" s="64" t="s">
        <v>48</v>
      </c>
      <c r="C30" s="14"/>
      <c r="D30" s="8" t="s">
        <v>49</v>
      </c>
      <c r="E30" s="36">
        <v>260082</v>
      </c>
      <c r="F30" s="38">
        <v>2324796</v>
      </c>
      <c r="G30" s="38">
        <v>12421253708</v>
      </c>
      <c r="H30" s="42">
        <v>47758.990272298739</v>
      </c>
      <c r="I30" s="26">
        <v>8.9387039472166467</v>
      </c>
      <c r="J30" s="15"/>
      <c r="K30" s="15">
        <v>5342.9435133233192</v>
      </c>
    </row>
    <row r="31" spans="1:11" ht="17.45" customHeight="1">
      <c r="A31" s="64"/>
      <c r="B31" s="64" t="s">
        <v>50</v>
      </c>
      <c r="C31" s="14"/>
      <c r="D31" s="8" t="s">
        <v>51</v>
      </c>
      <c r="E31" s="36">
        <v>155284</v>
      </c>
      <c r="F31" s="38">
        <v>1524978</v>
      </c>
      <c r="G31" s="38">
        <v>7656447645</v>
      </c>
      <c r="H31" s="42">
        <v>49306.094929290848</v>
      </c>
      <c r="I31" s="26">
        <v>9.8205739161793879</v>
      </c>
      <c r="J31" s="15"/>
      <c r="K31" s="15">
        <v>5020.6938362389492</v>
      </c>
    </row>
    <row r="32" spans="1:11" ht="17.45" customHeight="1">
      <c r="A32" s="71"/>
      <c r="B32" s="64" t="s">
        <v>52</v>
      </c>
      <c r="C32" s="14"/>
      <c r="D32" s="8" t="s">
        <v>64</v>
      </c>
      <c r="E32" s="36">
        <v>123898</v>
      </c>
      <c r="F32" s="38">
        <v>1144303</v>
      </c>
      <c r="G32" s="38">
        <v>4484538150</v>
      </c>
      <c r="H32" s="42">
        <v>36195.40388061147</v>
      </c>
      <c r="I32" s="26">
        <v>9.2358472291723839</v>
      </c>
      <c r="J32" s="15"/>
      <c r="K32" s="15">
        <v>3919.0128401306297</v>
      </c>
    </row>
    <row r="33" spans="1:11" ht="17.45" customHeight="1">
      <c r="A33" s="71"/>
      <c r="B33" s="64" t="s">
        <v>53</v>
      </c>
      <c r="C33" s="14"/>
      <c r="D33" s="8" t="s">
        <v>54</v>
      </c>
      <c r="E33" s="36">
        <v>8525</v>
      </c>
      <c r="F33" s="38">
        <v>84081</v>
      </c>
      <c r="G33" s="38">
        <v>274287649</v>
      </c>
      <c r="H33" s="42">
        <v>32174.504281524925</v>
      </c>
      <c r="I33" s="26">
        <v>9.8628739002932555</v>
      </c>
      <c r="J33" s="15"/>
      <c r="K33" s="15">
        <v>3262.1834778368479</v>
      </c>
    </row>
    <row r="34" spans="1:11" s="18" customFormat="1" ht="17.45" customHeight="1">
      <c r="A34" s="67" t="s">
        <v>55</v>
      </c>
      <c r="B34" s="70"/>
      <c r="C34" s="17"/>
      <c r="D34" s="22" t="s">
        <v>56</v>
      </c>
      <c r="E34" s="34">
        <v>101232</v>
      </c>
      <c r="F34" s="35">
        <v>1483302</v>
      </c>
      <c r="G34" s="35">
        <v>5117186511</v>
      </c>
      <c r="H34" s="41">
        <v>50549.100195590327</v>
      </c>
      <c r="I34" s="25">
        <v>14.652501185395922</v>
      </c>
      <c r="J34" s="23"/>
      <c r="K34" s="23">
        <v>3449.8615325806882</v>
      </c>
    </row>
    <row r="35" spans="1:11" ht="17.45" customHeight="1">
      <c r="A35" s="69"/>
      <c r="B35" s="64" t="s">
        <v>57</v>
      </c>
      <c r="C35" s="14"/>
      <c r="D35" s="8" t="s">
        <v>58</v>
      </c>
      <c r="E35" s="36">
        <v>73726</v>
      </c>
      <c r="F35" s="38">
        <v>1241350</v>
      </c>
      <c r="G35" s="38">
        <v>3970090015</v>
      </c>
      <c r="H35" s="42">
        <v>53849.252841602691</v>
      </c>
      <c r="I35" s="26">
        <v>16.837343677942652</v>
      </c>
      <c r="J35" s="15"/>
      <c r="K35" s="15">
        <v>3198.2035807789907</v>
      </c>
    </row>
    <row r="36" spans="1:11" ht="17.45" customHeight="1" thickBot="1">
      <c r="A36" s="72"/>
      <c r="B36" s="73" t="s">
        <v>59</v>
      </c>
      <c r="C36" s="27"/>
      <c r="D36" s="28" t="s">
        <v>60</v>
      </c>
      <c r="E36" s="39">
        <v>27506</v>
      </c>
      <c r="F36" s="40">
        <v>241952</v>
      </c>
      <c r="G36" s="40">
        <v>1147096496</v>
      </c>
      <c r="H36" s="43">
        <v>41703.500908892602</v>
      </c>
      <c r="I36" s="74">
        <v>8.796335345015633</v>
      </c>
      <c r="J36" s="29"/>
      <c r="K36" s="75">
        <v>4741.0085306176434</v>
      </c>
    </row>
    <row r="37" spans="1:11" ht="17.100000000000001" customHeight="1">
      <c r="A37" s="48" t="s">
        <v>95</v>
      </c>
      <c r="G37" s="14" t="s">
        <v>96</v>
      </c>
      <c r="H37" s="6"/>
      <c r="I37" s="7"/>
      <c r="J37" s="7"/>
      <c r="K37" s="7"/>
    </row>
    <row r="38" spans="1:11" ht="15" customHeight="1">
      <c r="A38" s="46" t="s">
        <v>97</v>
      </c>
      <c r="G38" s="45" t="s">
        <v>98</v>
      </c>
      <c r="H38" s="2"/>
      <c r="I38" s="2"/>
      <c r="J38" s="2"/>
      <c r="K38" s="2"/>
    </row>
    <row r="39" spans="1:11">
      <c r="A39" s="49"/>
      <c r="B39" s="50"/>
      <c r="C39" s="50"/>
      <c r="D39" s="50"/>
      <c r="E39" s="50"/>
      <c r="F39" s="50"/>
    </row>
  </sheetData>
  <mergeCells count="6">
    <mergeCell ref="J4:K4"/>
    <mergeCell ref="A1:F1"/>
    <mergeCell ref="G1:K1"/>
    <mergeCell ref="G2:K2"/>
    <mergeCell ref="D3:E3"/>
    <mergeCell ref="J3:K3"/>
  </mergeCells>
  <phoneticPr fontId="24" type="noConversion"/>
  <pageMargins left="0.75" right="0.75" top="1" bottom="1" header="0.5" footer="0.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9"/>
  <sheetViews>
    <sheetView showGridLines="0" zoomScale="70" zoomScaleNormal="70" workbookViewId="0">
      <selection sqref="A1:F1"/>
    </sheetView>
  </sheetViews>
  <sheetFormatPr defaultColWidth="9" defaultRowHeight="16.5"/>
  <cols>
    <col min="1" max="1" width="2.5" style="2" customWidth="1"/>
    <col min="2" max="2" width="12.25" style="2" customWidth="1"/>
    <col min="3" max="3" width="2.25" style="2" customWidth="1"/>
    <col min="4" max="4" width="18.5" style="4" customWidth="1"/>
    <col min="5" max="5" width="21.625" style="6" customWidth="1"/>
    <col min="6" max="6" width="23.375" style="6" customWidth="1"/>
    <col min="7" max="7" width="20" style="6" customWidth="1"/>
    <col min="8" max="8" width="19.75" style="7" customWidth="1"/>
    <col min="9" max="9" width="20.375" style="6" customWidth="1"/>
    <col min="10" max="10" width="9" style="1" customWidth="1"/>
    <col min="11" max="11" width="10.125" style="1" customWidth="1"/>
    <col min="12" max="16384" width="9" style="1"/>
  </cols>
  <sheetData>
    <row r="1" spans="1:11" s="5" customFormat="1" ht="23.25" customHeight="1">
      <c r="A1" s="515" t="s">
        <v>119</v>
      </c>
      <c r="B1" s="516"/>
      <c r="C1" s="516"/>
      <c r="D1" s="516"/>
      <c r="E1" s="516"/>
      <c r="F1" s="516"/>
      <c r="G1" s="497" t="s">
        <v>100</v>
      </c>
      <c r="H1" s="522"/>
      <c r="I1" s="522"/>
      <c r="J1" s="522"/>
      <c r="K1" s="522"/>
    </row>
    <row r="2" spans="1:11" s="5" customFormat="1" ht="23.25" customHeight="1">
      <c r="A2" s="85"/>
      <c r="B2" s="112" t="s">
        <v>122</v>
      </c>
      <c r="C2" s="115"/>
      <c r="D2" s="116"/>
      <c r="E2" s="116"/>
      <c r="F2" s="116"/>
      <c r="G2" s="523" t="s">
        <v>101</v>
      </c>
      <c r="H2" s="524"/>
      <c r="I2" s="524"/>
      <c r="J2" s="524"/>
      <c r="K2" s="524"/>
    </row>
    <row r="3" spans="1:11" s="44" customFormat="1" ht="26.85" customHeight="1" thickBot="1">
      <c r="A3" s="78" t="s">
        <v>86</v>
      </c>
      <c r="B3" s="51"/>
      <c r="C3" s="51"/>
      <c r="D3" s="502" t="s">
        <v>87</v>
      </c>
      <c r="E3" s="517"/>
      <c r="F3" s="79" t="s">
        <v>88</v>
      </c>
      <c r="G3" s="30"/>
      <c r="H3" s="80">
        <v>2004</v>
      </c>
      <c r="I3" s="31"/>
      <c r="J3" s="525" t="s">
        <v>89</v>
      </c>
      <c r="K3" s="526"/>
    </row>
    <row r="4" spans="1:11" s="3" customFormat="1" ht="48.75" customHeight="1">
      <c r="A4" s="53" t="s">
        <v>0</v>
      </c>
      <c r="B4" s="58"/>
      <c r="C4" s="58"/>
      <c r="D4" s="59"/>
      <c r="E4" s="54" t="s">
        <v>66</v>
      </c>
      <c r="F4" s="55" t="s">
        <v>90</v>
      </c>
      <c r="G4" s="76" t="s">
        <v>91</v>
      </c>
      <c r="H4" s="56" t="s">
        <v>92</v>
      </c>
      <c r="I4" s="57" t="s">
        <v>93</v>
      </c>
      <c r="J4" s="519" t="s">
        <v>94</v>
      </c>
      <c r="K4" s="520"/>
    </row>
    <row r="5" spans="1:11" s="18" customFormat="1" ht="17.45" customHeight="1">
      <c r="A5" s="60" t="s">
        <v>1</v>
      </c>
      <c r="B5" s="61"/>
      <c r="C5" s="17"/>
      <c r="D5" s="16" t="s">
        <v>2</v>
      </c>
      <c r="E5" s="47">
        <f>SUM(E6,E13,E18,E23,E29,E34)</f>
        <v>3010892</v>
      </c>
      <c r="F5" s="35">
        <f>SUM(F6,F13,F18,F23,F29,F34)</f>
        <v>29204417</v>
      </c>
      <c r="G5" s="35">
        <f>SUM(G6,G13,G18,G23,G29,G34)</f>
        <v>141251484992</v>
      </c>
      <c r="H5" s="41">
        <f>G5/E5</f>
        <v>46913.501046201593</v>
      </c>
      <c r="I5" s="25">
        <f>F5/E5</f>
        <v>9.6995896896999287</v>
      </c>
      <c r="J5" s="23"/>
      <c r="K5" s="23">
        <f>G5/F5</f>
        <v>4836.6479971848094</v>
      </c>
    </row>
    <row r="6" spans="1:11" s="18" customFormat="1" ht="17.45" customHeight="1">
      <c r="A6" s="61" t="s">
        <v>3</v>
      </c>
      <c r="B6" s="61"/>
      <c r="C6" s="17"/>
      <c r="D6" s="19" t="s">
        <v>4</v>
      </c>
      <c r="E6" s="34">
        <f>SUM(E7:E12)</f>
        <v>858629</v>
      </c>
      <c r="F6" s="35">
        <f>SUM(F7:F12)</f>
        <v>8892213</v>
      </c>
      <c r="G6" s="35">
        <f>SUM(G7:G12)</f>
        <v>45509465626</v>
      </c>
      <c r="H6" s="41">
        <f t="shared" ref="H6:H36" si="0">G6/E6</f>
        <v>53002.479098656113</v>
      </c>
      <c r="I6" s="25">
        <f t="shared" ref="I6:I36" si="1">F6/E6</f>
        <v>10.356292415001123</v>
      </c>
      <c r="J6" s="23"/>
      <c r="K6" s="23">
        <f t="shared" ref="K6:K36" si="2">G6/F6</f>
        <v>5117.9009798798115</v>
      </c>
    </row>
    <row r="7" spans="1:11" ht="17.45" customHeight="1">
      <c r="A7" s="62"/>
      <c r="B7" s="63" t="s">
        <v>5</v>
      </c>
      <c r="C7" s="9"/>
      <c r="D7" s="8" t="s">
        <v>6</v>
      </c>
      <c r="E7" s="36">
        <v>552749</v>
      </c>
      <c r="F7" s="38">
        <v>5349103</v>
      </c>
      <c r="G7" s="37">
        <v>32679128676</v>
      </c>
      <c r="H7" s="42">
        <f t="shared" si="0"/>
        <v>59121.099587697128</v>
      </c>
      <c r="I7" s="26">
        <f t="shared" si="1"/>
        <v>9.6772730479838049</v>
      </c>
      <c r="J7" s="15"/>
      <c r="K7" s="15">
        <f t="shared" si="2"/>
        <v>6109.2726530036907</v>
      </c>
    </row>
    <row r="8" spans="1:11" ht="17.45" customHeight="1">
      <c r="A8" s="64"/>
      <c r="B8" s="64" t="s">
        <v>7</v>
      </c>
      <c r="C8" s="10"/>
      <c r="D8" s="8" t="s">
        <v>8</v>
      </c>
      <c r="E8" s="36">
        <v>45922</v>
      </c>
      <c r="F8" s="38">
        <v>525012</v>
      </c>
      <c r="G8" s="38">
        <v>2153931531</v>
      </c>
      <c r="H8" s="42">
        <f t="shared" si="0"/>
        <v>46904.131592700665</v>
      </c>
      <c r="I8" s="26">
        <f t="shared" si="1"/>
        <v>11.432690213840861</v>
      </c>
      <c r="J8" s="15"/>
      <c r="K8" s="15">
        <f t="shared" si="2"/>
        <v>4102.6329512468283</v>
      </c>
    </row>
    <row r="9" spans="1:11" ht="17.45" customHeight="1">
      <c r="A9" s="63"/>
      <c r="B9" s="63" t="s">
        <v>9</v>
      </c>
      <c r="C9" s="11"/>
      <c r="D9" s="8" t="s">
        <v>10</v>
      </c>
      <c r="E9" s="36">
        <v>169397</v>
      </c>
      <c r="F9" s="38">
        <v>2032980</v>
      </c>
      <c r="G9" s="38">
        <v>7492049148</v>
      </c>
      <c r="H9" s="42">
        <f t="shared" si="0"/>
        <v>44227.755792605538</v>
      </c>
      <c r="I9" s="26">
        <f t="shared" si="1"/>
        <v>12.001275111129477</v>
      </c>
      <c r="J9" s="15"/>
      <c r="K9" s="15">
        <f t="shared" si="2"/>
        <v>3685.2547236077089</v>
      </c>
    </row>
    <row r="10" spans="1:11" ht="17.45" customHeight="1">
      <c r="A10" s="64"/>
      <c r="B10" s="64" t="s">
        <v>11</v>
      </c>
      <c r="C10" s="10"/>
      <c r="D10" s="8" t="s">
        <v>61</v>
      </c>
      <c r="E10" s="36">
        <v>84355</v>
      </c>
      <c r="F10" s="38">
        <v>934797</v>
      </c>
      <c r="G10" s="38">
        <v>3042448515</v>
      </c>
      <c r="H10" s="42">
        <f t="shared" si="0"/>
        <v>36067.198328492683</v>
      </c>
      <c r="I10" s="26">
        <f t="shared" si="1"/>
        <v>11.081702329441052</v>
      </c>
      <c r="J10" s="15"/>
      <c r="K10" s="15">
        <f t="shared" si="2"/>
        <v>3254.6622582229083</v>
      </c>
    </row>
    <row r="11" spans="1:11" ht="17.45" customHeight="1">
      <c r="A11" s="64"/>
      <c r="B11" s="64" t="s">
        <v>12</v>
      </c>
      <c r="C11" s="10"/>
      <c r="D11" s="8" t="s">
        <v>62</v>
      </c>
      <c r="E11" s="36">
        <v>5646</v>
      </c>
      <c r="F11" s="38">
        <v>47901</v>
      </c>
      <c r="G11" s="38">
        <v>135311209</v>
      </c>
      <c r="H11" s="42">
        <f t="shared" si="0"/>
        <v>23965.8535246192</v>
      </c>
      <c r="I11" s="26">
        <f t="shared" si="1"/>
        <v>8.4840595111583426</v>
      </c>
      <c r="J11" s="15"/>
      <c r="K11" s="15">
        <f t="shared" si="2"/>
        <v>2824.8096908206508</v>
      </c>
    </row>
    <row r="12" spans="1:11" ht="17.45" customHeight="1">
      <c r="A12" s="64"/>
      <c r="B12" s="64" t="s">
        <v>13</v>
      </c>
      <c r="C12" s="10"/>
      <c r="D12" s="8" t="s">
        <v>63</v>
      </c>
      <c r="E12" s="36">
        <v>560</v>
      </c>
      <c r="F12" s="37">
        <v>2420</v>
      </c>
      <c r="G12" s="38">
        <v>6596547</v>
      </c>
      <c r="H12" s="42">
        <f t="shared" si="0"/>
        <v>11779.548214285714</v>
      </c>
      <c r="I12" s="26">
        <f t="shared" si="1"/>
        <v>4.3214285714285712</v>
      </c>
      <c r="J12" s="15"/>
      <c r="K12" s="15">
        <f t="shared" si="2"/>
        <v>2725.8458677685949</v>
      </c>
    </row>
    <row r="13" spans="1:11" s="18" customFormat="1" ht="17.45" customHeight="1">
      <c r="A13" s="65" t="s">
        <v>14</v>
      </c>
      <c r="B13" s="65"/>
      <c r="C13" s="17"/>
      <c r="D13" s="20" t="s">
        <v>15</v>
      </c>
      <c r="E13" s="34">
        <f>SUM(E14:E17)</f>
        <v>459167</v>
      </c>
      <c r="F13" s="35">
        <f>SUM(F14:F17)</f>
        <v>4260610</v>
      </c>
      <c r="G13" s="35">
        <f>SUM(G14:G17)</f>
        <v>20347712945</v>
      </c>
      <c r="H13" s="41">
        <f t="shared" si="0"/>
        <v>44314.406185549051</v>
      </c>
      <c r="I13" s="25">
        <f t="shared" si="1"/>
        <v>9.2789987085308834</v>
      </c>
      <c r="J13" s="23"/>
      <c r="K13" s="23">
        <f t="shared" si="2"/>
        <v>4775.774582747541</v>
      </c>
    </row>
    <row r="14" spans="1:11" ht="17.45" customHeight="1">
      <c r="A14" s="64"/>
      <c r="B14" s="64" t="s">
        <v>16</v>
      </c>
      <c r="C14" s="10"/>
      <c r="D14" s="8" t="s">
        <v>17</v>
      </c>
      <c r="E14" s="36">
        <v>60071</v>
      </c>
      <c r="F14" s="38">
        <v>464433</v>
      </c>
      <c r="G14" s="38">
        <v>2152964780</v>
      </c>
      <c r="H14" s="42">
        <f t="shared" si="0"/>
        <v>35840.335269930583</v>
      </c>
      <c r="I14" s="26">
        <f t="shared" si="1"/>
        <v>7.7314011752759235</v>
      </c>
      <c r="J14" s="15"/>
      <c r="K14" s="15">
        <f t="shared" si="2"/>
        <v>4635.6843290636107</v>
      </c>
    </row>
    <row r="15" spans="1:11" ht="17.45" customHeight="1">
      <c r="A15" s="64"/>
      <c r="B15" s="64" t="s">
        <v>18</v>
      </c>
      <c r="C15" s="10"/>
      <c r="D15" s="8" t="s">
        <v>19</v>
      </c>
      <c r="E15" s="36">
        <v>294668</v>
      </c>
      <c r="F15" s="38">
        <v>2797043</v>
      </c>
      <c r="G15" s="38">
        <v>14613249905</v>
      </c>
      <c r="H15" s="42">
        <f t="shared" si="0"/>
        <v>49592.252653834148</v>
      </c>
      <c r="I15" s="26">
        <f t="shared" si="1"/>
        <v>9.4921844245048668</v>
      </c>
      <c r="J15" s="15"/>
      <c r="K15" s="15">
        <f t="shared" si="2"/>
        <v>5224.5353056781751</v>
      </c>
    </row>
    <row r="16" spans="1:11" ht="17.45" customHeight="1">
      <c r="A16" s="63"/>
      <c r="B16" s="64" t="s">
        <v>20</v>
      </c>
      <c r="C16" s="10"/>
      <c r="D16" s="8" t="s">
        <v>21</v>
      </c>
      <c r="E16" s="36">
        <v>38363</v>
      </c>
      <c r="F16" s="38">
        <v>406995</v>
      </c>
      <c r="G16" s="38">
        <v>1413630677</v>
      </c>
      <c r="H16" s="42">
        <f t="shared" si="0"/>
        <v>36848.804238458935</v>
      </c>
      <c r="I16" s="26">
        <f t="shared" si="1"/>
        <v>10.609050387091729</v>
      </c>
      <c r="J16" s="15"/>
      <c r="K16" s="15">
        <f t="shared" si="2"/>
        <v>3473.3367166672811</v>
      </c>
    </row>
    <row r="17" spans="1:11" ht="17.45" customHeight="1">
      <c r="A17" s="64"/>
      <c r="B17" s="66" t="s">
        <v>22</v>
      </c>
      <c r="C17" s="12"/>
      <c r="D17" s="13" t="s">
        <v>23</v>
      </c>
      <c r="E17" s="36">
        <v>66065</v>
      </c>
      <c r="F17" s="38">
        <v>592139</v>
      </c>
      <c r="G17" s="38">
        <v>2167867583</v>
      </c>
      <c r="H17" s="42">
        <f t="shared" si="0"/>
        <v>32814.161553015969</v>
      </c>
      <c r="I17" s="26">
        <f t="shared" si="1"/>
        <v>8.9629758571104219</v>
      </c>
      <c r="J17" s="15"/>
      <c r="K17" s="15">
        <f t="shared" si="2"/>
        <v>3661.0788733726372</v>
      </c>
    </row>
    <row r="18" spans="1:11" s="18" customFormat="1" ht="17.45" customHeight="1">
      <c r="A18" s="67" t="s">
        <v>24</v>
      </c>
      <c r="B18" s="68"/>
      <c r="C18" s="17"/>
      <c r="D18" s="21" t="s">
        <v>25</v>
      </c>
      <c r="E18" s="34">
        <f>SUM(E19:E22)</f>
        <v>651238</v>
      </c>
      <c r="F18" s="35">
        <f>SUM(F19:F22)</f>
        <v>5736670</v>
      </c>
      <c r="G18" s="35">
        <f>SUM(G19:G22)</f>
        <v>28088843785</v>
      </c>
      <c r="H18" s="41">
        <f t="shared" si="0"/>
        <v>43131.456986539481</v>
      </c>
      <c r="I18" s="25">
        <f t="shared" si="1"/>
        <v>8.8088686470998319</v>
      </c>
      <c r="J18" s="23"/>
      <c r="K18" s="23">
        <f t="shared" si="2"/>
        <v>4896.3673673054227</v>
      </c>
    </row>
    <row r="19" spans="1:11" ht="17.45" customHeight="1">
      <c r="A19" s="63"/>
      <c r="B19" s="66" t="s">
        <v>26</v>
      </c>
      <c r="C19" s="12"/>
      <c r="D19" s="13" t="s">
        <v>27</v>
      </c>
      <c r="E19" s="36">
        <v>239037</v>
      </c>
      <c r="F19" s="38">
        <v>2108372</v>
      </c>
      <c r="G19" s="38">
        <v>12243778093</v>
      </c>
      <c r="H19" s="42">
        <f t="shared" si="0"/>
        <v>51221.267389567307</v>
      </c>
      <c r="I19" s="26">
        <f t="shared" si="1"/>
        <v>8.820274685508938</v>
      </c>
      <c r="J19" s="15"/>
      <c r="K19" s="15">
        <f t="shared" si="2"/>
        <v>5807.2190737687661</v>
      </c>
    </row>
    <row r="20" spans="1:11" ht="17.45" customHeight="1">
      <c r="A20" s="63"/>
      <c r="B20" s="66" t="s">
        <v>28</v>
      </c>
      <c r="C20" s="12"/>
      <c r="D20" s="13" t="s">
        <v>29</v>
      </c>
      <c r="E20" s="36">
        <v>197031</v>
      </c>
      <c r="F20" s="38">
        <v>1721459</v>
      </c>
      <c r="G20" s="38">
        <v>7502466980</v>
      </c>
      <c r="H20" s="42">
        <f t="shared" si="0"/>
        <v>38077.596824865126</v>
      </c>
      <c r="I20" s="26">
        <f t="shared" si="1"/>
        <v>8.7369957011840782</v>
      </c>
      <c r="J20" s="15"/>
      <c r="K20" s="15">
        <f t="shared" si="2"/>
        <v>4358.2025363369094</v>
      </c>
    </row>
    <row r="21" spans="1:11" ht="17.45" customHeight="1">
      <c r="A21" s="63"/>
      <c r="B21" s="66" t="s">
        <v>30</v>
      </c>
      <c r="C21" s="12"/>
      <c r="D21" s="13" t="s">
        <v>31</v>
      </c>
      <c r="E21" s="36">
        <v>153500</v>
      </c>
      <c r="F21" s="38">
        <v>1213743</v>
      </c>
      <c r="G21" s="38">
        <v>6484251921</v>
      </c>
      <c r="H21" s="42">
        <f t="shared" si="0"/>
        <v>42242.683524429965</v>
      </c>
      <c r="I21" s="26">
        <f t="shared" si="1"/>
        <v>7.9071205211726383</v>
      </c>
      <c r="J21" s="15"/>
      <c r="K21" s="15">
        <f t="shared" si="2"/>
        <v>5342.3598908500398</v>
      </c>
    </row>
    <row r="22" spans="1:11" ht="17.45" customHeight="1">
      <c r="A22" s="63"/>
      <c r="B22" s="66" t="s">
        <v>32</v>
      </c>
      <c r="C22" s="12"/>
      <c r="D22" s="13" t="s">
        <v>33</v>
      </c>
      <c r="E22" s="36">
        <v>61670</v>
      </c>
      <c r="F22" s="38">
        <v>693096</v>
      </c>
      <c r="G22" s="38">
        <v>1858346791</v>
      </c>
      <c r="H22" s="42">
        <f t="shared" si="0"/>
        <v>30133.724517593644</v>
      </c>
      <c r="I22" s="26">
        <f t="shared" si="1"/>
        <v>11.23878709258959</v>
      </c>
      <c r="J22" s="15"/>
      <c r="K22" s="15">
        <f t="shared" si="2"/>
        <v>2681.2256758082576</v>
      </c>
    </row>
    <row r="23" spans="1:11" s="18" customFormat="1" ht="17.45" customHeight="1">
      <c r="A23" s="67" t="s">
        <v>34</v>
      </c>
      <c r="B23" s="68"/>
      <c r="C23" s="17"/>
      <c r="D23" s="20" t="s">
        <v>35</v>
      </c>
      <c r="E23" s="34">
        <f>SUM(E24:E28)</f>
        <v>403186</v>
      </c>
      <c r="F23" s="35">
        <f>SUM(F24:F28)</f>
        <v>3931740</v>
      </c>
      <c r="G23" s="35">
        <f>SUM(G24:G28)</f>
        <v>18935532170</v>
      </c>
      <c r="H23" s="41">
        <f t="shared" si="0"/>
        <v>46964.756142326369</v>
      </c>
      <c r="I23" s="25">
        <f t="shared" si="1"/>
        <v>9.7516778856408699</v>
      </c>
      <c r="J23" s="23"/>
      <c r="K23" s="23">
        <f t="shared" si="2"/>
        <v>4816.0692644986702</v>
      </c>
    </row>
    <row r="24" spans="1:11" ht="17.45" customHeight="1">
      <c r="A24" s="69"/>
      <c r="B24" s="64" t="s">
        <v>36</v>
      </c>
      <c r="C24" s="10"/>
      <c r="D24" s="13" t="s">
        <v>37</v>
      </c>
      <c r="E24" s="36">
        <v>94751</v>
      </c>
      <c r="F24" s="38">
        <v>833097</v>
      </c>
      <c r="G24" s="38">
        <v>4912176475</v>
      </c>
      <c r="H24" s="42">
        <f t="shared" si="0"/>
        <v>51843.004031619719</v>
      </c>
      <c r="I24" s="26">
        <f t="shared" si="1"/>
        <v>8.7924876782303087</v>
      </c>
      <c r="J24" s="15"/>
      <c r="K24" s="15">
        <f t="shared" si="2"/>
        <v>5896.2839561299588</v>
      </c>
    </row>
    <row r="25" spans="1:11" ht="17.45" customHeight="1">
      <c r="A25" s="69"/>
      <c r="B25" s="64" t="s">
        <v>38</v>
      </c>
      <c r="C25" s="10"/>
      <c r="D25" s="13" t="s">
        <v>39</v>
      </c>
      <c r="E25" s="36">
        <v>72920</v>
      </c>
      <c r="F25" s="38">
        <v>701340</v>
      </c>
      <c r="G25" s="38">
        <v>3396690033</v>
      </c>
      <c r="H25" s="42">
        <f t="shared" si="0"/>
        <v>46581.048176083379</v>
      </c>
      <c r="I25" s="26">
        <f t="shared" si="1"/>
        <v>9.617937465715853</v>
      </c>
      <c r="J25" s="15"/>
      <c r="K25" s="15">
        <f t="shared" si="2"/>
        <v>4843.1431730686973</v>
      </c>
    </row>
    <row r="26" spans="1:11" ht="17.45" customHeight="1">
      <c r="A26" s="69"/>
      <c r="B26" s="64" t="s">
        <v>40</v>
      </c>
      <c r="C26" s="10"/>
      <c r="D26" s="13" t="s">
        <v>41</v>
      </c>
      <c r="E26" s="36">
        <v>57285</v>
      </c>
      <c r="F26" s="38">
        <v>457921</v>
      </c>
      <c r="G26" s="38">
        <v>1811748760</v>
      </c>
      <c r="H26" s="42">
        <f t="shared" si="0"/>
        <v>31626.931308370429</v>
      </c>
      <c r="I26" s="26">
        <f t="shared" si="1"/>
        <v>7.9937330889412586</v>
      </c>
      <c r="J26" s="15"/>
      <c r="K26" s="15">
        <f t="shared" si="2"/>
        <v>3956.4657659290579</v>
      </c>
    </row>
    <row r="27" spans="1:11" ht="17.45" customHeight="1">
      <c r="A27" s="69"/>
      <c r="B27" s="64" t="s">
        <v>42</v>
      </c>
      <c r="C27" s="10"/>
      <c r="D27" s="13" t="s">
        <v>43</v>
      </c>
      <c r="E27" s="36">
        <v>69860</v>
      </c>
      <c r="F27" s="38">
        <v>726867</v>
      </c>
      <c r="G27" s="38">
        <v>3609712210</v>
      </c>
      <c r="H27" s="42">
        <f t="shared" si="0"/>
        <v>51670.658602920128</v>
      </c>
      <c r="I27" s="26">
        <f t="shared" si="1"/>
        <v>10.404623532779846</v>
      </c>
      <c r="J27" s="15"/>
      <c r="K27" s="15">
        <f t="shared" si="2"/>
        <v>4966.1247656036112</v>
      </c>
    </row>
    <row r="28" spans="1:11" ht="17.45" customHeight="1">
      <c r="A28" s="69"/>
      <c r="B28" s="63" t="s">
        <v>44</v>
      </c>
      <c r="C28" s="11"/>
      <c r="D28" s="13" t="s">
        <v>45</v>
      </c>
      <c r="E28" s="36">
        <v>108370</v>
      </c>
      <c r="F28" s="38">
        <v>1212515</v>
      </c>
      <c r="G28" s="38">
        <v>5205204692</v>
      </c>
      <c r="H28" s="42">
        <f t="shared" si="0"/>
        <v>48031.786398449753</v>
      </c>
      <c r="I28" s="26">
        <f t="shared" si="1"/>
        <v>11.188659223032204</v>
      </c>
      <c r="J28" s="15"/>
      <c r="K28" s="15">
        <f t="shared" si="2"/>
        <v>4292.89921526744</v>
      </c>
    </row>
    <row r="29" spans="1:11" s="18" customFormat="1" ht="17.45" customHeight="1">
      <c r="A29" s="65" t="s">
        <v>46</v>
      </c>
      <c r="B29" s="70"/>
      <c r="C29" s="17"/>
      <c r="D29" s="22" t="s">
        <v>47</v>
      </c>
      <c r="E29" s="34">
        <f>SUM(E30:E33)</f>
        <v>536312</v>
      </c>
      <c r="F29" s="35">
        <f>SUM(F30:F33)</f>
        <v>4918049</v>
      </c>
      <c r="G29" s="35">
        <f>SUM(G30:G33)</f>
        <v>23426335260</v>
      </c>
      <c r="H29" s="41">
        <f t="shared" si="0"/>
        <v>43680.423447545458</v>
      </c>
      <c r="I29" s="25">
        <f t="shared" si="1"/>
        <v>9.1701267172839689</v>
      </c>
      <c r="J29" s="23"/>
      <c r="K29" s="23">
        <f t="shared" si="2"/>
        <v>4763.3391330586583</v>
      </c>
    </row>
    <row r="30" spans="1:11" ht="17.45" customHeight="1">
      <c r="A30" s="64"/>
      <c r="B30" s="64" t="s">
        <v>48</v>
      </c>
      <c r="C30" s="14"/>
      <c r="D30" s="8" t="s">
        <v>49</v>
      </c>
      <c r="E30" s="36">
        <v>260958</v>
      </c>
      <c r="F30" s="38">
        <v>2312440</v>
      </c>
      <c r="G30" s="38">
        <v>12174637724</v>
      </c>
      <c r="H30" s="42">
        <f t="shared" si="0"/>
        <v>46653.629028426032</v>
      </c>
      <c r="I30" s="26">
        <f t="shared" si="1"/>
        <v>8.8613493359084607</v>
      </c>
      <c r="J30" s="15"/>
      <c r="K30" s="15">
        <f t="shared" si="2"/>
        <v>5264.8448063517326</v>
      </c>
    </row>
    <row r="31" spans="1:11" ht="17.45" customHeight="1">
      <c r="A31" s="64"/>
      <c r="B31" s="64" t="s">
        <v>50</v>
      </c>
      <c r="C31" s="14"/>
      <c r="D31" s="8" t="s">
        <v>51</v>
      </c>
      <c r="E31" s="36">
        <v>146004</v>
      </c>
      <c r="F31" s="38">
        <v>1403870</v>
      </c>
      <c r="G31" s="38">
        <v>6719577444</v>
      </c>
      <c r="H31" s="42">
        <f t="shared" si="0"/>
        <v>46023.242130352592</v>
      </c>
      <c r="I31" s="26">
        <f t="shared" si="1"/>
        <v>9.6152845127530746</v>
      </c>
      <c r="J31" s="15"/>
      <c r="K31" s="15">
        <f t="shared" si="2"/>
        <v>4786.4670119028115</v>
      </c>
    </row>
    <row r="32" spans="1:11" ht="17.45" customHeight="1">
      <c r="A32" s="71"/>
      <c r="B32" s="64" t="s">
        <v>52</v>
      </c>
      <c r="C32" s="14"/>
      <c r="D32" s="8" t="s">
        <v>64</v>
      </c>
      <c r="E32" s="36">
        <v>120844</v>
      </c>
      <c r="F32" s="38">
        <v>1120449</v>
      </c>
      <c r="G32" s="38">
        <v>4262761083</v>
      </c>
      <c r="H32" s="42">
        <f t="shared" si="0"/>
        <v>35274.908832875444</v>
      </c>
      <c r="I32" s="26">
        <f t="shared" si="1"/>
        <v>9.271862897620073</v>
      </c>
      <c r="J32" s="15"/>
      <c r="K32" s="15">
        <f t="shared" si="2"/>
        <v>3804.5114797728411</v>
      </c>
    </row>
    <row r="33" spans="1:11" ht="17.45" customHeight="1">
      <c r="A33" s="71"/>
      <c r="B33" s="64" t="s">
        <v>53</v>
      </c>
      <c r="C33" s="14"/>
      <c r="D33" s="8" t="s">
        <v>54</v>
      </c>
      <c r="E33" s="36">
        <v>8506</v>
      </c>
      <c r="F33" s="38">
        <v>81290</v>
      </c>
      <c r="G33" s="38">
        <v>269359009</v>
      </c>
      <c r="H33" s="42">
        <f t="shared" si="0"/>
        <v>31666.942040912298</v>
      </c>
      <c r="I33" s="26">
        <f t="shared" si="1"/>
        <v>9.5567834469786028</v>
      </c>
      <c r="J33" s="15"/>
      <c r="K33" s="15">
        <f t="shared" si="2"/>
        <v>3313.5565137163244</v>
      </c>
    </row>
    <row r="34" spans="1:11" s="18" customFormat="1" ht="17.45" customHeight="1">
      <c r="A34" s="67" t="s">
        <v>55</v>
      </c>
      <c r="B34" s="70"/>
      <c r="C34" s="17"/>
      <c r="D34" s="22" t="s">
        <v>56</v>
      </c>
      <c r="E34" s="34">
        <f>SUM(E35:E36)</f>
        <v>102360</v>
      </c>
      <c r="F34" s="35">
        <f>SUM(F35:F36)</f>
        <v>1465135</v>
      </c>
      <c r="G34" s="35">
        <f>SUM(G35:G36)</f>
        <v>4943595206</v>
      </c>
      <c r="H34" s="41">
        <f t="shared" si="0"/>
        <v>48296.162622118012</v>
      </c>
      <c r="I34" s="25">
        <f t="shared" si="1"/>
        <v>14.313550214927707</v>
      </c>
      <c r="J34" s="23"/>
      <c r="K34" s="23">
        <f t="shared" si="2"/>
        <v>3374.1567882823083</v>
      </c>
    </row>
    <row r="35" spans="1:11" ht="17.45" customHeight="1">
      <c r="A35" s="69"/>
      <c r="B35" s="64" t="s">
        <v>57</v>
      </c>
      <c r="C35" s="14"/>
      <c r="D35" s="8" t="s">
        <v>58</v>
      </c>
      <c r="E35" s="36">
        <v>73021</v>
      </c>
      <c r="F35" s="38">
        <v>1196598</v>
      </c>
      <c r="G35" s="38">
        <v>3746665289</v>
      </c>
      <c r="H35" s="42">
        <f t="shared" si="0"/>
        <v>51309.421796469505</v>
      </c>
      <c r="I35" s="26">
        <f t="shared" si="1"/>
        <v>16.387039344846002</v>
      </c>
      <c r="J35" s="15"/>
      <c r="K35" s="15">
        <f t="shared" si="2"/>
        <v>3131.0977362489325</v>
      </c>
    </row>
    <row r="36" spans="1:11" ht="17.45" customHeight="1" thickBot="1">
      <c r="A36" s="72"/>
      <c r="B36" s="73" t="s">
        <v>59</v>
      </c>
      <c r="C36" s="27"/>
      <c r="D36" s="28" t="s">
        <v>60</v>
      </c>
      <c r="E36" s="39">
        <v>29339</v>
      </c>
      <c r="F36" s="40">
        <v>268537</v>
      </c>
      <c r="G36" s="40">
        <v>1196929917</v>
      </c>
      <c r="H36" s="43">
        <f t="shared" si="0"/>
        <v>40796.547837349601</v>
      </c>
      <c r="I36" s="74">
        <f t="shared" si="1"/>
        <v>9.1529022802413174</v>
      </c>
      <c r="J36" s="29"/>
      <c r="K36" s="75">
        <f t="shared" si="2"/>
        <v>4457.2253246293803</v>
      </c>
    </row>
    <row r="37" spans="1:11" ht="17.100000000000001" customHeight="1">
      <c r="A37" s="48" t="s">
        <v>95</v>
      </c>
      <c r="G37" s="14" t="s">
        <v>96</v>
      </c>
      <c r="H37" s="6"/>
      <c r="I37" s="7"/>
      <c r="J37" s="7"/>
      <c r="K37" s="7"/>
    </row>
    <row r="38" spans="1:11" ht="15" customHeight="1">
      <c r="A38" s="46" t="s">
        <v>97</v>
      </c>
      <c r="G38" s="45" t="s">
        <v>98</v>
      </c>
      <c r="H38" s="2"/>
      <c r="I38" s="2"/>
      <c r="J38" s="2"/>
      <c r="K38" s="2"/>
    </row>
    <row r="39" spans="1:11">
      <c r="A39" s="49"/>
      <c r="B39" s="50"/>
      <c r="C39" s="50"/>
      <c r="D39" s="50"/>
      <c r="E39" s="50"/>
      <c r="F39" s="50"/>
    </row>
  </sheetData>
  <mergeCells count="6">
    <mergeCell ref="J4:K4"/>
    <mergeCell ref="G1:K1"/>
    <mergeCell ref="G2:K2"/>
    <mergeCell ref="A1:F1"/>
    <mergeCell ref="D3:E3"/>
    <mergeCell ref="J3:K3"/>
  </mergeCells>
  <phoneticPr fontId="24" type="noConversion"/>
  <pageMargins left="0.75" right="0.75" top="1" bottom="1" header="0.5" footer="0.5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K39"/>
  <sheetViews>
    <sheetView showGridLines="0" zoomScale="70" zoomScaleNormal="70" zoomScaleSheetLayoutView="75" workbookViewId="0">
      <selection activeCell="F9" sqref="F9"/>
    </sheetView>
  </sheetViews>
  <sheetFormatPr defaultColWidth="9" defaultRowHeight="16.5"/>
  <cols>
    <col min="1" max="1" width="2.5" style="2" customWidth="1"/>
    <col min="2" max="2" width="12.25" style="2" customWidth="1"/>
    <col min="3" max="3" width="2.25" style="2" customWidth="1"/>
    <col min="4" max="4" width="18.5" style="4" customWidth="1"/>
    <col min="5" max="5" width="21.625" style="6" customWidth="1"/>
    <col min="6" max="6" width="23.375" style="6" customWidth="1"/>
    <col min="7" max="7" width="20" style="6" customWidth="1"/>
    <col min="8" max="8" width="19.75" style="7" customWidth="1"/>
    <col min="9" max="9" width="20.375" style="6" customWidth="1"/>
    <col min="10" max="10" width="9" style="1" customWidth="1"/>
    <col min="11" max="11" width="9.25" style="1" bestFit="1" customWidth="1"/>
    <col min="12" max="16384" width="9" style="1"/>
  </cols>
  <sheetData>
    <row r="1" spans="1:11" s="5" customFormat="1" ht="23.25" customHeight="1">
      <c r="A1" s="530" t="s">
        <v>119</v>
      </c>
      <c r="B1" s="524"/>
      <c r="C1" s="524"/>
      <c r="D1" s="524"/>
      <c r="E1" s="524"/>
      <c r="F1" s="524"/>
      <c r="G1" s="113" t="s">
        <v>121</v>
      </c>
      <c r="H1" s="24"/>
      <c r="I1" s="24"/>
      <c r="J1" s="24"/>
      <c r="K1" s="113"/>
    </row>
    <row r="2" spans="1:11" s="5" customFormat="1" ht="23.25" customHeight="1">
      <c r="A2" s="530" t="s">
        <v>123</v>
      </c>
      <c r="B2" s="524"/>
      <c r="C2" s="524"/>
      <c r="D2" s="524"/>
      <c r="E2" s="524"/>
      <c r="F2" s="524"/>
      <c r="G2" s="113" t="s">
        <v>101</v>
      </c>
      <c r="H2" s="24"/>
      <c r="I2" s="24"/>
      <c r="J2" s="24"/>
      <c r="K2" s="113"/>
    </row>
    <row r="3" spans="1:11" s="44" customFormat="1" ht="26.85" customHeight="1" thickBot="1">
      <c r="A3" s="51" t="s">
        <v>65</v>
      </c>
      <c r="B3" s="51"/>
      <c r="C3" s="51"/>
      <c r="D3" s="51"/>
      <c r="E3" s="52"/>
      <c r="F3" s="51"/>
      <c r="G3" s="30"/>
      <c r="H3" s="31">
        <v>2003</v>
      </c>
      <c r="I3" s="31"/>
      <c r="J3" s="32"/>
      <c r="K3" s="33"/>
    </row>
    <row r="4" spans="1:11" s="3" customFormat="1" ht="48.75" customHeight="1">
      <c r="A4" s="53" t="s">
        <v>0</v>
      </c>
      <c r="B4" s="58"/>
      <c r="C4" s="58"/>
      <c r="D4" s="59"/>
      <c r="E4" s="54" t="s">
        <v>66</v>
      </c>
      <c r="F4" s="55" t="s">
        <v>67</v>
      </c>
      <c r="G4" s="76" t="s">
        <v>68</v>
      </c>
      <c r="H4" s="56" t="s">
        <v>69</v>
      </c>
      <c r="I4" s="57" t="s">
        <v>70</v>
      </c>
      <c r="J4" s="519" t="s">
        <v>71</v>
      </c>
      <c r="K4" s="520"/>
    </row>
    <row r="5" spans="1:11" s="18" customFormat="1" ht="16.5" customHeight="1">
      <c r="A5" s="60" t="s">
        <v>1</v>
      </c>
      <c r="B5" s="61"/>
      <c r="C5" s="17"/>
      <c r="D5" s="16" t="s">
        <v>2</v>
      </c>
      <c r="E5" s="47">
        <f>SUM(E6,E13,E18,E23,E29,E34)</f>
        <v>2733966</v>
      </c>
      <c r="F5" s="35">
        <f>SUM(F6,F13,F18,F23,F29,F34)</f>
        <v>26353757</v>
      </c>
      <c r="G5" s="35">
        <f>SUM(G6,G13,G18,G23,G29,G34)</f>
        <v>118497045172</v>
      </c>
      <c r="H5" s="41">
        <f t="shared" ref="H5:H36" si="0">G5/E5</f>
        <v>43342.545288419824</v>
      </c>
      <c r="I5" s="25">
        <f t="shared" ref="I5:I36" si="1">F5/E5</f>
        <v>9.6393872491464787</v>
      </c>
      <c r="J5" s="23"/>
      <c r="K5" s="23">
        <f t="shared" ref="K5:K36" si="2">G5/F5</f>
        <v>4496.4004628258508</v>
      </c>
    </row>
    <row r="6" spans="1:11" s="18" customFormat="1" ht="16.5" customHeight="1">
      <c r="A6" s="61" t="s">
        <v>3</v>
      </c>
      <c r="B6" s="61"/>
      <c r="C6" s="17"/>
      <c r="D6" s="19" t="s">
        <v>4</v>
      </c>
      <c r="E6" s="34">
        <f>SUM(E7:E12)</f>
        <v>750555</v>
      </c>
      <c r="F6" s="35">
        <f>SUM(F7:F12)</f>
        <v>7880300</v>
      </c>
      <c r="G6" s="35">
        <f>SUM(G7:G12)</f>
        <v>37454464188</v>
      </c>
      <c r="H6" s="41">
        <f t="shared" si="0"/>
        <v>49902.357839198994</v>
      </c>
      <c r="I6" s="25">
        <f t="shared" si="1"/>
        <v>10.499297186748473</v>
      </c>
      <c r="J6" s="23"/>
      <c r="K6" s="23">
        <f t="shared" si="2"/>
        <v>4752.9236435161101</v>
      </c>
    </row>
    <row r="7" spans="1:11" ht="16.5" customHeight="1">
      <c r="A7" s="62"/>
      <c r="B7" s="63" t="s">
        <v>5</v>
      </c>
      <c r="C7" s="9"/>
      <c r="D7" s="8" t="s">
        <v>6</v>
      </c>
      <c r="E7" s="36">
        <v>471969</v>
      </c>
      <c r="F7" s="38">
        <v>4770437</v>
      </c>
      <c r="G7" s="37">
        <v>26829568858</v>
      </c>
      <c r="H7" s="42">
        <f t="shared" si="0"/>
        <v>56846.040434859067</v>
      </c>
      <c r="I7" s="26">
        <f t="shared" si="1"/>
        <v>10.107521892327673</v>
      </c>
      <c r="J7" s="15"/>
      <c r="K7" s="15">
        <f t="shared" si="2"/>
        <v>5624.1323086333596</v>
      </c>
    </row>
    <row r="8" spans="1:11" ht="16.5" customHeight="1">
      <c r="A8" s="64"/>
      <c r="B8" s="64" t="s">
        <v>7</v>
      </c>
      <c r="C8" s="10"/>
      <c r="D8" s="8" t="s">
        <v>8</v>
      </c>
      <c r="E8" s="36">
        <v>45213</v>
      </c>
      <c r="F8" s="38">
        <v>493932</v>
      </c>
      <c r="G8" s="38">
        <v>1886897899</v>
      </c>
      <c r="H8" s="42">
        <f t="shared" si="0"/>
        <v>41733.525733749142</v>
      </c>
      <c r="I8" s="26">
        <f t="shared" si="1"/>
        <v>10.924557096410325</v>
      </c>
      <c r="J8" s="15"/>
      <c r="K8" s="15">
        <f t="shared" si="2"/>
        <v>3820.1572260958997</v>
      </c>
    </row>
    <row r="9" spans="1:11" ht="16.5" customHeight="1">
      <c r="A9" s="63"/>
      <c r="B9" s="63" t="s">
        <v>9</v>
      </c>
      <c r="C9" s="11"/>
      <c r="D9" s="8" t="s">
        <v>10</v>
      </c>
      <c r="E9" s="36">
        <v>147844</v>
      </c>
      <c r="F9" s="38">
        <v>1720223</v>
      </c>
      <c r="G9" s="38">
        <v>6054908261</v>
      </c>
      <c r="H9" s="42">
        <f t="shared" si="0"/>
        <v>40954.710782987473</v>
      </c>
      <c r="I9" s="26">
        <f t="shared" si="1"/>
        <v>11.635392711236168</v>
      </c>
      <c r="J9" s="15"/>
      <c r="K9" s="15">
        <f t="shared" si="2"/>
        <v>3519.8391493428467</v>
      </c>
    </row>
    <row r="10" spans="1:11" ht="16.5" customHeight="1">
      <c r="A10" s="64"/>
      <c r="B10" s="64" t="s">
        <v>11</v>
      </c>
      <c r="C10" s="10"/>
      <c r="D10" s="8" t="s">
        <v>61</v>
      </c>
      <c r="E10" s="36">
        <v>79592</v>
      </c>
      <c r="F10" s="38">
        <v>840838</v>
      </c>
      <c r="G10" s="38">
        <v>2554469415</v>
      </c>
      <c r="H10" s="42">
        <f t="shared" si="0"/>
        <v>32094.54989194894</v>
      </c>
      <c r="I10" s="26">
        <f t="shared" si="1"/>
        <v>10.564353201326767</v>
      </c>
      <c r="J10" s="15"/>
      <c r="K10" s="15">
        <f t="shared" si="2"/>
        <v>3038.0042469536343</v>
      </c>
    </row>
    <row r="11" spans="1:11" ht="16.5" customHeight="1">
      <c r="A11" s="64"/>
      <c r="B11" s="64" t="s">
        <v>12</v>
      </c>
      <c r="C11" s="10"/>
      <c r="D11" s="8" t="s">
        <v>62</v>
      </c>
      <c r="E11" s="36">
        <v>5180</v>
      </c>
      <c r="F11" s="38">
        <v>51573</v>
      </c>
      <c r="G11" s="38">
        <v>121378681</v>
      </c>
      <c r="H11" s="42">
        <f t="shared" si="0"/>
        <v>23432.1777992278</v>
      </c>
      <c r="I11" s="26">
        <f t="shared" si="1"/>
        <v>9.9561776061776062</v>
      </c>
      <c r="J11" s="15"/>
      <c r="K11" s="15">
        <f t="shared" si="2"/>
        <v>2353.5315184301862</v>
      </c>
    </row>
    <row r="12" spans="1:11" ht="16.5" customHeight="1">
      <c r="A12" s="64"/>
      <c r="B12" s="64" t="s">
        <v>13</v>
      </c>
      <c r="C12" s="10"/>
      <c r="D12" s="8" t="s">
        <v>63</v>
      </c>
      <c r="E12" s="36">
        <v>757</v>
      </c>
      <c r="F12" s="37">
        <v>3297</v>
      </c>
      <c r="G12" s="38">
        <v>7241074</v>
      </c>
      <c r="H12" s="42">
        <f t="shared" si="0"/>
        <v>9565.4874504623513</v>
      </c>
      <c r="I12" s="26">
        <f t="shared" si="1"/>
        <v>4.3553500660501978</v>
      </c>
      <c r="J12" s="15"/>
      <c r="K12" s="15">
        <f t="shared" si="2"/>
        <v>2196.2614498028511</v>
      </c>
    </row>
    <row r="13" spans="1:11" s="18" customFormat="1" ht="16.5" customHeight="1">
      <c r="A13" s="65" t="s">
        <v>14</v>
      </c>
      <c r="B13" s="65"/>
      <c r="C13" s="17"/>
      <c r="D13" s="20" t="s">
        <v>15</v>
      </c>
      <c r="E13" s="34">
        <f>SUM(E14:E17)</f>
        <v>429014</v>
      </c>
      <c r="F13" s="35">
        <f>SUM(F14:F17)</f>
        <v>3817664</v>
      </c>
      <c r="G13" s="35">
        <f>SUM(G14:G17)</f>
        <v>17035509545</v>
      </c>
      <c r="H13" s="41">
        <f t="shared" si="0"/>
        <v>39708.516610180552</v>
      </c>
      <c r="I13" s="25">
        <f t="shared" si="1"/>
        <v>8.8986932827366942</v>
      </c>
      <c r="J13" s="23"/>
      <c r="K13" s="23">
        <f t="shared" si="2"/>
        <v>4462.2862423199113</v>
      </c>
    </row>
    <row r="14" spans="1:11" ht="16.5" customHeight="1">
      <c r="A14" s="64"/>
      <c r="B14" s="64" t="s">
        <v>16</v>
      </c>
      <c r="C14" s="10"/>
      <c r="D14" s="8" t="s">
        <v>17</v>
      </c>
      <c r="E14" s="36">
        <v>52404</v>
      </c>
      <c r="F14" s="38">
        <v>397472</v>
      </c>
      <c r="G14" s="38">
        <v>1674462858</v>
      </c>
      <c r="H14" s="42">
        <f t="shared" si="0"/>
        <v>31952.958896267461</v>
      </c>
      <c r="I14" s="26">
        <f t="shared" si="1"/>
        <v>7.5847645217922297</v>
      </c>
      <c r="J14" s="15"/>
      <c r="K14" s="15">
        <f t="shared" si="2"/>
        <v>4212.781926777232</v>
      </c>
    </row>
    <row r="15" spans="1:11" ht="16.5" customHeight="1">
      <c r="A15" s="64"/>
      <c r="B15" s="64" t="s">
        <v>18</v>
      </c>
      <c r="C15" s="10"/>
      <c r="D15" s="8" t="s">
        <v>19</v>
      </c>
      <c r="E15" s="36">
        <v>272392</v>
      </c>
      <c r="F15" s="38">
        <v>2515984</v>
      </c>
      <c r="G15" s="38">
        <v>12282157714</v>
      </c>
      <c r="H15" s="42">
        <f t="shared" si="0"/>
        <v>45090.00893565156</v>
      </c>
      <c r="I15" s="26">
        <f t="shared" si="1"/>
        <v>9.2366295632764537</v>
      </c>
      <c r="J15" s="15"/>
      <c r="K15" s="15">
        <f t="shared" si="2"/>
        <v>4881.6517569269117</v>
      </c>
    </row>
    <row r="16" spans="1:11" ht="16.5" customHeight="1">
      <c r="A16" s="63"/>
      <c r="B16" s="64" t="s">
        <v>20</v>
      </c>
      <c r="C16" s="10"/>
      <c r="D16" s="8" t="s">
        <v>21</v>
      </c>
      <c r="E16" s="36">
        <v>38513</v>
      </c>
      <c r="F16" s="38">
        <v>358262</v>
      </c>
      <c r="G16" s="38">
        <v>1215045569</v>
      </c>
      <c r="H16" s="42">
        <f t="shared" si="0"/>
        <v>31548.972269103939</v>
      </c>
      <c r="I16" s="26">
        <f t="shared" si="1"/>
        <v>9.3023654350479053</v>
      </c>
      <c r="J16" s="15"/>
      <c r="K16" s="15">
        <f t="shared" si="2"/>
        <v>3391.4999888349867</v>
      </c>
    </row>
    <row r="17" spans="1:11" ht="16.5" customHeight="1">
      <c r="A17" s="64"/>
      <c r="B17" s="66" t="s">
        <v>22</v>
      </c>
      <c r="C17" s="12"/>
      <c r="D17" s="13" t="s">
        <v>23</v>
      </c>
      <c r="E17" s="36">
        <v>65705</v>
      </c>
      <c r="F17" s="38">
        <v>545946</v>
      </c>
      <c r="G17" s="38">
        <v>1863843404</v>
      </c>
      <c r="H17" s="42">
        <f t="shared" si="0"/>
        <v>28366.842766912716</v>
      </c>
      <c r="I17" s="26">
        <f t="shared" si="1"/>
        <v>8.3090480176546677</v>
      </c>
      <c r="J17" s="15"/>
      <c r="K17" s="15">
        <f t="shared" si="2"/>
        <v>3413.970253468292</v>
      </c>
    </row>
    <row r="18" spans="1:11" s="18" customFormat="1" ht="16.5" customHeight="1">
      <c r="A18" s="67" t="s">
        <v>24</v>
      </c>
      <c r="B18" s="68"/>
      <c r="C18" s="17"/>
      <c r="D18" s="21" t="s">
        <v>25</v>
      </c>
      <c r="E18" s="34">
        <f>SUM(E19:E22)</f>
        <v>586735</v>
      </c>
      <c r="F18" s="35">
        <f>SUM(F19:F22)</f>
        <v>5147862</v>
      </c>
      <c r="G18" s="35">
        <f>SUM(G19:G22)</f>
        <v>23806123520</v>
      </c>
      <c r="H18" s="41">
        <f t="shared" si="0"/>
        <v>40573.893699881548</v>
      </c>
      <c r="I18" s="25">
        <f t="shared" si="1"/>
        <v>8.7737428310906971</v>
      </c>
      <c r="J18" s="23"/>
      <c r="K18" s="23">
        <f t="shared" si="2"/>
        <v>4624.4680840317787</v>
      </c>
    </row>
    <row r="19" spans="1:11" ht="16.5" customHeight="1">
      <c r="A19" s="63"/>
      <c r="B19" s="66" t="s">
        <v>26</v>
      </c>
      <c r="C19" s="12"/>
      <c r="D19" s="13" t="s">
        <v>27</v>
      </c>
      <c r="E19" s="36">
        <v>209647</v>
      </c>
      <c r="F19" s="38">
        <v>1919545</v>
      </c>
      <c r="G19" s="38">
        <v>10451664745</v>
      </c>
      <c r="H19" s="42">
        <f t="shared" si="0"/>
        <v>49853.633703320345</v>
      </c>
      <c r="I19" s="26">
        <f t="shared" si="1"/>
        <v>9.1560814130419228</v>
      </c>
      <c r="J19" s="15"/>
      <c r="K19" s="15">
        <f t="shared" si="2"/>
        <v>5444.8657077588696</v>
      </c>
    </row>
    <row r="20" spans="1:11" ht="16.5" customHeight="1">
      <c r="A20" s="63"/>
      <c r="B20" s="66" t="s">
        <v>28</v>
      </c>
      <c r="C20" s="12"/>
      <c r="D20" s="13" t="s">
        <v>29</v>
      </c>
      <c r="E20" s="36">
        <v>178261</v>
      </c>
      <c r="F20" s="38">
        <v>1492141</v>
      </c>
      <c r="G20" s="38">
        <v>6157987486</v>
      </c>
      <c r="H20" s="42">
        <f t="shared" si="0"/>
        <v>34544.782571622505</v>
      </c>
      <c r="I20" s="26">
        <f t="shared" si="1"/>
        <v>8.3705409483846722</v>
      </c>
      <c r="J20" s="15"/>
      <c r="K20" s="15">
        <f t="shared" si="2"/>
        <v>4126.9474439747983</v>
      </c>
    </row>
    <row r="21" spans="1:11" ht="16.5" customHeight="1">
      <c r="A21" s="63"/>
      <c r="B21" s="66" t="s">
        <v>30</v>
      </c>
      <c r="C21" s="12"/>
      <c r="D21" s="13" t="s">
        <v>31</v>
      </c>
      <c r="E21" s="36">
        <v>143279</v>
      </c>
      <c r="F21" s="38">
        <v>1101621</v>
      </c>
      <c r="G21" s="38">
        <v>5613856045</v>
      </c>
      <c r="H21" s="42">
        <f t="shared" si="0"/>
        <v>39181.289965731194</v>
      </c>
      <c r="I21" s="26">
        <f t="shared" si="1"/>
        <v>7.6886424388779933</v>
      </c>
      <c r="J21" s="15"/>
      <c r="K21" s="15">
        <f t="shared" si="2"/>
        <v>5095.9958506600724</v>
      </c>
    </row>
    <row r="22" spans="1:11" ht="16.5" customHeight="1">
      <c r="A22" s="63"/>
      <c r="B22" s="66" t="s">
        <v>32</v>
      </c>
      <c r="C22" s="12"/>
      <c r="D22" s="13" t="s">
        <v>33</v>
      </c>
      <c r="E22" s="36">
        <v>55548</v>
      </c>
      <c r="F22" s="38">
        <v>634555</v>
      </c>
      <c r="G22" s="38">
        <v>1582615244</v>
      </c>
      <c r="H22" s="42">
        <f t="shared" si="0"/>
        <v>28490.949161085908</v>
      </c>
      <c r="I22" s="26">
        <f t="shared" si="1"/>
        <v>11.423543601929863</v>
      </c>
      <c r="J22" s="15"/>
      <c r="K22" s="15">
        <f t="shared" si="2"/>
        <v>2494.055273380558</v>
      </c>
    </row>
    <row r="23" spans="1:11" s="18" customFormat="1" ht="16.5" customHeight="1">
      <c r="A23" s="67" t="s">
        <v>34</v>
      </c>
      <c r="B23" s="68"/>
      <c r="C23" s="17"/>
      <c r="D23" s="20" t="s">
        <v>35</v>
      </c>
      <c r="E23" s="34">
        <f>SUM(E24:E28)</f>
        <v>377231</v>
      </c>
      <c r="F23" s="35">
        <f>SUM(F24:F28)</f>
        <v>3621077</v>
      </c>
      <c r="G23" s="35">
        <f>SUM(G24:G28)</f>
        <v>16085301159</v>
      </c>
      <c r="H23" s="41">
        <f t="shared" si="0"/>
        <v>42640.454148784163</v>
      </c>
      <c r="I23" s="25">
        <f t="shared" si="1"/>
        <v>9.5990971049569094</v>
      </c>
      <c r="J23" s="23"/>
      <c r="K23" s="23">
        <f t="shared" si="2"/>
        <v>4442.1317632847904</v>
      </c>
    </row>
    <row r="24" spans="1:11" ht="16.5" customHeight="1">
      <c r="A24" s="69"/>
      <c r="B24" s="64" t="s">
        <v>36</v>
      </c>
      <c r="C24" s="10"/>
      <c r="D24" s="13" t="s">
        <v>37</v>
      </c>
      <c r="E24" s="36">
        <v>87676</v>
      </c>
      <c r="F24" s="38">
        <v>758685</v>
      </c>
      <c r="G24" s="38">
        <v>4205483926</v>
      </c>
      <c r="H24" s="42">
        <f t="shared" si="0"/>
        <v>47966.19286920024</v>
      </c>
      <c r="I24" s="26">
        <f t="shared" si="1"/>
        <v>8.6532802591359097</v>
      </c>
      <c r="J24" s="15"/>
      <c r="K24" s="15">
        <f t="shared" si="2"/>
        <v>5543.122542293574</v>
      </c>
    </row>
    <row r="25" spans="1:11" ht="16.5" customHeight="1">
      <c r="A25" s="69"/>
      <c r="B25" s="64" t="s">
        <v>38</v>
      </c>
      <c r="C25" s="10"/>
      <c r="D25" s="13" t="s">
        <v>39</v>
      </c>
      <c r="E25" s="36">
        <v>68974</v>
      </c>
      <c r="F25" s="38">
        <v>634279</v>
      </c>
      <c r="G25" s="38">
        <v>2960935292</v>
      </c>
      <c r="H25" s="42">
        <f t="shared" si="0"/>
        <v>42928.281555368689</v>
      </c>
      <c r="I25" s="26">
        <f t="shared" si="1"/>
        <v>9.1959144025284889</v>
      </c>
      <c r="J25" s="15"/>
      <c r="K25" s="15">
        <f t="shared" si="2"/>
        <v>4668.190641657693</v>
      </c>
    </row>
    <row r="26" spans="1:11" ht="16.5" customHeight="1">
      <c r="A26" s="69"/>
      <c r="B26" s="64" t="s">
        <v>40</v>
      </c>
      <c r="C26" s="10"/>
      <c r="D26" s="13" t="s">
        <v>41</v>
      </c>
      <c r="E26" s="36">
        <v>56263</v>
      </c>
      <c r="F26" s="38">
        <v>453928</v>
      </c>
      <c r="G26" s="38">
        <v>1569859844</v>
      </c>
      <c r="H26" s="42">
        <f t="shared" si="0"/>
        <v>27902.17094715888</v>
      </c>
      <c r="I26" s="26">
        <f t="shared" si="1"/>
        <v>8.0679665144055601</v>
      </c>
      <c r="J26" s="15"/>
      <c r="K26" s="15">
        <f t="shared" si="2"/>
        <v>3458.3895331418198</v>
      </c>
    </row>
    <row r="27" spans="1:11" ht="16.5" customHeight="1">
      <c r="A27" s="69"/>
      <c r="B27" s="64" t="s">
        <v>42</v>
      </c>
      <c r="C27" s="10"/>
      <c r="D27" s="13" t="s">
        <v>43</v>
      </c>
      <c r="E27" s="36">
        <v>65559</v>
      </c>
      <c r="F27" s="38">
        <v>667771</v>
      </c>
      <c r="G27" s="38">
        <v>3055050811</v>
      </c>
      <c r="H27" s="42">
        <f t="shared" si="0"/>
        <v>46600.021522597963</v>
      </c>
      <c r="I27" s="26">
        <f t="shared" si="1"/>
        <v>10.185802101923459</v>
      </c>
      <c r="J27" s="15"/>
      <c r="K27" s="15">
        <f t="shared" si="2"/>
        <v>4574.9977327556899</v>
      </c>
    </row>
    <row r="28" spans="1:11" ht="16.5" customHeight="1">
      <c r="A28" s="69"/>
      <c r="B28" s="63" t="s">
        <v>44</v>
      </c>
      <c r="C28" s="11"/>
      <c r="D28" s="13" t="s">
        <v>45</v>
      </c>
      <c r="E28" s="36">
        <v>98759</v>
      </c>
      <c r="F28" s="38">
        <v>1106414</v>
      </c>
      <c r="G28" s="38">
        <v>4293971286</v>
      </c>
      <c r="H28" s="42">
        <f t="shared" si="0"/>
        <v>43479.290859567227</v>
      </c>
      <c r="I28" s="26">
        <f t="shared" si="1"/>
        <v>11.203171356534595</v>
      </c>
      <c r="J28" s="15"/>
      <c r="K28" s="15">
        <f t="shared" si="2"/>
        <v>3880.9806148512221</v>
      </c>
    </row>
    <row r="29" spans="1:11" s="18" customFormat="1" ht="16.5" customHeight="1">
      <c r="A29" s="65" t="s">
        <v>46</v>
      </c>
      <c r="B29" s="70"/>
      <c r="C29" s="17"/>
      <c r="D29" s="22" t="s">
        <v>47</v>
      </c>
      <c r="E29" s="34">
        <f>SUM(E30:E33)</f>
        <v>495391</v>
      </c>
      <c r="F29" s="35">
        <f>SUM(F30:F33)</f>
        <v>4515780</v>
      </c>
      <c r="G29" s="35">
        <f>SUM(G30:G33)</f>
        <v>19859388235</v>
      </c>
      <c r="H29" s="41">
        <f t="shared" si="0"/>
        <v>40088.310516339618</v>
      </c>
      <c r="I29" s="25">
        <f t="shared" si="1"/>
        <v>9.115587485440793</v>
      </c>
      <c r="J29" s="23"/>
      <c r="K29" s="23">
        <f t="shared" si="2"/>
        <v>4397.7758515693858</v>
      </c>
    </row>
    <row r="30" spans="1:11" ht="16.5" customHeight="1">
      <c r="A30" s="64"/>
      <c r="B30" s="64" t="s">
        <v>48</v>
      </c>
      <c r="C30" s="14"/>
      <c r="D30" s="8" t="s">
        <v>49</v>
      </c>
      <c r="E30" s="36">
        <v>244546</v>
      </c>
      <c r="F30" s="38">
        <v>2135455</v>
      </c>
      <c r="G30" s="38">
        <v>10584728550</v>
      </c>
      <c r="H30" s="42">
        <f t="shared" si="0"/>
        <v>43283.180056103964</v>
      </c>
      <c r="I30" s="26">
        <f t="shared" si="1"/>
        <v>8.7323243888675339</v>
      </c>
      <c r="J30" s="15"/>
      <c r="K30" s="15">
        <f t="shared" si="2"/>
        <v>4956.6619526049481</v>
      </c>
    </row>
    <row r="31" spans="1:11" ht="16.5" customHeight="1">
      <c r="A31" s="64"/>
      <c r="B31" s="64" t="s">
        <v>50</v>
      </c>
      <c r="C31" s="14"/>
      <c r="D31" s="8" t="s">
        <v>51</v>
      </c>
      <c r="E31" s="36">
        <v>127217</v>
      </c>
      <c r="F31" s="38">
        <v>1210616</v>
      </c>
      <c r="G31" s="38">
        <v>5179123716</v>
      </c>
      <c r="H31" s="42">
        <f t="shared" si="0"/>
        <v>40710.940487513464</v>
      </c>
      <c r="I31" s="26">
        <f t="shared" si="1"/>
        <v>9.5161495712051067</v>
      </c>
      <c r="J31" s="15"/>
      <c r="K31" s="15">
        <f t="shared" si="2"/>
        <v>4278.0895973620045</v>
      </c>
    </row>
    <row r="32" spans="1:11" ht="16.5" customHeight="1">
      <c r="A32" s="71"/>
      <c r="B32" s="64" t="s">
        <v>52</v>
      </c>
      <c r="C32" s="14"/>
      <c r="D32" s="8" t="s">
        <v>64</v>
      </c>
      <c r="E32" s="36">
        <v>115160</v>
      </c>
      <c r="F32" s="38">
        <v>1095309</v>
      </c>
      <c r="G32" s="38">
        <v>3851322189</v>
      </c>
      <c r="H32" s="42">
        <f t="shared" si="0"/>
        <v>33443.22845606113</v>
      </c>
      <c r="I32" s="26">
        <f t="shared" si="1"/>
        <v>9.5111931226120188</v>
      </c>
      <c r="J32" s="15"/>
      <c r="K32" s="15">
        <f t="shared" si="2"/>
        <v>3516.1969718134333</v>
      </c>
    </row>
    <row r="33" spans="1:11" ht="16.5" customHeight="1">
      <c r="A33" s="71"/>
      <c r="B33" s="64" t="s">
        <v>53</v>
      </c>
      <c r="C33" s="14"/>
      <c r="D33" s="8" t="s">
        <v>54</v>
      </c>
      <c r="E33" s="36">
        <v>8468</v>
      </c>
      <c r="F33" s="38">
        <v>74400</v>
      </c>
      <c r="G33" s="38">
        <v>244213780</v>
      </c>
      <c r="H33" s="42">
        <f t="shared" si="0"/>
        <v>28839.605573925364</v>
      </c>
      <c r="I33" s="26">
        <f t="shared" si="1"/>
        <v>8.7860179499291444</v>
      </c>
      <c r="J33" s="15"/>
      <c r="K33" s="15">
        <f t="shared" si="2"/>
        <v>3282.4432795698926</v>
      </c>
    </row>
    <row r="34" spans="1:11" s="18" customFormat="1" ht="16.5" customHeight="1">
      <c r="A34" s="67" t="s">
        <v>55</v>
      </c>
      <c r="B34" s="70"/>
      <c r="C34" s="17"/>
      <c r="D34" s="22" t="s">
        <v>56</v>
      </c>
      <c r="E34" s="34">
        <f>SUM(E35:E36)</f>
        <v>95040</v>
      </c>
      <c r="F34" s="35">
        <f>SUM(F35:F36)</f>
        <v>1371074</v>
      </c>
      <c r="G34" s="35">
        <f>SUM(G35:G36)</f>
        <v>4256258525</v>
      </c>
      <c r="H34" s="41">
        <f t="shared" si="0"/>
        <v>44783.864951599324</v>
      </c>
      <c r="I34" s="25">
        <f t="shared" si="1"/>
        <v>14.426283670033669</v>
      </c>
      <c r="J34" s="23"/>
      <c r="K34" s="23">
        <f t="shared" si="2"/>
        <v>3104.3244383600008</v>
      </c>
    </row>
    <row r="35" spans="1:11" ht="16.5" customHeight="1">
      <c r="A35" s="69"/>
      <c r="B35" s="64" t="s">
        <v>57</v>
      </c>
      <c r="C35" s="14"/>
      <c r="D35" s="8" t="s">
        <v>58</v>
      </c>
      <c r="E35" s="36">
        <v>67991</v>
      </c>
      <c r="F35" s="38">
        <v>1124500</v>
      </c>
      <c r="G35" s="38">
        <v>3202956674</v>
      </c>
      <c r="H35" s="42">
        <f t="shared" si="0"/>
        <v>47108.538983100705</v>
      </c>
      <c r="I35" s="26">
        <f t="shared" si="1"/>
        <v>16.53895368504655</v>
      </c>
      <c r="J35" s="15"/>
      <c r="K35" s="15">
        <f t="shared" si="2"/>
        <v>2848.3385273454869</v>
      </c>
    </row>
    <row r="36" spans="1:11" ht="16.5" customHeight="1" thickBot="1">
      <c r="A36" s="72"/>
      <c r="B36" s="73" t="s">
        <v>59</v>
      </c>
      <c r="C36" s="27"/>
      <c r="D36" s="28" t="s">
        <v>60</v>
      </c>
      <c r="E36" s="39">
        <v>27049</v>
      </c>
      <c r="F36" s="40">
        <v>246574</v>
      </c>
      <c r="G36" s="40">
        <v>1053301851</v>
      </c>
      <c r="H36" s="43">
        <f t="shared" si="0"/>
        <v>38940.509852489922</v>
      </c>
      <c r="I36" s="74">
        <f t="shared" si="1"/>
        <v>9.1158268327849452</v>
      </c>
      <c r="J36" s="29"/>
      <c r="K36" s="75">
        <f t="shared" si="2"/>
        <v>4271.7474307915672</v>
      </c>
    </row>
    <row r="37" spans="1:11" ht="17.100000000000001" customHeight="1">
      <c r="A37" s="77" t="s">
        <v>82</v>
      </c>
      <c r="G37" s="14" t="s">
        <v>72</v>
      </c>
      <c r="H37" s="6"/>
      <c r="I37" s="7"/>
      <c r="J37" s="7"/>
      <c r="K37" s="7"/>
    </row>
    <row r="38" spans="1:11" ht="15" customHeight="1">
      <c r="A38" s="46" t="s">
        <v>83</v>
      </c>
      <c r="G38" s="45" t="s">
        <v>73</v>
      </c>
      <c r="H38" s="2"/>
      <c r="I38" s="2"/>
      <c r="J38" s="2"/>
      <c r="K38" s="2"/>
    </row>
    <row r="39" spans="1:11">
      <c r="A39" s="49"/>
      <c r="B39" s="50"/>
      <c r="C39" s="50"/>
      <c r="D39" s="50"/>
      <c r="E39" s="50"/>
      <c r="F39" s="50"/>
    </row>
  </sheetData>
  <mergeCells count="3">
    <mergeCell ref="J4:K4"/>
    <mergeCell ref="A1:F1"/>
    <mergeCell ref="A2:F2"/>
  </mergeCells>
  <phoneticPr fontId="15" type="noConversion"/>
  <printOptions horizontalCentered="1" gridLinesSet="0"/>
  <pageMargins left="0.39370078740157483" right="0.39370078740157483" top="0.59055118110236227" bottom="0.39370078740157483" header="0.51181102362204722" footer="0.31496062992125984"/>
  <pageSetup paperSize="13" scale="90" orientation="portrait" horizontalDpi="4294967292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K39"/>
  <sheetViews>
    <sheetView showGridLines="0" zoomScale="70" zoomScaleNormal="70" zoomScaleSheetLayoutView="75" workbookViewId="0">
      <selection activeCell="I12" sqref="I12"/>
    </sheetView>
  </sheetViews>
  <sheetFormatPr defaultColWidth="9" defaultRowHeight="16.5"/>
  <cols>
    <col min="1" max="1" width="2.5" style="2" customWidth="1"/>
    <col min="2" max="2" width="12.25" style="2" customWidth="1"/>
    <col min="3" max="3" width="2.25" style="2" customWidth="1"/>
    <col min="4" max="4" width="18.5" style="4" customWidth="1"/>
    <col min="5" max="5" width="21.625" style="6" customWidth="1"/>
    <col min="6" max="6" width="23.375" style="6" customWidth="1"/>
    <col min="7" max="7" width="20" style="6" customWidth="1"/>
    <col min="8" max="8" width="19.75" style="7" customWidth="1"/>
    <col min="9" max="9" width="20.375" style="6" customWidth="1"/>
    <col min="10" max="10" width="9" style="1" customWidth="1"/>
    <col min="11" max="11" width="9.25" style="1" bestFit="1" customWidth="1"/>
    <col min="12" max="16384" width="9" style="1"/>
  </cols>
  <sheetData>
    <row r="1" spans="1:11" s="5" customFormat="1" ht="23.25" customHeight="1">
      <c r="A1" s="530" t="s">
        <v>119</v>
      </c>
      <c r="B1" s="524"/>
      <c r="C1" s="524"/>
      <c r="D1" s="524"/>
      <c r="E1" s="524"/>
      <c r="F1" s="524"/>
      <c r="G1" s="113" t="s">
        <v>100</v>
      </c>
      <c r="H1" s="24"/>
      <c r="I1" s="24"/>
      <c r="J1" s="24"/>
      <c r="K1" s="113"/>
    </row>
    <row r="2" spans="1:11" s="5" customFormat="1" ht="23.25" customHeight="1">
      <c r="A2" s="530" t="s">
        <v>120</v>
      </c>
      <c r="B2" s="524"/>
      <c r="C2" s="524"/>
      <c r="D2" s="524"/>
      <c r="E2" s="524"/>
      <c r="F2" s="524"/>
      <c r="G2" s="113" t="s">
        <v>101</v>
      </c>
      <c r="H2" s="24"/>
      <c r="I2" s="24"/>
      <c r="J2" s="24"/>
      <c r="K2" s="113"/>
    </row>
    <row r="3" spans="1:11" s="44" customFormat="1" ht="26.85" customHeight="1" thickBot="1">
      <c r="A3" s="51" t="s">
        <v>79</v>
      </c>
      <c r="B3" s="51"/>
      <c r="C3" s="51"/>
      <c r="D3" s="51"/>
      <c r="E3" s="52"/>
      <c r="F3" s="51"/>
      <c r="G3" s="30"/>
      <c r="H3" s="31">
        <v>2002</v>
      </c>
      <c r="I3" s="31"/>
      <c r="J3" s="32"/>
      <c r="K3" s="33"/>
    </row>
    <row r="4" spans="1:11" s="3" customFormat="1" ht="48.75" customHeight="1">
      <c r="A4" s="53" t="s">
        <v>0</v>
      </c>
      <c r="B4" s="58"/>
      <c r="C4" s="58"/>
      <c r="D4" s="59"/>
      <c r="E4" s="54" t="s">
        <v>66</v>
      </c>
      <c r="F4" s="55" t="s">
        <v>74</v>
      </c>
      <c r="G4" s="76" t="s">
        <v>75</v>
      </c>
      <c r="H4" s="56" t="s">
        <v>76</v>
      </c>
      <c r="I4" s="57" t="s">
        <v>77</v>
      </c>
      <c r="J4" s="519" t="s">
        <v>78</v>
      </c>
      <c r="K4" s="520"/>
    </row>
    <row r="5" spans="1:11" s="18" customFormat="1" ht="16.5" customHeight="1">
      <c r="A5" s="60" t="s">
        <v>1</v>
      </c>
      <c r="B5" s="61"/>
      <c r="C5" s="17"/>
      <c r="D5" s="16" t="s">
        <v>2</v>
      </c>
      <c r="E5" s="47">
        <v>2945904</v>
      </c>
      <c r="F5" s="35">
        <v>26652638</v>
      </c>
      <c r="G5" s="35">
        <v>115362851065</v>
      </c>
      <c r="H5" s="41">
        <v>39160.424462236377</v>
      </c>
      <c r="I5" s="25">
        <v>9.0473545641677386</v>
      </c>
      <c r="J5" s="23"/>
      <c r="K5" s="23">
        <v>4328.3839695342731</v>
      </c>
    </row>
    <row r="6" spans="1:11" s="18" customFormat="1" ht="16.5" customHeight="1">
      <c r="A6" s="61" t="s">
        <v>3</v>
      </c>
      <c r="B6" s="61"/>
      <c r="C6" s="17"/>
      <c r="D6" s="19" t="s">
        <v>4</v>
      </c>
      <c r="E6" s="34">
        <v>843247</v>
      </c>
      <c r="F6" s="35">
        <v>8395959</v>
      </c>
      <c r="G6" s="35">
        <v>38241076950</v>
      </c>
      <c r="H6" s="41">
        <v>45349.793061819371</v>
      </c>
      <c r="I6" s="25">
        <v>9.9567018916165733</v>
      </c>
      <c r="J6" s="23"/>
      <c r="K6" s="23">
        <v>4554.7002968928264</v>
      </c>
    </row>
    <row r="7" spans="1:11" ht="16.5" customHeight="1">
      <c r="A7" s="62"/>
      <c r="B7" s="63" t="s">
        <v>5</v>
      </c>
      <c r="C7" s="9"/>
      <c r="D7" s="8" t="s">
        <v>6</v>
      </c>
      <c r="E7" s="36">
        <v>540422</v>
      </c>
      <c r="F7" s="38">
        <v>5226548</v>
      </c>
      <c r="G7" s="37">
        <v>28346815850</v>
      </c>
      <c r="H7" s="42">
        <v>52453.112290025201</v>
      </c>
      <c r="I7" s="26">
        <v>9.6712347017700981</v>
      </c>
      <c r="J7" s="15"/>
      <c r="K7" s="15">
        <v>5423.6210688201845</v>
      </c>
    </row>
    <row r="8" spans="1:11" ht="16.5" customHeight="1">
      <c r="A8" s="64"/>
      <c r="B8" s="64" t="s">
        <v>7</v>
      </c>
      <c r="C8" s="10"/>
      <c r="D8" s="8" t="s">
        <v>8</v>
      </c>
      <c r="E8" s="36">
        <v>50316</v>
      </c>
      <c r="F8" s="38">
        <v>504414</v>
      </c>
      <c r="G8" s="38">
        <v>1811346776</v>
      </c>
      <c r="H8" s="42">
        <v>35999.419190714681</v>
      </c>
      <c r="I8" s="26">
        <v>10.024922489864059</v>
      </c>
      <c r="J8" s="15"/>
      <c r="K8" s="15">
        <v>3590.9922722208344</v>
      </c>
    </row>
    <row r="9" spans="1:11" ht="16.5" customHeight="1">
      <c r="A9" s="63"/>
      <c r="B9" s="63" t="s">
        <v>9</v>
      </c>
      <c r="C9" s="11"/>
      <c r="D9" s="8" t="s">
        <v>10</v>
      </c>
      <c r="E9" s="36">
        <v>163637</v>
      </c>
      <c r="F9" s="38">
        <v>1786991</v>
      </c>
      <c r="G9" s="38">
        <v>5590973201</v>
      </c>
      <c r="H9" s="42">
        <v>34166.9255791783</v>
      </c>
      <c r="I9" s="26">
        <v>10.920458087107439</v>
      </c>
      <c r="J9" s="15"/>
      <c r="K9" s="15">
        <v>3128.7080914229564</v>
      </c>
    </row>
    <row r="10" spans="1:11" ht="16.5" customHeight="1">
      <c r="A10" s="64"/>
      <c r="B10" s="64" t="s">
        <v>11</v>
      </c>
      <c r="C10" s="10"/>
      <c r="D10" s="8" t="s">
        <v>61</v>
      </c>
      <c r="E10" s="36">
        <v>82045</v>
      </c>
      <c r="F10" s="38">
        <v>823880</v>
      </c>
      <c r="G10" s="38">
        <v>2367709437</v>
      </c>
      <c r="H10" s="42">
        <v>28858.668255225792</v>
      </c>
      <c r="I10" s="26">
        <v>10.041806325796818</v>
      </c>
      <c r="J10" s="15"/>
      <c r="K10" s="15">
        <v>2873.8523049473224</v>
      </c>
    </row>
    <row r="11" spans="1:11" ht="16.5" customHeight="1">
      <c r="A11" s="64"/>
      <c r="B11" s="64" t="s">
        <v>12</v>
      </c>
      <c r="C11" s="10"/>
      <c r="D11" s="8" t="s">
        <v>62</v>
      </c>
      <c r="E11" s="36">
        <v>6145</v>
      </c>
      <c r="F11" s="38">
        <v>51381</v>
      </c>
      <c r="G11" s="38">
        <v>118457099</v>
      </c>
      <c r="H11" s="42">
        <v>19276.989259560618</v>
      </c>
      <c r="I11" s="26">
        <v>8.3614320585842155</v>
      </c>
      <c r="J11" s="15"/>
      <c r="K11" s="15">
        <v>2305.4650357135906</v>
      </c>
    </row>
    <row r="12" spans="1:11" ht="16.5" customHeight="1">
      <c r="A12" s="64"/>
      <c r="B12" s="64" t="s">
        <v>13</v>
      </c>
      <c r="C12" s="10"/>
      <c r="D12" s="8" t="s">
        <v>63</v>
      </c>
      <c r="E12" s="36">
        <v>682</v>
      </c>
      <c r="F12" s="37">
        <v>2745</v>
      </c>
      <c r="G12" s="38">
        <v>5774587</v>
      </c>
      <c r="H12" s="42">
        <v>8467.136363636364</v>
      </c>
      <c r="I12" s="26">
        <v>4.0249266862170092</v>
      </c>
      <c r="J12" s="15"/>
      <c r="K12" s="15">
        <v>2103.6746812386154</v>
      </c>
    </row>
    <row r="13" spans="1:11" s="18" customFormat="1" ht="16.5" customHeight="1">
      <c r="A13" s="65" t="s">
        <v>14</v>
      </c>
      <c r="B13" s="65"/>
      <c r="C13" s="17"/>
      <c r="D13" s="20" t="s">
        <v>15</v>
      </c>
      <c r="E13" s="34">
        <v>467109</v>
      </c>
      <c r="F13" s="35">
        <v>3806065</v>
      </c>
      <c r="G13" s="35">
        <v>16418376787</v>
      </c>
      <c r="H13" s="41">
        <v>35148.919817430193</v>
      </c>
      <c r="I13" s="25">
        <v>8.1481303079152827</v>
      </c>
      <c r="J13" s="23"/>
      <c r="K13" s="23">
        <v>4313.7405133648535</v>
      </c>
    </row>
    <row r="14" spans="1:11" ht="16.5" customHeight="1">
      <c r="A14" s="64"/>
      <c r="B14" s="64" t="s">
        <v>16</v>
      </c>
      <c r="C14" s="10"/>
      <c r="D14" s="8" t="s">
        <v>17</v>
      </c>
      <c r="E14" s="36">
        <v>42852</v>
      </c>
      <c r="F14" s="38">
        <v>293742</v>
      </c>
      <c r="G14" s="38">
        <v>1119987121</v>
      </c>
      <c r="H14" s="42">
        <v>26136.169163632971</v>
      </c>
      <c r="I14" s="26">
        <v>6.8548025763091571</v>
      </c>
      <c r="J14" s="15"/>
      <c r="K14" s="15">
        <v>3812.8259527067971</v>
      </c>
    </row>
    <row r="15" spans="1:11" ht="16.5" customHeight="1">
      <c r="A15" s="64"/>
      <c r="B15" s="64" t="s">
        <v>18</v>
      </c>
      <c r="C15" s="10"/>
      <c r="D15" s="8" t="s">
        <v>19</v>
      </c>
      <c r="E15" s="36">
        <v>308894</v>
      </c>
      <c r="F15" s="38">
        <v>2596848</v>
      </c>
      <c r="G15" s="38">
        <v>12310862072</v>
      </c>
      <c r="H15" s="42">
        <v>39854.649400765309</v>
      </c>
      <c r="I15" s="26">
        <v>8.4069227631485237</v>
      </c>
      <c r="J15" s="15"/>
      <c r="K15" s="15">
        <v>4740.6941307307934</v>
      </c>
    </row>
    <row r="16" spans="1:11" ht="16.5" customHeight="1">
      <c r="A16" s="63"/>
      <c r="B16" s="64" t="s">
        <v>20</v>
      </c>
      <c r="C16" s="10"/>
      <c r="D16" s="8" t="s">
        <v>21</v>
      </c>
      <c r="E16" s="36">
        <v>43264</v>
      </c>
      <c r="F16" s="38">
        <v>361258</v>
      </c>
      <c r="G16" s="38">
        <v>1167711363</v>
      </c>
      <c r="H16" s="42">
        <v>26990.369891826922</v>
      </c>
      <c r="I16" s="26">
        <v>8.3500832100591715</v>
      </c>
      <c r="J16" s="15"/>
      <c r="K16" s="15">
        <v>3232.3474165277999</v>
      </c>
    </row>
    <row r="17" spans="1:11" ht="16.5" customHeight="1">
      <c r="A17" s="64"/>
      <c r="B17" s="66" t="s">
        <v>22</v>
      </c>
      <c r="C17" s="12"/>
      <c r="D17" s="13" t="s">
        <v>23</v>
      </c>
      <c r="E17" s="36">
        <v>72099</v>
      </c>
      <c r="F17" s="38">
        <v>554217</v>
      </c>
      <c r="G17" s="38">
        <v>1819816231</v>
      </c>
      <c r="H17" s="42">
        <v>25240.519715946131</v>
      </c>
      <c r="I17" s="26">
        <v>7.686888861149253</v>
      </c>
      <c r="J17" s="15"/>
      <c r="K17" s="15">
        <v>3283.5806750785341</v>
      </c>
    </row>
    <row r="18" spans="1:11" s="18" customFormat="1" ht="16.5" customHeight="1">
      <c r="A18" s="67" t="s">
        <v>24</v>
      </c>
      <c r="B18" s="68"/>
      <c r="C18" s="17"/>
      <c r="D18" s="21" t="s">
        <v>25</v>
      </c>
      <c r="E18" s="34">
        <v>609735</v>
      </c>
      <c r="F18" s="35">
        <v>4883952</v>
      </c>
      <c r="G18" s="35">
        <v>22137987528</v>
      </c>
      <c r="H18" s="41">
        <v>36307.55578735024</v>
      </c>
      <c r="I18" s="25">
        <v>8.0099584245614892</v>
      </c>
      <c r="J18" s="23"/>
      <c r="K18" s="23">
        <v>4532.8020275383542</v>
      </c>
    </row>
    <row r="19" spans="1:11" ht="16.5" customHeight="1">
      <c r="A19" s="63"/>
      <c r="B19" s="66" t="s">
        <v>26</v>
      </c>
      <c r="C19" s="12"/>
      <c r="D19" s="13" t="s">
        <v>27</v>
      </c>
      <c r="E19" s="36">
        <v>220707</v>
      </c>
      <c r="F19" s="38">
        <v>1887727</v>
      </c>
      <c r="G19" s="38">
        <v>10077838950</v>
      </c>
      <c r="H19" s="42">
        <v>45661.619024317304</v>
      </c>
      <c r="I19" s="26">
        <v>8.5530907492739239</v>
      </c>
      <c r="J19" s="15"/>
      <c r="K19" s="15">
        <v>5338.6103763944684</v>
      </c>
    </row>
    <row r="20" spans="1:11" ht="16.5" customHeight="1">
      <c r="A20" s="63"/>
      <c r="B20" s="66" t="s">
        <v>28</v>
      </c>
      <c r="C20" s="12"/>
      <c r="D20" s="13" t="s">
        <v>29</v>
      </c>
      <c r="E20" s="36">
        <v>182690</v>
      </c>
      <c r="F20" s="38">
        <v>1355667</v>
      </c>
      <c r="G20" s="38">
        <v>5454126586</v>
      </c>
      <c r="H20" s="42">
        <v>29854.543686025507</v>
      </c>
      <c r="I20" s="26">
        <v>7.420586786359407</v>
      </c>
      <c r="J20" s="15"/>
      <c r="K20" s="15">
        <v>4023.2052458310191</v>
      </c>
    </row>
    <row r="21" spans="1:11" ht="16.5" customHeight="1">
      <c r="A21" s="63"/>
      <c r="B21" s="66" t="s">
        <v>30</v>
      </c>
      <c r="C21" s="12"/>
      <c r="D21" s="13" t="s">
        <v>31</v>
      </c>
      <c r="E21" s="36">
        <v>150418</v>
      </c>
      <c r="F21" s="38">
        <v>1050719</v>
      </c>
      <c r="G21" s="38">
        <v>5168926560</v>
      </c>
      <c r="H21" s="42">
        <v>34363.750083101753</v>
      </c>
      <c r="I21" s="26">
        <v>6.9853275538831792</v>
      </c>
      <c r="J21" s="15"/>
      <c r="K21" s="15">
        <v>4919.4185695699798</v>
      </c>
    </row>
    <row r="22" spans="1:11" ht="16.5" customHeight="1">
      <c r="A22" s="63"/>
      <c r="B22" s="66" t="s">
        <v>32</v>
      </c>
      <c r="C22" s="12"/>
      <c r="D22" s="13" t="s">
        <v>33</v>
      </c>
      <c r="E22" s="36">
        <v>55920</v>
      </c>
      <c r="F22" s="38">
        <v>589839</v>
      </c>
      <c r="G22" s="38">
        <v>1437095432</v>
      </c>
      <c r="H22" s="42">
        <v>25699.13147353362</v>
      </c>
      <c r="I22" s="26">
        <v>10.547907725321888</v>
      </c>
      <c r="J22" s="15"/>
      <c r="K22" s="15">
        <v>2436.4198230364559</v>
      </c>
    </row>
    <row r="23" spans="1:11" s="18" customFormat="1" ht="16.5" customHeight="1">
      <c r="A23" s="67" t="s">
        <v>34</v>
      </c>
      <c r="B23" s="68"/>
      <c r="C23" s="17"/>
      <c r="D23" s="20" t="s">
        <v>35</v>
      </c>
      <c r="E23" s="34">
        <v>388413</v>
      </c>
      <c r="F23" s="35">
        <v>3517669</v>
      </c>
      <c r="G23" s="35">
        <v>14958962001</v>
      </c>
      <c r="H23" s="41">
        <v>38513.031234793889</v>
      </c>
      <c r="I23" s="25">
        <v>9.0565171608571298</v>
      </c>
      <c r="J23" s="23"/>
      <c r="K23" s="23">
        <v>4252.5212011135782</v>
      </c>
    </row>
    <row r="24" spans="1:11" ht="16.5" customHeight="1">
      <c r="A24" s="69"/>
      <c r="B24" s="64" t="s">
        <v>36</v>
      </c>
      <c r="C24" s="10"/>
      <c r="D24" s="13" t="s">
        <v>37</v>
      </c>
      <c r="E24" s="36">
        <v>90412</v>
      </c>
      <c r="F24" s="38">
        <v>779013</v>
      </c>
      <c r="G24" s="38">
        <v>4145741014</v>
      </c>
      <c r="H24" s="42">
        <v>45853.880170773788</v>
      </c>
      <c r="I24" s="26">
        <v>8.6162566915896122</v>
      </c>
      <c r="J24" s="15"/>
      <c r="K24" s="15">
        <v>5321.7866890539699</v>
      </c>
    </row>
    <row r="25" spans="1:11" ht="16.5" customHeight="1">
      <c r="A25" s="69"/>
      <c r="B25" s="64" t="s">
        <v>38</v>
      </c>
      <c r="C25" s="10"/>
      <c r="D25" s="13" t="s">
        <v>39</v>
      </c>
      <c r="E25" s="36">
        <v>75000</v>
      </c>
      <c r="F25" s="38">
        <v>618255</v>
      </c>
      <c r="G25" s="38">
        <v>2851102039</v>
      </c>
      <c r="H25" s="42">
        <v>38014.69385333333</v>
      </c>
      <c r="I25" s="26">
        <v>8.2433999999999994</v>
      </c>
      <c r="J25" s="15"/>
      <c r="K25" s="15">
        <v>4611.5309039150516</v>
      </c>
    </row>
    <row r="26" spans="1:11" ht="16.5" customHeight="1">
      <c r="A26" s="69"/>
      <c r="B26" s="64" t="s">
        <v>40</v>
      </c>
      <c r="C26" s="10"/>
      <c r="D26" s="13" t="s">
        <v>41</v>
      </c>
      <c r="E26" s="36">
        <v>58975</v>
      </c>
      <c r="F26" s="38">
        <v>443652</v>
      </c>
      <c r="G26" s="38">
        <v>1395918320</v>
      </c>
      <c r="H26" s="42">
        <v>23669.662060194998</v>
      </c>
      <c r="I26" s="26">
        <v>7.5227130139889784</v>
      </c>
      <c r="J26" s="15"/>
      <c r="K26" s="15">
        <v>3146.4262980894937</v>
      </c>
    </row>
    <row r="27" spans="1:11" ht="16.5" customHeight="1">
      <c r="A27" s="69"/>
      <c r="B27" s="64" t="s">
        <v>42</v>
      </c>
      <c r="C27" s="10"/>
      <c r="D27" s="13" t="s">
        <v>43</v>
      </c>
      <c r="E27" s="36">
        <v>60866</v>
      </c>
      <c r="F27" s="38">
        <v>593768</v>
      </c>
      <c r="G27" s="38">
        <v>2462237763</v>
      </c>
      <c r="H27" s="42">
        <v>40453.418378076429</v>
      </c>
      <c r="I27" s="26">
        <v>9.7553313836953315</v>
      </c>
      <c r="J27" s="15"/>
      <c r="K27" s="15">
        <v>4146.801045189367</v>
      </c>
    </row>
    <row r="28" spans="1:11" ht="16.5" customHeight="1">
      <c r="A28" s="69"/>
      <c r="B28" s="63" t="s">
        <v>44</v>
      </c>
      <c r="C28" s="11"/>
      <c r="D28" s="13" t="s">
        <v>45</v>
      </c>
      <c r="E28" s="36">
        <v>103160</v>
      </c>
      <c r="F28" s="38">
        <v>1082981</v>
      </c>
      <c r="G28" s="38">
        <v>4103962865</v>
      </c>
      <c r="H28" s="42">
        <v>39782.501599457151</v>
      </c>
      <c r="I28" s="26">
        <v>10.498070957735557</v>
      </c>
      <c r="J28" s="15"/>
      <c r="K28" s="15">
        <v>3789.5058777577815</v>
      </c>
    </row>
    <row r="29" spans="1:11" s="18" customFormat="1" ht="16.5" customHeight="1">
      <c r="A29" s="65" t="s">
        <v>46</v>
      </c>
      <c r="B29" s="70"/>
      <c r="C29" s="17"/>
      <c r="D29" s="22" t="s">
        <v>47</v>
      </c>
      <c r="E29" s="34">
        <v>539428</v>
      </c>
      <c r="F29" s="35">
        <v>4690434</v>
      </c>
      <c r="G29" s="35">
        <v>19622030621</v>
      </c>
      <c r="H29" s="41">
        <v>36375.624960142966</v>
      </c>
      <c r="I29" s="25">
        <v>8.6951993593213555</v>
      </c>
      <c r="J29" s="23"/>
      <c r="K29" s="23">
        <v>4183.4147162074978</v>
      </c>
    </row>
    <row r="30" spans="1:11" ht="16.5" customHeight="1">
      <c r="A30" s="64"/>
      <c r="B30" s="64" t="s">
        <v>48</v>
      </c>
      <c r="C30" s="14"/>
      <c r="D30" s="8" t="s">
        <v>49</v>
      </c>
      <c r="E30" s="36">
        <v>258133</v>
      </c>
      <c r="F30" s="38">
        <v>2183869</v>
      </c>
      <c r="G30" s="38">
        <v>10254627979</v>
      </c>
      <c r="H30" s="42">
        <v>39726.141093932201</v>
      </c>
      <c r="I30" s="26">
        <v>8.4602472368895096</v>
      </c>
      <c r="J30" s="15"/>
      <c r="K30" s="15">
        <v>4695.6241326746249</v>
      </c>
    </row>
    <row r="31" spans="1:11" ht="16.5" customHeight="1">
      <c r="A31" s="64"/>
      <c r="B31" s="64" t="s">
        <v>50</v>
      </c>
      <c r="C31" s="14"/>
      <c r="D31" s="8" t="s">
        <v>51</v>
      </c>
      <c r="E31" s="36">
        <v>147926</v>
      </c>
      <c r="F31" s="38">
        <v>1310055</v>
      </c>
      <c r="G31" s="38">
        <v>5510820006</v>
      </c>
      <c r="H31" s="42">
        <v>37253.897259440528</v>
      </c>
      <c r="I31" s="26">
        <v>8.856151048497221</v>
      </c>
      <c r="J31" s="15"/>
      <c r="K31" s="15">
        <v>4206.5562178687151</v>
      </c>
    </row>
    <row r="32" spans="1:11" ht="16.5" customHeight="1">
      <c r="A32" s="71"/>
      <c r="B32" s="64" t="s">
        <v>52</v>
      </c>
      <c r="C32" s="14"/>
      <c r="D32" s="8" t="s">
        <v>64</v>
      </c>
      <c r="E32" s="36">
        <v>123980</v>
      </c>
      <c r="F32" s="38">
        <v>1117906</v>
      </c>
      <c r="G32" s="38">
        <v>3618490340</v>
      </c>
      <c r="H32" s="42">
        <v>29186.081142119696</v>
      </c>
      <c r="I32" s="26">
        <v>9.0168252944023237</v>
      </c>
      <c r="J32" s="15"/>
      <c r="K32" s="15">
        <v>3236.8466937291687</v>
      </c>
    </row>
    <row r="33" spans="1:11" ht="16.5" customHeight="1">
      <c r="A33" s="71"/>
      <c r="B33" s="64" t="s">
        <v>53</v>
      </c>
      <c r="C33" s="14"/>
      <c r="D33" s="8" t="s">
        <v>54</v>
      </c>
      <c r="E33" s="36">
        <v>9389</v>
      </c>
      <c r="F33" s="38">
        <v>78604</v>
      </c>
      <c r="G33" s="38">
        <v>238092296</v>
      </c>
      <c r="H33" s="42">
        <v>25358.642666950687</v>
      </c>
      <c r="I33" s="26">
        <v>8.3719245926083712</v>
      </c>
      <c r="J33" s="15"/>
      <c r="K33" s="15">
        <v>3029.0099231591266</v>
      </c>
    </row>
    <row r="34" spans="1:11" s="18" customFormat="1" ht="16.5" customHeight="1">
      <c r="A34" s="67" t="s">
        <v>55</v>
      </c>
      <c r="B34" s="70"/>
      <c r="C34" s="17"/>
      <c r="D34" s="22" t="s">
        <v>56</v>
      </c>
      <c r="E34" s="34">
        <v>97972</v>
      </c>
      <c r="F34" s="35">
        <v>1358559</v>
      </c>
      <c r="G34" s="35">
        <v>3984417178</v>
      </c>
      <c r="H34" s="41">
        <v>40668.937839382677</v>
      </c>
      <c r="I34" s="25">
        <v>13.866808884170988</v>
      </c>
      <c r="J34" s="23"/>
      <c r="K34" s="23">
        <v>2932.8260149172761</v>
      </c>
    </row>
    <row r="35" spans="1:11" ht="16.5" customHeight="1">
      <c r="A35" s="69"/>
      <c r="B35" s="64" t="s">
        <v>57</v>
      </c>
      <c r="C35" s="14"/>
      <c r="D35" s="8" t="s">
        <v>58</v>
      </c>
      <c r="E35" s="36">
        <v>70846</v>
      </c>
      <c r="F35" s="38">
        <v>1111661</v>
      </c>
      <c r="G35" s="38">
        <v>3002762420</v>
      </c>
      <c r="H35" s="42">
        <v>42384.360726081926</v>
      </c>
      <c r="I35" s="26">
        <v>15.691231685627981</v>
      </c>
      <c r="J35" s="15"/>
      <c r="K35" s="15">
        <v>2701.1493791722478</v>
      </c>
    </row>
    <row r="36" spans="1:11" ht="16.5" customHeight="1" thickBot="1">
      <c r="A36" s="72"/>
      <c r="B36" s="73" t="s">
        <v>59</v>
      </c>
      <c r="C36" s="27"/>
      <c r="D36" s="28" t="s">
        <v>60</v>
      </c>
      <c r="E36" s="39">
        <v>27126</v>
      </c>
      <c r="F36" s="40">
        <v>246898</v>
      </c>
      <c r="G36" s="40">
        <v>981654758</v>
      </c>
      <c r="H36" s="43">
        <v>36188.703015557032</v>
      </c>
      <c r="I36" s="74">
        <v>9.1018948610189483</v>
      </c>
      <c r="J36" s="29"/>
      <c r="K36" s="75">
        <v>3975.9526525123733</v>
      </c>
    </row>
    <row r="37" spans="1:11" ht="17.100000000000001" customHeight="1">
      <c r="A37" s="48" t="s">
        <v>80</v>
      </c>
      <c r="G37" s="14" t="s">
        <v>84</v>
      </c>
      <c r="H37" s="6"/>
      <c r="I37" s="7"/>
      <c r="J37" s="7"/>
      <c r="K37" s="7"/>
    </row>
    <row r="38" spans="1:11" ht="15" customHeight="1">
      <c r="A38" s="46" t="s">
        <v>81</v>
      </c>
      <c r="G38" s="45" t="s">
        <v>85</v>
      </c>
      <c r="H38" s="2"/>
      <c r="I38" s="2"/>
      <c r="J38" s="2"/>
      <c r="K38" s="2"/>
    </row>
    <row r="39" spans="1:11">
      <c r="A39" s="49"/>
      <c r="B39" s="50"/>
      <c r="C39" s="50"/>
      <c r="D39" s="50"/>
      <c r="E39" s="50"/>
      <c r="F39" s="50"/>
    </row>
  </sheetData>
  <mergeCells count="3">
    <mergeCell ref="J4:K4"/>
    <mergeCell ref="A1:F1"/>
    <mergeCell ref="A2:F2"/>
  </mergeCells>
  <phoneticPr fontId="15" type="noConversion"/>
  <printOptions horizontalCentered="1" gridLinesSet="0"/>
  <pageMargins left="0.39370078740157483" right="0.39370078740157483" top="0.59055118110236227" bottom="0.39370078740157483" header="0.51181102362204722" footer="0.31496062992125984"/>
  <pageSetup paperSize="13" scale="90" orientation="portrait" horizontalDpi="4294967292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39"/>
  <sheetViews>
    <sheetView showGridLines="0" zoomScale="70" zoomScaleNormal="70" workbookViewId="0">
      <selection activeCell="I12" sqref="I12"/>
    </sheetView>
  </sheetViews>
  <sheetFormatPr defaultColWidth="9" defaultRowHeight="16.5"/>
  <cols>
    <col min="1" max="1" width="2.5" style="2" customWidth="1"/>
    <col min="2" max="2" width="12.25" style="2" customWidth="1"/>
    <col min="3" max="3" width="2.25" style="2" customWidth="1"/>
    <col min="4" max="4" width="18.5" style="4" customWidth="1"/>
    <col min="5" max="6" width="18.875" style="6" customWidth="1"/>
    <col min="7" max="7" width="20.625" style="6" customWidth="1"/>
    <col min="8" max="8" width="22.625" style="7" customWidth="1"/>
    <col min="9" max="9" width="22.75" style="6" customWidth="1"/>
    <col min="10" max="16384" width="9" style="1"/>
  </cols>
  <sheetData>
    <row r="1" spans="1:11" s="5" customFormat="1" ht="23.25" customHeight="1">
      <c r="A1" s="81" t="s">
        <v>116</v>
      </c>
      <c r="B1" s="82"/>
      <c r="C1" s="82"/>
      <c r="D1" s="83"/>
      <c r="E1" s="84"/>
      <c r="F1" s="84"/>
      <c r="G1" s="113" t="s">
        <v>100</v>
      </c>
      <c r="H1" s="84"/>
      <c r="I1" s="84"/>
      <c r="J1" s="84"/>
      <c r="K1" s="84"/>
    </row>
    <row r="2" spans="1:11" s="5" customFormat="1" ht="23.25" customHeight="1">
      <c r="A2" s="81" t="s">
        <v>117</v>
      </c>
      <c r="B2" s="82"/>
      <c r="C2" s="82"/>
      <c r="D2" s="83"/>
      <c r="E2" s="84"/>
      <c r="F2" s="84"/>
      <c r="G2" s="113" t="s">
        <v>118</v>
      </c>
      <c r="H2" s="84"/>
      <c r="I2" s="84"/>
      <c r="J2" s="84"/>
      <c r="K2" s="84"/>
    </row>
    <row r="3" spans="1:11" s="44" customFormat="1" ht="26.85" customHeight="1" thickBot="1">
      <c r="A3" s="86" t="s">
        <v>102</v>
      </c>
      <c r="B3" s="86"/>
      <c r="C3" s="86"/>
      <c r="D3" s="78"/>
      <c r="E3" s="87"/>
      <c r="F3" s="78"/>
      <c r="G3" s="30"/>
      <c r="H3" s="31">
        <v>2001</v>
      </c>
      <c r="I3" s="31"/>
      <c r="J3" s="32"/>
      <c r="K3" s="33"/>
    </row>
    <row r="4" spans="1:11" s="3" customFormat="1" ht="48.75" customHeight="1">
      <c r="A4" s="88" t="s">
        <v>0</v>
      </c>
      <c r="B4" s="89"/>
      <c r="C4" s="89"/>
      <c r="D4" s="90"/>
      <c r="E4" s="91" t="s">
        <v>103</v>
      </c>
      <c r="F4" s="92" t="s">
        <v>104</v>
      </c>
      <c r="G4" s="108" t="s">
        <v>111</v>
      </c>
      <c r="H4" s="109" t="s">
        <v>112</v>
      </c>
      <c r="I4" s="110" t="s">
        <v>113</v>
      </c>
      <c r="J4" s="531" t="s">
        <v>114</v>
      </c>
      <c r="K4" s="532"/>
    </row>
    <row r="5" spans="1:11" s="18" customFormat="1" ht="17.45" customHeight="1">
      <c r="A5" s="93" t="s">
        <v>1</v>
      </c>
      <c r="B5" s="94"/>
      <c r="C5" s="17"/>
      <c r="D5" s="16" t="s">
        <v>2</v>
      </c>
      <c r="E5" s="47">
        <f>SUM(E6,E13,E18,E23,E29,E34)</f>
        <v>2814986</v>
      </c>
      <c r="F5" s="35">
        <f>SUM(F6,F13,F18,F23,F29,F34)</f>
        <v>24866944</v>
      </c>
      <c r="G5" s="35">
        <v>104629359786</v>
      </c>
      <c r="H5" s="41">
        <v>37168.696322468386</v>
      </c>
      <c r="I5" s="25">
        <v>8.8337718198243262</v>
      </c>
      <c r="J5" s="23"/>
      <c r="K5" s="23">
        <v>4207.5680785704908</v>
      </c>
    </row>
    <row r="6" spans="1:11" s="18" customFormat="1" ht="17.45" customHeight="1">
      <c r="A6" s="94" t="s">
        <v>3</v>
      </c>
      <c r="B6" s="94"/>
      <c r="C6" s="17"/>
      <c r="D6" s="19" t="s">
        <v>4</v>
      </c>
      <c r="E6" s="34">
        <f>SUM(E7:E12)</f>
        <v>802857</v>
      </c>
      <c r="F6" s="35">
        <f>SUM(F7:F12)</f>
        <v>7970639</v>
      </c>
      <c r="G6" s="35">
        <v>34843246251</v>
      </c>
      <c r="H6" s="41">
        <v>43399.068888980226</v>
      </c>
      <c r="I6" s="25">
        <v>9.9278439373387783</v>
      </c>
      <c r="J6" s="23"/>
      <c r="K6" s="23">
        <v>4371.4495476460543</v>
      </c>
    </row>
    <row r="7" spans="1:11" ht="17.45" customHeight="1">
      <c r="A7" s="95"/>
      <c r="B7" s="96" t="s">
        <v>5</v>
      </c>
      <c r="C7" s="9"/>
      <c r="D7" s="8" t="s">
        <v>6</v>
      </c>
      <c r="E7" s="36">
        <v>512339</v>
      </c>
      <c r="F7" s="37">
        <v>4975170</v>
      </c>
      <c r="G7" s="37">
        <v>26078078919</v>
      </c>
      <c r="H7" s="42">
        <v>50900.046490702443</v>
      </c>
      <c r="I7" s="26">
        <v>9.7106993611651653</v>
      </c>
      <c r="J7" s="15"/>
      <c r="K7" s="15">
        <v>5241.6457968270433</v>
      </c>
    </row>
    <row r="8" spans="1:11" ht="17.45" customHeight="1">
      <c r="A8" s="97"/>
      <c r="B8" s="97" t="s">
        <v>7</v>
      </c>
      <c r="C8" s="10"/>
      <c r="D8" s="8" t="s">
        <v>8</v>
      </c>
      <c r="E8" s="36">
        <v>50204</v>
      </c>
      <c r="F8" s="38">
        <v>492816</v>
      </c>
      <c r="G8" s="38">
        <v>1687243902</v>
      </c>
      <c r="H8" s="42">
        <v>33607.758385785994</v>
      </c>
      <c r="I8" s="26">
        <v>9.8162696199506012</v>
      </c>
      <c r="J8" s="15"/>
      <c r="K8" s="15">
        <v>3423.6792271354825</v>
      </c>
    </row>
    <row r="9" spans="1:11" ht="17.45" customHeight="1">
      <c r="A9" s="96"/>
      <c r="B9" s="96" t="s">
        <v>9</v>
      </c>
      <c r="C9" s="11"/>
      <c r="D9" s="8" t="s">
        <v>10</v>
      </c>
      <c r="E9" s="36">
        <v>159139</v>
      </c>
      <c r="F9" s="38">
        <v>1695603</v>
      </c>
      <c r="G9" s="38">
        <v>4923033871</v>
      </c>
      <c r="H9" s="42">
        <v>30935.432992541111</v>
      </c>
      <c r="I9" s="26">
        <v>10.654855189488435</v>
      </c>
      <c r="J9" s="15"/>
      <c r="K9" s="15">
        <v>2903.4118664569478</v>
      </c>
    </row>
    <row r="10" spans="1:11" ht="17.45" customHeight="1">
      <c r="A10" s="97"/>
      <c r="B10" s="97" t="s">
        <v>11</v>
      </c>
      <c r="C10" s="10"/>
      <c r="D10" s="8" t="s">
        <v>105</v>
      </c>
      <c r="E10" s="36">
        <v>74355</v>
      </c>
      <c r="F10" s="38">
        <v>754708</v>
      </c>
      <c r="G10" s="38">
        <v>2031365759</v>
      </c>
      <c r="H10" s="42">
        <v>27319.827301459216</v>
      </c>
      <c r="I10" s="26">
        <v>10.150063882724766</v>
      </c>
      <c r="J10" s="15"/>
      <c r="K10" s="15">
        <v>2691.5916606157612</v>
      </c>
    </row>
    <row r="11" spans="1:11" ht="17.45" customHeight="1">
      <c r="A11" s="97"/>
      <c r="B11" s="97" t="s">
        <v>12</v>
      </c>
      <c r="C11" s="10"/>
      <c r="D11" s="8" t="s">
        <v>106</v>
      </c>
      <c r="E11" s="36">
        <v>6084</v>
      </c>
      <c r="F11" s="38">
        <v>48629</v>
      </c>
      <c r="G11" s="38">
        <v>116491839</v>
      </c>
      <c r="H11" s="42">
        <v>19147.245069033532</v>
      </c>
      <c r="I11" s="26">
        <v>7.9929322813938199</v>
      </c>
      <c r="J11" s="15"/>
      <c r="K11" s="15">
        <v>2395.521993049415</v>
      </c>
    </row>
    <row r="12" spans="1:11" ht="17.45" customHeight="1">
      <c r="A12" s="97"/>
      <c r="B12" s="97" t="s">
        <v>13</v>
      </c>
      <c r="C12" s="10"/>
      <c r="D12" s="8" t="s">
        <v>107</v>
      </c>
      <c r="E12" s="36">
        <v>736</v>
      </c>
      <c r="F12" s="38">
        <v>3713</v>
      </c>
      <c r="G12" s="38">
        <v>7031961</v>
      </c>
      <c r="H12" s="42">
        <v>9554.294836956522</v>
      </c>
      <c r="I12" s="26">
        <v>5.0448369565217392</v>
      </c>
      <c r="J12" s="15"/>
      <c r="K12" s="15">
        <v>1893.8758416374899</v>
      </c>
    </row>
    <row r="13" spans="1:11" s="18" customFormat="1" ht="17.45" customHeight="1">
      <c r="A13" s="98" t="s">
        <v>14</v>
      </c>
      <c r="B13" s="98"/>
      <c r="C13" s="17"/>
      <c r="D13" s="20" t="s">
        <v>15</v>
      </c>
      <c r="E13" s="34">
        <f>SUM(E14:E17)</f>
        <v>460763</v>
      </c>
      <c r="F13" s="35">
        <f>SUM(F14:F17)</f>
        <v>3675745</v>
      </c>
      <c r="G13" s="35">
        <v>15471854078</v>
      </c>
      <c r="H13" s="41">
        <v>33578.768429756732</v>
      </c>
      <c r="I13" s="25">
        <v>7.9775177260326888</v>
      </c>
      <c r="J13" s="23"/>
      <c r="K13" s="23">
        <v>4209.1750320003157</v>
      </c>
    </row>
    <row r="14" spans="1:11" ht="17.45" customHeight="1">
      <c r="A14" s="97"/>
      <c r="B14" s="97" t="s">
        <v>16</v>
      </c>
      <c r="C14" s="10"/>
      <c r="D14" s="8" t="s">
        <v>17</v>
      </c>
      <c r="E14" s="36">
        <v>40357</v>
      </c>
      <c r="F14" s="38">
        <v>276460</v>
      </c>
      <c r="G14" s="38">
        <v>1022012775</v>
      </c>
      <c r="H14" s="42">
        <v>25324.299997522114</v>
      </c>
      <c r="I14" s="26">
        <v>6.8503605322496721</v>
      </c>
      <c r="J14" s="15"/>
      <c r="K14" s="15">
        <v>3696.7835310714026</v>
      </c>
    </row>
    <row r="15" spans="1:11" ht="17.45" customHeight="1">
      <c r="A15" s="97"/>
      <c r="B15" s="97" t="s">
        <v>18</v>
      </c>
      <c r="C15" s="10"/>
      <c r="D15" s="8" t="s">
        <v>19</v>
      </c>
      <c r="E15" s="36">
        <v>306285</v>
      </c>
      <c r="F15" s="38">
        <v>2514222</v>
      </c>
      <c r="G15" s="38">
        <v>11720712448</v>
      </c>
      <c r="H15" s="42">
        <v>38267.340705552022</v>
      </c>
      <c r="I15" s="26">
        <v>8.2087663450707673</v>
      </c>
      <c r="J15" s="15"/>
      <c r="K15" s="15">
        <v>4661.7651297299917</v>
      </c>
    </row>
    <row r="16" spans="1:11" ht="17.45" customHeight="1">
      <c r="A16" s="96"/>
      <c r="B16" s="97" t="s">
        <v>20</v>
      </c>
      <c r="C16" s="10"/>
      <c r="D16" s="8" t="s">
        <v>21</v>
      </c>
      <c r="E16" s="36">
        <v>42624</v>
      </c>
      <c r="F16" s="38">
        <v>337702</v>
      </c>
      <c r="G16" s="38">
        <v>1003957681</v>
      </c>
      <c r="H16" s="42">
        <v>23553.811960397899</v>
      </c>
      <c r="I16" s="26">
        <v>7.9228134384384381</v>
      </c>
      <c r="J16" s="15"/>
      <c r="K16" s="15">
        <v>2972.910083446352</v>
      </c>
    </row>
    <row r="17" spans="1:11" ht="17.45" customHeight="1">
      <c r="A17" s="97"/>
      <c r="B17" s="99" t="s">
        <v>22</v>
      </c>
      <c r="C17" s="12"/>
      <c r="D17" s="13" t="s">
        <v>23</v>
      </c>
      <c r="E17" s="36">
        <v>71497</v>
      </c>
      <c r="F17" s="38">
        <v>547361</v>
      </c>
      <c r="G17" s="38">
        <v>1725171174</v>
      </c>
      <c r="H17" s="42">
        <v>24129.28058519938</v>
      </c>
      <c r="I17" s="26">
        <v>7.6557198204120454</v>
      </c>
      <c r="J17" s="15"/>
      <c r="K17" s="15">
        <v>3151.7977605273304</v>
      </c>
    </row>
    <row r="18" spans="1:11" s="18" customFormat="1" ht="17.45" customHeight="1">
      <c r="A18" s="100" t="s">
        <v>24</v>
      </c>
      <c r="B18" s="101"/>
      <c r="C18" s="17"/>
      <c r="D18" s="21" t="s">
        <v>25</v>
      </c>
      <c r="E18" s="34">
        <f>SUM(E19:E22)</f>
        <v>571222</v>
      </c>
      <c r="F18" s="35">
        <f>SUM(F19:F22)</f>
        <v>4361399</v>
      </c>
      <c r="G18" s="35">
        <v>19854577705</v>
      </c>
      <c r="H18" s="41">
        <v>34758.076028234209</v>
      </c>
      <c r="I18" s="25">
        <v>7.6352083778285849</v>
      </c>
      <c r="J18" s="23"/>
      <c r="K18" s="23">
        <v>4552.3415089974569</v>
      </c>
    </row>
    <row r="19" spans="1:11" ht="17.45" customHeight="1">
      <c r="A19" s="96"/>
      <c r="B19" s="99" t="s">
        <v>26</v>
      </c>
      <c r="C19" s="12"/>
      <c r="D19" s="13" t="s">
        <v>27</v>
      </c>
      <c r="E19" s="36">
        <v>208868</v>
      </c>
      <c r="F19" s="38">
        <v>1770182</v>
      </c>
      <c r="G19" s="38">
        <v>9327952786</v>
      </c>
      <c r="H19" s="42">
        <v>44659.559080376122</v>
      </c>
      <c r="I19" s="26">
        <v>8.4751230442193162</v>
      </c>
      <c r="J19" s="15"/>
      <c r="K19" s="15">
        <v>5269.4879882407567</v>
      </c>
    </row>
    <row r="20" spans="1:11" ht="17.45" customHeight="1">
      <c r="A20" s="96"/>
      <c r="B20" s="99" t="s">
        <v>28</v>
      </c>
      <c r="C20" s="12"/>
      <c r="D20" s="13" t="s">
        <v>29</v>
      </c>
      <c r="E20" s="36">
        <v>163095</v>
      </c>
      <c r="F20" s="38">
        <v>1105537</v>
      </c>
      <c r="G20" s="38">
        <v>4556724943</v>
      </c>
      <c r="H20" s="42">
        <v>27939.084233115667</v>
      </c>
      <c r="I20" s="26">
        <v>6.7784849320947913</v>
      </c>
      <c r="J20" s="15"/>
      <c r="K20" s="15">
        <v>4121.7299312460818</v>
      </c>
    </row>
    <row r="21" spans="1:11" ht="17.45" customHeight="1">
      <c r="A21" s="96"/>
      <c r="B21" s="99" t="s">
        <v>30</v>
      </c>
      <c r="C21" s="12"/>
      <c r="D21" s="13" t="s">
        <v>31</v>
      </c>
      <c r="E21" s="36">
        <v>145138</v>
      </c>
      <c r="F21" s="38">
        <v>960284</v>
      </c>
      <c r="G21" s="38">
        <v>4682369682</v>
      </c>
      <c r="H21" s="42">
        <v>32261.500654549462</v>
      </c>
      <c r="I21" s="26">
        <v>6.6163513345919061</v>
      </c>
      <c r="J21" s="15"/>
      <c r="K21" s="15">
        <v>4876.0259277463747</v>
      </c>
    </row>
    <row r="22" spans="1:11" ht="17.45" customHeight="1">
      <c r="A22" s="96"/>
      <c r="B22" s="99" t="s">
        <v>32</v>
      </c>
      <c r="C22" s="12"/>
      <c r="D22" s="13" t="s">
        <v>33</v>
      </c>
      <c r="E22" s="36">
        <v>54121</v>
      </c>
      <c r="F22" s="38">
        <v>525396</v>
      </c>
      <c r="G22" s="38">
        <v>1287530294</v>
      </c>
      <c r="H22" s="42">
        <v>23789.846713844901</v>
      </c>
      <c r="I22" s="26">
        <v>9.707802886125533</v>
      </c>
      <c r="J22" s="15"/>
      <c r="K22" s="15">
        <v>2450.5902100510853</v>
      </c>
    </row>
    <row r="23" spans="1:11" s="18" customFormat="1" ht="17.45" customHeight="1">
      <c r="A23" s="100" t="s">
        <v>34</v>
      </c>
      <c r="B23" s="101"/>
      <c r="C23" s="17"/>
      <c r="D23" s="20" t="s">
        <v>35</v>
      </c>
      <c r="E23" s="34">
        <f>SUM(E24:E28)</f>
        <v>364998</v>
      </c>
      <c r="F23" s="35">
        <f>SUM(F24:F28)</f>
        <v>3210181</v>
      </c>
      <c r="G23" s="35">
        <v>13088923357</v>
      </c>
      <c r="H23" s="41">
        <v>35860.260486358828</v>
      </c>
      <c r="I23" s="25">
        <v>8.795064630491126</v>
      </c>
      <c r="J23" s="23"/>
      <c r="K23" s="23">
        <v>4077.3163123823861</v>
      </c>
    </row>
    <row r="24" spans="1:11" ht="17.45" customHeight="1">
      <c r="A24" s="102"/>
      <c r="B24" s="97" t="s">
        <v>36</v>
      </c>
      <c r="C24" s="10"/>
      <c r="D24" s="13" t="s">
        <v>37</v>
      </c>
      <c r="E24" s="36">
        <v>89861</v>
      </c>
      <c r="F24" s="38">
        <v>761906</v>
      </c>
      <c r="G24" s="38">
        <v>3891541180</v>
      </c>
      <c r="H24" s="42">
        <v>43306.230511567868</v>
      </c>
      <c r="I24" s="26">
        <v>8.4787171297893416</v>
      </c>
      <c r="J24" s="15"/>
      <c r="K24" s="15">
        <v>5107.6394988358143</v>
      </c>
    </row>
    <row r="25" spans="1:11" ht="17.45" customHeight="1">
      <c r="A25" s="102"/>
      <c r="B25" s="97" t="s">
        <v>38</v>
      </c>
      <c r="C25" s="10"/>
      <c r="D25" s="13" t="s">
        <v>39</v>
      </c>
      <c r="E25" s="36">
        <v>68941</v>
      </c>
      <c r="F25" s="38">
        <v>564538</v>
      </c>
      <c r="G25" s="38">
        <v>2508127424</v>
      </c>
      <c r="H25" s="42">
        <v>36380.78101565106</v>
      </c>
      <c r="I25" s="26">
        <v>8.1887120871469801</v>
      </c>
      <c r="J25" s="15"/>
      <c r="K25" s="15">
        <v>4442.7964530288482</v>
      </c>
    </row>
    <row r="26" spans="1:11" ht="17.45" customHeight="1">
      <c r="A26" s="102"/>
      <c r="B26" s="97" t="s">
        <v>40</v>
      </c>
      <c r="C26" s="10"/>
      <c r="D26" s="13" t="s">
        <v>41</v>
      </c>
      <c r="E26" s="36">
        <v>57237</v>
      </c>
      <c r="F26" s="38">
        <v>394518</v>
      </c>
      <c r="G26" s="38">
        <v>1229545476</v>
      </c>
      <c r="H26" s="42">
        <v>21481.654803710888</v>
      </c>
      <c r="I26" s="26">
        <v>6.8927092614916923</v>
      </c>
      <c r="J26" s="15"/>
      <c r="K26" s="15">
        <v>3116.5763691390507</v>
      </c>
    </row>
    <row r="27" spans="1:11" ht="17.45" customHeight="1">
      <c r="A27" s="102"/>
      <c r="B27" s="97" t="s">
        <v>42</v>
      </c>
      <c r="C27" s="10"/>
      <c r="D27" s="13" t="s">
        <v>43</v>
      </c>
      <c r="E27" s="36">
        <v>47105</v>
      </c>
      <c r="F27" s="38">
        <v>474876</v>
      </c>
      <c r="G27" s="38">
        <v>1714747832</v>
      </c>
      <c r="H27" s="42">
        <v>36402.671308778263</v>
      </c>
      <c r="I27" s="26">
        <v>10.081222800127374</v>
      </c>
      <c r="J27" s="15"/>
      <c r="K27" s="15">
        <v>3610.9380806779031</v>
      </c>
    </row>
    <row r="28" spans="1:11" ht="17.45" customHeight="1">
      <c r="A28" s="102"/>
      <c r="B28" s="96" t="s">
        <v>44</v>
      </c>
      <c r="C28" s="11"/>
      <c r="D28" s="13" t="s">
        <v>45</v>
      </c>
      <c r="E28" s="36">
        <v>101854</v>
      </c>
      <c r="F28" s="38">
        <v>1014343</v>
      </c>
      <c r="G28" s="38">
        <v>3744961445</v>
      </c>
      <c r="H28" s="42">
        <v>36767.936899876295</v>
      </c>
      <c r="I28" s="26">
        <v>9.9587939599819357</v>
      </c>
      <c r="J28" s="15"/>
      <c r="K28" s="15">
        <v>3692.0069887602122</v>
      </c>
    </row>
    <row r="29" spans="1:11" s="18" customFormat="1" ht="17.45" customHeight="1">
      <c r="A29" s="98" t="s">
        <v>46</v>
      </c>
      <c r="B29" s="103"/>
      <c r="C29" s="17"/>
      <c r="D29" s="22" t="s">
        <v>47</v>
      </c>
      <c r="E29" s="34">
        <f>SUM(E30:E33)</f>
        <v>519769</v>
      </c>
      <c r="F29" s="35">
        <f>SUM(F30:F33)</f>
        <v>4400656</v>
      </c>
      <c r="G29" s="35">
        <v>17881284630</v>
      </c>
      <c r="H29" s="41">
        <v>34402.368417508544</v>
      </c>
      <c r="I29" s="25">
        <v>8.4665611069532805</v>
      </c>
      <c r="J29" s="23"/>
      <c r="K29" s="23">
        <v>4063.3225205514814</v>
      </c>
    </row>
    <row r="30" spans="1:11" ht="17.45" customHeight="1">
      <c r="A30" s="97"/>
      <c r="B30" s="97" t="s">
        <v>48</v>
      </c>
      <c r="C30" s="14"/>
      <c r="D30" s="8" t="s">
        <v>49</v>
      </c>
      <c r="E30" s="36">
        <v>247989</v>
      </c>
      <c r="F30" s="38">
        <v>2054570</v>
      </c>
      <c r="G30" s="38">
        <v>9412928076</v>
      </c>
      <c r="H30" s="42">
        <v>37957.038723491765</v>
      </c>
      <c r="I30" s="26">
        <v>8.2849239280774558</v>
      </c>
      <c r="J30" s="15"/>
      <c r="K30" s="15">
        <v>4581.4589310658675</v>
      </c>
    </row>
    <row r="31" spans="1:11" ht="17.45" customHeight="1">
      <c r="A31" s="97"/>
      <c r="B31" s="97" t="s">
        <v>50</v>
      </c>
      <c r="C31" s="14"/>
      <c r="D31" s="8" t="s">
        <v>51</v>
      </c>
      <c r="E31" s="36">
        <v>148501</v>
      </c>
      <c r="F31" s="38">
        <v>1267445</v>
      </c>
      <c r="G31" s="38">
        <v>5157304337</v>
      </c>
      <c r="H31" s="42">
        <v>34729.088268765867</v>
      </c>
      <c r="I31" s="26">
        <v>8.53492569073609</v>
      </c>
      <c r="J31" s="15"/>
      <c r="K31" s="15">
        <v>4069.0557278619585</v>
      </c>
    </row>
    <row r="32" spans="1:11" ht="17.45" customHeight="1">
      <c r="A32" s="104"/>
      <c r="B32" s="97" t="s">
        <v>52</v>
      </c>
      <c r="C32" s="14"/>
      <c r="D32" s="8" t="s">
        <v>108</v>
      </c>
      <c r="E32" s="36">
        <v>114749</v>
      </c>
      <c r="F32" s="38">
        <v>1005070</v>
      </c>
      <c r="G32" s="38">
        <v>3103287620</v>
      </c>
      <c r="H32" s="42">
        <v>27044.136506636223</v>
      </c>
      <c r="I32" s="26">
        <v>8.7588562863292925</v>
      </c>
      <c r="J32" s="15"/>
      <c r="K32" s="15">
        <v>3087.6333190723035</v>
      </c>
    </row>
    <row r="33" spans="1:11" ht="17.45" customHeight="1">
      <c r="A33" s="104"/>
      <c r="B33" s="97" t="s">
        <v>53</v>
      </c>
      <c r="C33" s="14"/>
      <c r="D33" s="8" t="s">
        <v>54</v>
      </c>
      <c r="E33" s="36">
        <v>8530</v>
      </c>
      <c r="F33" s="38">
        <v>73571</v>
      </c>
      <c r="G33" s="38">
        <v>207764597</v>
      </c>
      <c r="H33" s="42">
        <v>24356.92813599062</v>
      </c>
      <c r="I33" s="26">
        <v>8.6249706916764364</v>
      </c>
      <c r="J33" s="15"/>
      <c r="K33" s="15">
        <v>2824.0012640850337</v>
      </c>
    </row>
    <row r="34" spans="1:11" s="18" customFormat="1" ht="17.45" customHeight="1">
      <c r="A34" s="100" t="s">
        <v>55</v>
      </c>
      <c r="B34" s="103"/>
      <c r="C34" s="17"/>
      <c r="D34" s="22" t="s">
        <v>56</v>
      </c>
      <c r="E34" s="34">
        <f>SUM(E35:E36)</f>
        <v>95377</v>
      </c>
      <c r="F34" s="35">
        <f>SUM(F35:F36)</f>
        <v>1248324</v>
      </c>
      <c r="G34" s="35">
        <v>3489473765</v>
      </c>
      <c r="H34" s="41">
        <v>36586.113685689423</v>
      </c>
      <c r="I34" s="25">
        <v>13.088312695932983</v>
      </c>
      <c r="J34" s="23"/>
      <c r="K34" s="23">
        <v>2795.3269864233966</v>
      </c>
    </row>
    <row r="35" spans="1:11" ht="17.45" customHeight="1">
      <c r="A35" s="102"/>
      <c r="B35" s="97" t="s">
        <v>57</v>
      </c>
      <c r="C35" s="14"/>
      <c r="D35" s="8" t="s">
        <v>58</v>
      </c>
      <c r="E35" s="36">
        <v>69406</v>
      </c>
      <c r="F35" s="38">
        <v>1034294</v>
      </c>
      <c r="G35" s="38">
        <v>2637315446</v>
      </c>
      <c r="H35" s="42">
        <v>37998.378324640522</v>
      </c>
      <c r="I35" s="26">
        <v>14.902083393366567</v>
      </c>
      <c r="J35" s="15"/>
      <c r="K35" s="15">
        <v>2549.8701974486944</v>
      </c>
    </row>
    <row r="36" spans="1:11" ht="17.45" customHeight="1" thickBot="1">
      <c r="A36" s="105"/>
      <c r="B36" s="106" t="s">
        <v>59</v>
      </c>
      <c r="C36" s="27"/>
      <c r="D36" s="28" t="s">
        <v>60</v>
      </c>
      <c r="E36" s="39">
        <v>25971</v>
      </c>
      <c r="F36" s="40">
        <v>214030</v>
      </c>
      <c r="G36" s="40">
        <v>852158319</v>
      </c>
      <c r="H36" s="43">
        <v>32811.917869931844</v>
      </c>
      <c r="I36" s="111">
        <v>8.241115089907975</v>
      </c>
      <c r="J36" s="29"/>
      <c r="K36" s="29">
        <v>3981.4900668130635</v>
      </c>
    </row>
    <row r="37" spans="1:11" ht="18" customHeight="1">
      <c r="A37" s="107" t="s">
        <v>109</v>
      </c>
      <c r="G37" s="14" t="s">
        <v>96</v>
      </c>
      <c r="H37" s="6"/>
      <c r="I37" s="7"/>
      <c r="J37" s="7"/>
      <c r="K37" s="7"/>
    </row>
    <row r="38" spans="1:11" ht="16.5" customHeight="1">
      <c r="A38" s="46" t="s">
        <v>110</v>
      </c>
      <c r="G38" s="45" t="s">
        <v>115</v>
      </c>
      <c r="H38" s="2"/>
      <c r="I38" s="2"/>
      <c r="J38" s="2"/>
      <c r="K38" s="2"/>
    </row>
    <row r="39" spans="1:11">
      <c r="G39" s="1"/>
      <c r="H39" s="2"/>
      <c r="I39" s="2"/>
      <c r="J39" s="2"/>
      <c r="K39" s="2"/>
    </row>
  </sheetData>
  <mergeCells count="1">
    <mergeCell ref="J4:K4"/>
  </mergeCells>
  <phoneticPr fontId="24" type="noConversion"/>
  <pageMargins left="0.75" right="0.75" top="1" bottom="1" header="0.5" footer="0.5"/>
  <headerFooter alignWithMargins="0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39"/>
  <sheetViews>
    <sheetView showGridLines="0" zoomScale="70" zoomScaleNormal="70" workbookViewId="0"/>
  </sheetViews>
  <sheetFormatPr defaultColWidth="9" defaultRowHeight="16.5"/>
  <cols>
    <col min="1" max="1" width="2.5" style="2" customWidth="1"/>
    <col min="2" max="2" width="12.25" style="2" customWidth="1"/>
    <col min="3" max="3" width="2.25" style="2" customWidth="1"/>
    <col min="4" max="4" width="18.5" style="4" customWidth="1"/>
    <col min="5" max="6" width="18.875" style="6" customWidth="1"/>
    <col min="7" max="7" width="20.625" style="6" customWidth="1"/>
    <col min="8" max="8" width="22.625" style="7" customWidth="1"/>
    <col min="9" max="9" width="22.75" style="6" customWidth="1"/>
    <col min="10" max="16384" width="9" style="1"/>
  </cols>
  <sheetData>
    <row r="1" spans="1:11" s="5" customFormat="1" ht="23.25" customHeight="1">
      <c r="A1" s="81" t="s">
        <v>99</v>
      </c>
      <c r="B1" s="82"/>
      <c r="C1" s="82"/>
      <c r="D1" s="83"/>
      <c r="E1" s="84"/>
      <c r="F1" s="84"/>
      <c r="G1" s="113" t="s">
        <v>100</v>
      </c>
      <c r="H1" s="24"/>
      <c r="I1" s="24"/>
      <c r="J1" s="24"/>
      <c r="K1" s="113"/>
    </row>
    <row r="2" spans="1:11" s="5" customFormat="1" ht="23.25" customHeight="1">
      <c r="A2" s="81" t="s">
        <v>123</v>
      </c>
      <c r="B2" s="114"/>
      <c r="C2" s="114"/>
      <c r="D2" s="84"/>
      <c r="E2" s="84"/>
      <c r="F2" s="84"/>
      <c r="G2" s="118" t="s">
        <v>118</v>
      </c>
      <c r="H2" s="84"/>
      <c r="I2" s="84"/>
      <c r="J2" s="118"/>
      <c r="K2" s="84"/>
    </row>
    <row r="3" spans="1:11" s="44" customFormat="1" ht="26.85" customHeight="1" thickBot="1">
      <c r="A3" s="86" t="s">
        <v>124</v>
      </c>
      <c r="B3" s="86"/>
      <c r="C3" s="86"/>
      <c r="D3" s="78"/>
      <c r="E3" s="87"/>
      <c r="F3" s="78"/>
      <c r="G3" s="30"/>
      <c r="H3" s="31">
        <v>2000</v>
      </c>
      <c r="I3" s="31"/>
      <c r="J3" s="32"/>
      <c r="K3" s="33"/>
    </row>
    <row r="4" spans="1:11" s="3" customFormat="1" ht="48.75" customHeight="1">
      <c r="A4" s="88" t="s">
        <v>0</v>
      </c>
      <c r="B4" s="89"/>
      <c r="C4" s="89"/>
      <c r="D4" s="90"/>
      <c r="E4" s="91" t="s">
        <v>103</v>
      </c>
      <c r="F4" s="92" t="s">
        <v>104</v>
      </c>
      <c r="G4" s="108" t="s">
        <v>111</v>
      </c>
      <c r="H4" s="109" t="s">
        <v>112</v>
      </c>
      <c r="I4" s="110" t="s">
        <v>113</v>
      </c>
      <c r="J4" s="531" t="s">
        <v>128</v>
      </c>
      <c r="K4" s="532"/>
    </row>
    <row r="5" spans="1:11" s="18" customFormat="1" ht="17.45" customHeight="1">
      <c r="A5" s="93" t="s">
        <v>1</v>
      </c>
      <c r="B5" s="94"/>
      <c r="C5" s="17"/>
      <c r="D5" s="16" t="s">
        <v>2</v>
      </c>
      <c r="E5" s="34">
        <v>2690847</v>
      </c>
      <c r="F5" s="35">
        <v>23478697</v>
      </c>
      <c r="G5" s="117">
        <v>98155629305</v>
      </c>
      <c r="H5" s="41">
        <v>36477.595829491605</v>
      </c>
      <c r="I5" s="25">
        <v>8.7253927852456865</v>
      </c>
      <c r="J5" s="23"/>
      <c r="K5" s="23">
        <v>4180.6250706757701</v>
      </c>
    </row>
    <row r="6" spans="1:11" s="18" customFormat="1" ht="17.45" customHeight="1">
      <c r="A6" s="94" t="s">
        <v>3</v>
      </c>
      <c r="B6" s="94"/>
      <c r="C6" s="17"/>
      <c r="D6" s="19" t="s">
        <v>4</v>
      </c>
      <c r="E6" s="34">
        <v>774173</v>
      </c>
      <c r="F6" s="35">
        <v>7637059</v>
      </c>
      <c r="G6" s="117">
        <v>32933398342</v>
      </c>
      <c r="H6" s="41">
        <v>42540.101943622423</v>
      </c>
      <c r="I6" s="25">
        <v>9.8647963698036492</v>
      </c>
      <c r="J6" s="23"/>
      <c r="K6" s="23">
        <v>4312.314248456114</v>
      </c>
    </row>
    <row r="7" spans="1:11" ht="17.45" customHeight="1">
      <c r="A7" s="95"/>
      <c r="B7" s="96" t="s">
        <v>5</v>
      </c>
      <c r="C7" s="9"/>
      <c r="D7" s="8" t="s">
        <v>6</v>
      </c>
      <c r="E7" s="36">
        <v>488537</v>
      </c>
      <c r="F7" s="37">
        <v>4747514</v>
      </c>
      <c r="G7" s="38">
        <v>24689222626</v>
      </c>
      <c r="H7" s="42">
        <v>50537.057840040776</v>
      </c>
      <c r="I7" s="26">
        <v>9.7178187117864159</v>
      </c>
      <c r="J7" s="15"/>
      <c r="K7" s="15">
        <v>5200.4528319453084</v>
      </c>
    </row>
    <row r="8" spans="1:11" ht="17.45" customHeight="1">
      <c r="A8" s="97"/>
      <c r="B8" s="97" t="s">
        <v>7</v>
      </c>
      <c r="C8" s="10"/>
      <c r="D8" s="8" t="s">
        <v>8</v>
      </c>
      <c r="E8" s="36">
        <v>51026</v>
      </c>
      <c r="F8" s="38">
        <v>495525</v>
      </c>
      <c r="G8" s="38">
        <v>1643704845</v>
      </c>
      <c r="H8" s="42">
        <v>32213.084407948889</v>
      </c>
      <c r="I8" s="26">
        <v>9.7112256496687959</v>
      </c>
      <c r="J8" s="15"/>
      <c r="K8" s="15">
        <v>3317.0977145451793</v>
      </c>
    </row>
    <row r="9" spans="1:11" ht="17.45" customHeight="1">
      <c r="A9" s="96"/>
      <c r="B9" s="96" t="s">
        <v>9</v>
      </c>
      <c r="C9" s="11"/>
      <c r="D9" s="8" t="s">
        <v>10</v>
      </c>
      <c r="E9" s="36">
        <v>159516</v>
      </c>
      <c r="F9" s="38">
        <v>1638503</v>
      </c>
      <c r="G9" s="38">
        <v>4641080833</v>
      </c>
      <c r="H9" s="42">
        <v>29094.766876050053</v>
      </c>
      <c r="I9" s="26">
        <v>10.271715689962136</v>
      </c>
      <c r="J9" s="15"/>
      <c r="K9" s="15">
        <v>2832.5128687588608</v>
      </c>
    </row>
    <row r="10" spans="1:11" ht="17.45" customHeight="1">
      <c r="A10" s="97"/>
      <c r="B10" s="97" t="s">
        <v>11</v>
      </c>
      <c r="C10" s="10"/>
      <c r="D10" s="8" t="s">
        <v>105</v>
      </c>
      <c r="E10" s="36">
        <v>70499</v>
      </c>
      <c r="F10" s="38">
        <v>719566</v>
      </c>
      <c r="G10" s="38">
        <v>1862144682</v>
      </c>
      <c r="H10" s="42">
        <v>26413.774408147634</v>
      </c>
      <c r="I10" s="26">
        <v>10.206754705740506</v>
      </c>
      <c r="J10" s="15"/>
      <c r="K10" s="15">
        <v>2587.8719700486126</v>
      </c>
    </row>
    <row r="11" spans="1:11" ht="17.45" customHeight="1">
      <c r="A11" s="97"/>
      <c r="B11" s="97" t="s">
        <v>12</v>
      </c>
      <c r="C11" s="10"/>
      <c r="D11" s="8" t="s">
        <v>125</v>
      </c>
      <c r="E11" s="36">
        <v>4463</v>
      </c>
      <c r="F11" s="38">
        <v>35134</v>
      </c>
      <c r="G11" s="38">
        <v>95293124</v>
      </c>
      <c r="H11" s="42">
        <v>21351.809097019941</v>
      </c>
      <c r="I11" s="26">
        <v>7.8722832175666593</v>
      </c>
      <c r="J11" s="15"/>
      <c r="K11" s="15">
        <v>2712.2765412421018</v>
      </c>
    </row>
    <row r="12" spans="1:11" ht="17.45" customHeight="1">
      <c r="A12" s="97"/>
      <c r="B12" s="97" t="s">
        <v>13</v>
      </c>
      <c r="C12" s="10"/>
      <c r="D12" s="8" t="s">
        <v>126</v>
      </c>
      <c r="E12" s="36">
        <v>132</v>
      </c>
      <c r="F12" s="38">
        <v>817</v>
      </c>
      <c r="G12" s="38">
        <v>1952232</v>
      </c>
      <c r="H12" s="42">
        <v>14789.636363636364</v>
      </c>
      <c r="I12" s="26">
        <v>6.1893939393939394</v>
      </c>
      <c r="J12" s="15"/>
      <c r="K12" s="15">
        <v>2389.5128518971846</v>
      </c>
    </row>
    <row r="13" spans="1:11" s="18" customFormat="1" ht="17.45" customHeight="1">
      <c r="A13" s="98" t="s">
        <v>14</v>
      </c>
      <c r="B13" s="98"/>
      <c r="C13" s="17"/>
      <c r="D13" s="20" t="s">
        <v>15</v>
      </c>
      <c r="E13" s="34">
        <v>441785</v>
      </c>
      <c r="F13" s="117">
        <v>3491072</v>
      </c>
      <c r="G13" s="117">
        <v>14736709041</v>
      </c>
      <c r="H13" s="41">
        <v>33357.196466607063</v>
      </c>
      <c r="I13" s="25">
        <v>7.9021967699220212</v>
      </c>
      <c r="J13" s="23"/>
      <c r="K13" s="23">
        <v>4221.2561187509164</v>
      </c>
    </row>
    <row r="14" spans="1:11" ht="17.45" customHeight="1">
      <c r="A14" s="97"/>
      <c r="B14" s="97" t="s">
        <v>16</v>
      </c>
      <c r="C14" s="10"/>
      <c r="D14" s="8" t="s">
        <v>17</v>
      </c>
      <c r="E14" s="36">
        <v>38190</v>
      </c>
      <c r="F14" s="38">
        <v>261426</v>
      </c>
      <c r="G14" s="38">
        <v>984212692</v>
      </c>
      <c r="H14" s="42">
        <v>25771.476616915425</v>
      </c>
      <c r="I14" s="26">
        <v>6.8454045561665353</v>
      </c>
      <c r="J14" s="15"/>
      <c r="K14" s="15">
        <v>3764.7850328582467</v>
      </c>
    </row>
    <row r="15" spans="1:11" ht="17.45" customHeight="1">
      <c r="A15" s="97"/>
      <c r="B15" s="97" t="s">
        <v>18</v>
      </c>
      <c r="C15" s="10"/>
      <c r="D15" s="8" t="s">
        <v>19</v>
      </c>
      <c r="E15" s="36">
        <v>291347</v>
      </c>
      <c r="F15" s="38">
        <v>2371526</v>
      </c>
      <c r="G15" s="38">
        <v>11262905177</v>
      </c>
      <c r="H15" s="42">
        <v>38658.044108914801</v>
      </c>
      <c r="I15" s="26">
        <v>8.1398675805826048</v>
      </c>
      <c r="J15" s="15"/>
      <c r="K15" s="15">
        <v>4749.2227270542262</v>
      </c>
    </row>
    <row r="16" spans="1:11" ht="17.45" customHeight="1">
      <c r="A16" s="96"/>
      <c r="B16" s="97" t="s">
        <v>20</v>
      </c>
      <c r="C16" s="10"/>
      <c r="D16" s="8" t="s">
        <v>21</v>
      </c>
      <c r="E16" s="36">
        <v>43651</v>
      </c>
      <c r="F16" s="38">
        <v>319534</v>
      </c>
      <c r="G16" s="38">
        <v>933602131</v>
      </c>
      <c r="H16" s="42">
        <v>21387.874985681887</v>
      </c>
      <c r="I16" s="26">
        <v>7.3201988499690724</v>
      </c>
      <c r="J16" s="15"/>
      <c r="K16" s="15">
        <v>2921.7614745222731</v>
      </c>
    </row>
    <row r="17" spans="1:11" ht="17.45" customHeight="1">
      <c r="A17" s="97"/>
      <c r="B17" s="99" t="s">
        <v>22</v>
      </c>
      <c r="C17" s="12"/>
      <c r="D17" s="13" t="s">
        <v>23</v>
      </c>
      <c r="E17" s="36">
        <v>68597</v>
      </c>
      <c r="F17" s="38">
        <v>538586</v>
      </c>
      <c r="G17" s="38">
        <v>1555989041</v>
      </c>
      <c r="H17" s="42">
        <v>22683.047961281107</v>
      </c>
      <c r="I17" s="26">
        <v>7.8514512296456109</v>
      </c>
      <c r="J17" s="15"/>
      <c r="K17" s="15">
        <v>2889.0261555257657</v>
      </c>
    </row>
    <row r="18" spans="1:11" s="18" customFormat="1" ht="17.45" customHeight="1">
      <c r="A18" s="100" t="s">
        <v>24</v>
      </c>
      <c r="B18" s="101"/>
      <c r="C18" s="17"/>
      <c r="D18" s="21" t="s">
        <v>25</v>
      </c>
      <c r="E18" s="34">
        <v>539553</v>
      </c>
      <c r="F18" s="117">
        <v>4028182</v>
      </c>
      <c r="G18" s="117">
        <v>18525853702</v>
      </c>
      <c r="H18" s="41">
        <v>34335.558697662695</v>
      </c>
      <c r="I18" s="25">
        <v>7.4657763000113055</v>
      </c>
      <c r="J18" s="23"/>
      <c r="K18" s="23">
        <v>4599.0607430349473</v>
      </c>
    </row>
    <row r="19" spans="1:11" ht="17.45" customHeight="1">
      <c r="A19" s="96"/>
      <c r="B19" s="99" t="s">
        <v>26</v>
      </c>
      <c r="C19" s="12"/>
      <c r="D19" s="13" t="s">
        <v>27</v>
      </c>
      <c r="E19" s="36">
        <v>197002</v>
      </c>
      <c r="F19" s="38">
        <v>1666993</v>
      </c>
      <c r="G19" s="38">
        <v>8711929776</v>
      </c>
      <c r="H19" s="42">
        <v>44222.544826956073</v>
      </c>
      <c r="I19" s="26">
        <v>8.4618074943401584</v>
      </c>
      <c r="J19" s="15"/>
      <c r="K19" s="15">
        <v>5226.1345884475822</v>
      </c>
    </row>
    <row r="20" spans="1:11" ht="17.45" customHeight="1">
      <c r="A20" s="96"/>
      <c r="B20" s="99" t="s">
        <v>28</v>
      </c>
      <c r="C20" s="12"/>
      <c r="D20" s="13" t="s">
        <v>29</v>
      </c>
      <c r="E20" s="36">
        <v>148122</v>
      </c>
      <c r="F20" s="38">
        <v>939299</v>
      </c>
      <c r="G20" s="38">
        <v>4126254139</v>
      </c>
      <c r="H20" s="42">
        <v>27857.132222087199</v>
      </c>
      <c r="I20" s="26">
        <v>6.3413875048946142</v>
      </c>
      <c r="J20" s="15"/>
      <c r="K20" s="15">
        <v>4392.908050578144</v>
      </c>
    </row>
    <row r="21" spans="1:11" ht="17.45" customHeight="1">
      <c r="A21" s="96"/>
      <c r="B21" s="99" t="s">
        <v>30</v>
      </c>
      <c r="C21" s="12"/>
      <c r="D21" s="13" t="s">
        <v>31</v>
      </c>
      <c r="E21" s="36">
        <v>143761</v>
      </c>
      <c r="F21" s="38">
        <v>951728</v>
      </c>
      <c r="G21" s="38">
        <v>4549528562</v>
      </c>
      <c r="H21" s="42">
        <v>31646.472701219383</v>
      </c>
      <c r="I21" s="26">
        <v>6.6202099317617433</v>
      </c>
      <c r="J21" s="15"/>
      <c r="K21" s="15">
        <v>4780.2823516803119</v>
      </c>
    </row>
    <row r="22" spans="1:11" ht="17.45" customHeight="1">
      <c r="A22" s="96"/>
      <c r="B22" s="99" t="s">
        <v>32</v>
      </c>
      <c r="C22" s="12"/>
      <c r="D22" s="13" t="s">
        <v>33</v>
      </c>
      <c r="E22" s="36">
        <v>50668</v>
      </c>
      <c r="F22" s="38">
        <v>470162</v>
      </c>
      <c r="G22" s="38">
        <v>1138141225</v>
      </c>
      <c r="H22" s="42">
        <v>22462.722527038761</v>
      </c>
      <c r="I22" s="26">
        <v>9.2792689666061428</v>
      </c>
      <c r="J22" s="15"/>
      <c r="K22" s="15">
        <v>2420.7426908172079</v>
      </c>
    </row>
    <row r="23" spans="1:11" s="18" customFormat="1" ht="17.45" customHeight="1">
      <c r="A23" s="100" t="s">
        <v>34</v>
      </c>
      <c r="B23" s="101"/>
      <c r="C23" s="17"/>
      <c r="D23" s="20" t="s">
        <v>35</v>
      </c>
      <c r="E23" s="34">
        <v>351691</v>
      </c>
      <c r="F23" s="117">
        <v>2997322</v>
      </c>
      <c r="G23" s="117">
        <v>12039699822</v>
      </c>
      <c r="H23" s="41">
        <v>34233.744457492518</v>
      </c>
      <c r="I23" s="25">
        <v>8.5226008058210194</v>
      </c>
      <c r="J23" s="23"/>
      <c r="K23" s="23">
        <v>4016.8189543866156</v>
      </c>
    </row>
    <row r="24" spans="1:11" ht="17.45" customHeight="1">
      <c r="A24" s="102"/>
      <c r="B24" s="97" t="s">
        <v>36</v>
      </c>
      <c r="C24" s="10"/>
      <c r="D24" s="13" t="s">
        <v>37</v>
      </c>
      <c r="E24" s="36">
        <v>89345</v>
      </c>
      <c r="F24" s="38">
        <v>742844</v>
      </c>
      <c r="G24" s="38">
        <v>3763312771</v>
      </c>
      <c r="H24" s="42">
        <v>42121.134601824386</v>
      </c>
      <c r="I24" s="26">
        <v>8.3143320834965575</v>
      </c>
      <c r="J24" s="15"/>
      <c r="K24" s="15">
        <v>5066.087591742008</v>
      </c>
    </row>
    <row r="25" spans="1:11" ht="17.45" customHeight="1">
      <c r="A25" s="102"/>
      <c r="B25" s="97" t="s">
        <v>38</v>
      </c>
      <c r="C25" s="10"/>
      <c r="D25" s="13" t="s">
        <v>39</v>
      </c>
      <c r="E25" s="36">
        <v>69672</v>
      </c>
      <c r="F25" s="38">
        <v>567230</v>
      </c>
      <c r="G25" s="38">
        <v>2468504659</v>
      </c>
      <c r="H25" s="42">
        <v>35430.368856929614</v>
      </c>
      <c r="I25" s="26">
        <v>8.1414341485819275</v>
      </c>
      <c r="J25" s="15"/>
      <c r="K25" s="15">
        <v>4351.8584330871072</v>
      </c>
    </row>
    <row r="26" spans="1:11" ht="17.45" customHeight="1">
      <c r="A26" s="102"/>
      <c r="B26" s="97" t="s">
        <v>40</v>
      </c>
      <c r="C26" s="10"/>
      <c r="D26" s="13" t="s">
        <v>41</v>
      </c>
      <c r="E26" s="36">
        <v>55037</v>
      </c>
      <c r="F26" s="38">
        <v>324138</v>
      </c>
      <c r="G26" s="38">
        <v>1061903675</v>
      </c>
      <c r="H26" s="42">
        <v>19294.359703472208</v>
      </c>
      <c r="I26" s="26">
        <v>5.8894561840216584</v>
      </c>
      <c r="J26" s="15"/>
      <c r="K26" s="15">
        <v>3276.0851088116788</v>
      </c>
    </row>
    <row r="27" spans="1:11" ht="17.45" customHeight="1">
      <c r="A27" s="102"/>
      <c r="B27" s="97" t="s">
        <v>42</v>
      </c>
      <c r="C27" s="10"/>
      <c r="D27" s="13" t="s">
        <v>43</v>
      </c>
      <c r="E27" s="36">
        <v>39662</v>
      </c>
      <c r="F27" s="38">
        <v>401934</v>
      </c>
      <c r="G27" s="38">
        <v>1275524152</v>
      </c>
      <c r="H27" s="42">
        <v>32159.854571126016</v>
      </c>
      <c r="I27" s="26">
        <v>10.133982149160406</v>
      </c>
      <c r="J27" s="15"/>
      <c r="K27" s="15">
        <v>3173.4666686570431</v>
      </c>
    </row>
    <row r="28" spans="1:11" ht="17.45" customHeight="1">
      <c r="A28" s="102"/>
      <c r="B28" s="96" t="s">
        <v>44</v>
      </c>
      <c r="C28" s="11"/>
      <c r="D28" s="13" t="s">
        <v>45</v>
      </c>
      <c r="E28" s="36">
        <v>97975</v>
      </c>
      <c r="F28" s="38">
        <v>961176</v>
      </c>
      <c r="G28" s="38">
        <v>3470454565</v>
      </c>
      <c r="H28" s="42">
        <v>35421.837866802758</v>
      </c>
      <c r="I28" s="26">
        <v>9.8104210257718805</v>
      </c>
      <c r="J28" s="15"/>
      <c r="K28" s="15">
        <v>3610.6338121218173</v>
      </c>
    </row>
    <row r="29" spans="1:11" s="18" customFormat="1" ht="17.45" customHeight="1">
      <c r="A29" s="98" t="s">
        <v>46</v>
      </c>
      <c r="B29" s="103"/>
      <c r="C29" s="17"/>
      <c r="D29" s="22" t="s">
        <v>47</v>
      </c>
      <c r="E29" s="34">
        <v>491574</v>
      </c>
      <c r="F29" s="35">
        <v>4126125</v>
      </c>
      <c r="G29" s="117">
        <v>16617308687</v>
      </c>
      <c r="H29" s="41">
        <v>33804.28722226969</v>
      </c>
      <c r="I29" s="25">
        <v>8.3937006432398782</v>
      </c>
      <c r="J29" s="23"/>
      <c r="K29" s="23">
        <v>4027.3401040928234</v>
      </c>
    </row>
    <row r="30" spans="1:11" ht="17.45" customHeight="1">
      <c r="A30" s="97"/>
      <c r="B30" s="97" t="s">
        <v>48</v>
      </c>
      <c r="C30" s="14"/>
      <c r="D30" s="8" t="s">
        <v>49</v>
      </c>
      <c r="E30" s="36">
        <v>229337</v>
      </c>
      <c r="F30" s="38">
        <v>1930098</v>
      </c>
      <c r="G30" s="38">
        <v>8679741369</v>
      </c>
      <c r="H30" s="42">
        <v>37847.104344261941</v>
      </c>
      <c r="I30" s="26">
        <v>8.4159904420132818</v>
      </c>
      <c r="J30" s="15"/>
      <c r="K30" s="15">
        <v>4497.0469732624979</v>
      </c>
    </row>
    <row r="31" spans="1:11" ht="17.45" customHeight="1">
      <c r="A31" s="97"/>
      <c r="B31" s="97" t="s">
        <v>50</v>
      </c>
      <c r="C31" s="14"/>
      <c r="D31" s="8" t="s">
        <v>51</v>
      </c>
      <c r="E31" s="36">
        <v>147186</v>
      </c>
      <c r="F31" s="38">
        <v>1221840</v>
      </c>
      <c r="G31" s="38">
        <v>4977140891</v>
      </c>
      <c r="H31" s="42">
        <v>33815.31457475575</v>
      </c>
      <c r="I31" s="26">
        <v>8.3013330072153604</v>
      </c>
      <c r="J31" s="15"/>
      <c r="K31" s="15">
        <v>4073.4800718588358</v>
      </c>
    </row>
    <row r="32" spans="1:11" ht="17.45" customHeight="1">
      <c r="A32" s="104"/>
      <c r="B32" s="97" t="s">
        <v>52</v>
      </c>
      <c r="C32" s="14"/>
      <c r="D32" s="8" t="s">
        <v>108</v>
      </c>
      <c r="E32" s="36">
        <v>107931</v>
      </c>
      <c r="F32" s="38">
        <v>912349</v>
      </c>
      <c r="G32" s="38">
        <v>2777187155</v>
      </c>
      <c r="H32" s="42">
        <v>25731.135216017639</v>
      </c>
      <c r="I32" s="26">
        <v>8.4530765025803518</v>
      </c>
      <c r="J32" s="15"/>
      <c r="K32" s="15">
        <v>3043.9964914742054</v>
      </c>
    </row>
    <row r="33" spans="1:11" ht="17.45" customHeight="1">
      <c r="A33" s="104"/>
      <c r="B33" s="97" t="s">
        <v>53</v>
      </c>
      <c r="C33" s="14"/>
      <c r="D33" s="8" t="s">
        <v>54</v>
      </c>
      <c r="E33" s="36">
        <v>7120</v>
      </c>
      <c r="F33" s="38">
        <v>61838</v>
      </c>
      <c r="G33" s="38">
        <v>183239272</v>
      </c>
      <c r="H33" s="42">
        <v>25735.852808988762</v>
      </c>
      <c r="I33" s="26">
        <v>8.6851123595505619</v>
      </c>
      <c r="J33" s="15"/>
      <c r="K33" s="15">
        <v>2963.2147223390148</v>
      </c>
    </row>
    <row r="34" spans="1:11" s="18" customFormat="1" ht="17.45" customHeight="1">
      <c r="A34" s="100" t="s">
        <v>55</v>
      </c>
      <c r="B34" s="103"/>
      <c r="C34" s="17"/>
      <c r="D34" s="22" t="s">
        <v>56</v>
      </c>
      <c r="E34" s="34">
        <v>92071</v>
      </c>
      <c r="F34" s="117">
        <v>1198937</v>
      </c>
      <c r="G34" s="117">
        <v>3302659711</v>
      </c>
      <c r="H34" s="41">
        <v>35870.792225565056</v>
      </c>
      <c r="I34" s="25">
        <v>13.021874422999641</v>
      </c>
      <c r="J34" s="23"/>
      <c r="K34" s="23">
        <v>2754.6565924648253</v>
      </c>
    </row>
    <row r="35" spans="1:11" ht="17.45" customHeight="1">
      <c r="A35" s="102"/>
      <c r="B35" s="97" t="s">
        <v>57</v>
      </c>
      <c r="C35" s="14"/>
      <c r="D35" s="8" t="s">
        <v>58</v>
      </c>
      <c r="E35" s="36">
        <v>65881</v>
      </c>
      <c r="F35" s="38">
        <v>980837</v>
      </c>
      <c r="G35" s="38">
        <v>2460782614</v>
      </c>
      <c r="H35" s="42">
        <v>37351.931725383649</v>
      </c>
      <c r="I35" s="26">
        <v>14.888010200209468</v>
      </c>
      <c r="J35" s="15"/>
      <c r="K35" s="15">
        <v>2508.8598961907023</v>
      </c>
    </row>
    <row r="36" spans="1:11" ht="17.45" customHeight="1" thickBot="1">
      <c r="A36" s="105"/>
      <c r="B36" s="106" t="s">
        <v>59</v>
      </c>
      <c r="C36" s="27"/>
      <c r="D36" s="28" t="s">
        <v>60</v>
      </c>
      <c r="E36" s="39">
        <v>26190</v>
      </c>
      <c r="F36" s="40">
        <v>218100</v>
      </c>
      <c r="G36" s="40">
        <v>841877097</v>
      </c>
      <c r="H36" s="43">
        <v>32144.982703321879</v>
      </c>
      <c r="I36" s="111">
        <v>8.3276059564719365</v>
      </c>
      <c r="J36" s="29"/>
      <c r="K36" s="29">
        <v>3860.0508803301236</v>
      </c>
    </row>
    <row r="37" spans="1:11" ht="18" customHeight="1">
      <c r="A37" s="107" t="s">
        <v>109</v>
      </c>
      <c r="G37" s="14" t="s">
        <v>96</v>
      </c>
      <c r="H37" s="6"/>
      <c r="I37" s="7"/>
      <c r="J37" s="7"/>
      <c r="K37" s="7"/>
    </row>
    <row r="38" spans="1:11" ht="16.5" customHeight="1">
      <c r="A38" s="46" t="s">
        <v>127</v>
      </c>
      <c r="G38" s="45" t="s">
        <v>129</v>
      </c>
      <c r="H38" s="2"/>
      <c r="I38" s="2"/>
      <c r="J38" s="2"/>
      <c r="K38" s="2"/>
    </row>
    <row r="39" spans="1:11">
      <c r="G39" s="1"/>
      <c r="H39" s="2"/>
      <c r="I39" s="2"/>
      <c r="J39" s="2"/>
      <c r="K39" s="2"/>
    </row>
  </sheetData>
  <mergeCells count="1">
    <mergeCell ref="J4:K4"/>
  </mergeCells>
  <phoneticPr fontId="24" type="noConversion"/>
  <pageMargins left="0.75" right="0.75" top="1" bottom="1" header="0.5" footer="0.5"/>
  <headerFooter alignWithMargins="0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H36"/>
  <sheetViews>
    <sheetView showGridLines="0" zoomScale="70" zoomScaleNormal="70" workbookViewId="0">
      <selection activeCell="F8" sqref="F8"/>
    </sheetView>
  </sheetViews>
  <sheetFormatPr defaultColWidth="9" defaultRowHeight="15.75"/>
  <cols>
    <col min="1" max="1" width="21.75" style="119" customWidth="1"/>
    <col min="2" max="2" width="23" style="119" customWidth="1"/>
    <col min="3" max="3" width="14.875" style="119" customWidth="1"/>
    <col min="4" max="4" width="13.625" style="119" customWidth="1"/>
    <col min="5" max="5" width="16.25" style="119" customWidth="1"/>
    <col min="6" max="8" width="21" style="119" customWidth="1"/>
    <col min="9" max="16384" width="9" style="119"/>
  </cols>
  <sheetData>
    <row r="1" spans="1:8" s="131" customFormat="1" ht="65.25" customHeight="1">
      <c r="A1" s="538" t="s">
        <v>344</v>
      </c>
      <c r="B1" s="538"/>
      <c r="C1" s="538"/>
      <c r="D1" s="538"/>
      <c r="E1" s="539" t="s">
        <v>345</v>
      </c>
      <c r="F1" s="539"/>
      <c r="G1" s="539"/>
      <c r="H1" s="539"/>
    </row>
    <row r="2" spans="1:8" ht="17.25" thickBot="1">
      <c r="A2" s="540" t="s">
        <v>130</v>
      </c>
      <c r="B2" s="541"/>
      <c r="C2" s="541"/>
      <c r="D2" s="541"/>
      <c r="E2" s="542" t="s">
        <v>131</v>
      </c>
      <c r="F2" s="542"/>
      <c r="G2" s="542"/>
      <c r="H2" s="542"/>
    </row>
    <row r="3" spans="1:8" ht="51" customHeight="1" thickBot="1">
      <c r="A3" s="533" t="s">
        <v>132</v>
      </c>
      <c r="B3" s="534"/>
      <c r="C3" s="121" t="s">
        <v>133</v>
      </c>
      <c r="D3" s="121" t="s">
        <v>134</v>
      </c>
      <c r="E3" s="121" t="s">
        <v>135</v>
      </c>
      <c r="F3" s="121" t="s">
        <v>136</v>
      </c>
      <c r="G3" s="121" t="s">
        <v>137</v>
      </c>
      <c r="H3" s="122" t="s">
        <v>138</v>
      </c>
    </row>
    <row r="4" spans="1:8" ht="16.5">
      <c r="A4" s="123" t="s">
        <v>139</v>
      </c>
      <c r="B4" s="124" t="s">
        <v>140</v>
      </c>
      <c r="C4" s="125" t="s">
        <v>141</v>
      </c>
      <c r="D4" s="125" t="s">
        <v>142</v>
      </c>
      <c r="E4" s="125" t="s">
        <v>143</v>
      </c>
      <c r="F4" s="120" t="s">
        <v>144</v>
      </c>
      <c r="G4" s="120" t="s">
        <v>145</v>
      </c>
      <c r="H4" s="120" t="s">
        <v>146</v>
      </c>
    </row>
    <row r="5" spans="1:8" ht="16.5">
      <c r="A5" s="127" t="s">
        <v>147</v>
      </c>
      <c r="B5" s="128" t="s">
        <v>148</v>
      </c>
      <c r="C5" s="129" t="s">
        <v>149</v>
      </c>
      <c r="D5" s="129" t="s">
        <v>150</v>
      </c>
      <c r="E5" s="129" t="s">
        <v>151</v>
      </c>
      <c r="F5" s="120" t="s">
        <v>152</v>
      </c>
      <c r="G5" s="120" t="s">
        <v>153</v>
      </c>
      <c r="H5" s="120" t="s">
        <v>154</v>
      </c>
    </row>
    <row r="6" spans="1:8" ht="16.5">
      <c r="A6" s="130" t="s">
        <v>155</v>
      </c>
      <c r="B6" s="128" t="s">
        <v>6</v>
      </c>
      <c r="C6" s="129" t="s">
        <v>156</v>
      </c>
      <c r="D6" s="129" t="s">
        <v>157</v>
      </c>
      <c r="E6" s="129" t="s">
        <v>158</v>
      </c>
      <c r="F6" s="120" t="s">
        <v>159</v>
      </c>
      <c r="G6" s="120" t="s">
        <v>160</v>
      </c>
      <c r="H6" s="120" t="s">
        <v>161</v>
      </c>
    </row>
    <row r="7" spans="1:8" ht="16.5">
      <c r="A7" s="130" t="s">
        <v>7</v>
      </c>
      <c r="B7" s="128" t="s">
        <v>8</v>
      </c>
      <c r="C7" s="129" t="s">
        <v>162</v>
      </c>
      <c r="D7" s="129" t="s">
        <v>163</v>
      </c>
      <c r="E7" s="129" t="s">
        <v>164</v>
      </c>
      <c r="F7" s="120" t="s">
        <v>165</v>
      </c>
      <c r="G7" s="120" t="s">
        <v>166</v>
      </c>
      <c r="H7" s="120" t="s">
        <v>167</v>
      </c>
    </row>
    <row r="8" spans="1:8" ht="16.5">
      <c r="A8" s="130" t="s">
        <v>168</v>
      </c>
      <c r="B8" s="128" t="s">
        <v>10</v>
      </c>
      <c r="C8" s="129" t="s">
        <v>169</v>
      </c>
      <c r="D8" s="129" t="s">
        <v>170</v>
      </c>
      <c r="E8" s="129" t="s">
        <v>171</v>
      </c>
      <c r="F8" s="120" t="s">
        <v>172</v>
      </c>
      <c r="G8" s="120" t="s">
        <v>173</v>
      </c>
      <c r="H8" s="120" t="s">
        <v>174</v>
      </c>
    </row>
    <row r="9" spans="1:8" ht="16.5">
      <c r="A9" s="130" t="s">
        <v>11</v>
      </c>
      <c r="B9" s="128" t="s">
        <v>175</v>
      </c>
      <c r="C9" s="129" t="s">
        <v>176</v>
      </c>
      <c r="D9" s="129" t="s">
        <v>177</v>
      </c>
      <c r="E9" s="129" t="s">
        <v>178</v>
      </c>
      <c r="F9" s="120" t="s">
        <v>179</v>
      </c>
      <c r="G9" s="120" t="s">
        <v>180</v>
      </c>
      <c r="H9" s="120" t="s">
        <v>181</v>
      </c>
    </row>
    <row r="10" spans="1:8" ht="16.5">
      <c r="A10" s="130" t="s">
        <v>12</v>
      </c>
      <c r="B10" s="128" t="s">
        <v>62</v>
      </c>
      <c r="C10" s="129" t="s">
        <v>182</v>
      </c>
      <c r="D10" s="129" t="s">
        <v>183</v>
      </c>
      <c r="E10" s="129" t="s">
        <v>184</v>
      </c>
      <c r="F10" s="120" t="s">
        <v>185</v>
      </c>
      <c r="G10" s="120" t="s">
        <v>186</v>
      </c>
      <c r="H10" s="120" t="s">
        <v>187</v>
      </c>
    </row>
    <row r="11" spans="1:8" ht="16.5">
      <c r="A11" s="130" t="s">
        <v>13</v>
      </c>
      <c r="B11" s="128" t="s">
        <v>63</v>
      </c>
      <c r="C11" s="129" t="s">
        <v>188</v>
      </c>
      <c r="D11" s="129" t="s">
        <v>189</v>
      </c>
      <c r="E11" s="129" t="s">
        <v>190</v>
      </c>
      <c r="F11" s="120" t="s">
        <v>191</v>
      </c>
      <c r="G11" s="120" t="s">
        <v>192</v>
      </c>
      <c r="H11" s="120" t="s">
        <v>193</v>
      </c>
    </row>
    <row r="12" spans="1:8" ht="16.5">
      <c r="A12" s="127" t="s">
        <v>14</v>
      </c>
      <c r="B12" s="128" t="s">
        <v>194</v>
      </c>
      <c r="C12" s="129" t="s">
        <v>195</v>
      </c>
      <c r="D12" s="129" t="s">
        <v>196</v>
      </c>
      <c r="E12" s="129" t="s">
        <v>197</v>
      </c>
      <c r="F12" s="120" t="s">
        <v>198</v>
      </c>
      <c r="G12" s="120" t="s">
        <v>199</v>
      </c>
      <c r="H12" s="120" t="s">
        <v>200</v>
      </c>
    </row>
    <row r="13" spans="1:8" s="126" customFormat="1" ht="16.5">
      <c r="A13" s="130" t="s">
        <v>16</v>
      </c>
      <c r="B13" s="128" t="s">
        <v>17</v>
      </c>
      <c r="C13" s="129" t="s">
        <v>201</v>
      </c>
      <c r="D13" s="129" t="s">
        <v>202</v>
      </c>
      <c r="E13" s="129" t="s">
        <v>203</v>
      </c>
      <c r="F13" s="129" t="s">
        <v>204</v>
      </c>
      <c r="G13" s="129" t="s">
        <v>205</v>
      </c>
      <c r="H13" s="129" t="s">
        <v>206</v>
      </c>
    </row>
    <row r="14" spans="1:8" ht="16.5">
      <c r="A14" s="130" t="s">
        <v>18</v>
      </c>
      <c r="B14" s="128" t="s">
        <v>19</v>
      </c>
      <c r="C14" s="129" t="s">
        <v>207</v>
      </c>
      <c r="D14" s="129" t="s">
        <v>208</v>
      </c>
      <c r="E14" s="129" t="s">
        <v>209</v>
      </c>
      <c r="F14" s="120" t="s">
        <v>210</v>
      </c>
      <c r="G14" s="120" t="s">
        <v>211</v>
      </c>
      <c r="H14" s="120" t="s">
        <v>212</v>
      </c>
    </row>
    <row r="15" spans="1:8" ht="16.5">
      <c r="A15" s="130" t="s">
        <v>20</v>
      </c>
      <c r="B15" s="128" t="s">
        <v>21</v>
      </c>
      <c r="C15" s="129" t="s">
        <v>213</v>
      </c>
      <c r="D15" s="129" t="s">
        <v>214</v>
      </c>
      <c r="E15" s="129" t="s">
        <v>215</v>
      </c>
      <c r="F15" s="120" t="s">
        <v>216</v>
      </c>
      <c r="G15" s="120" t="s">
        <v>217</v>
      </c>
      <c r="H15" s="120" t="s">
        <v>218</v>
      </c>
    </row>
    <row r="16" spans="1:8" ht="16.5">
      <c r="A16" s="130" t="s">
        <v>22</v>
      </c>
      <c r="B16" s="128" t="s">
        <v>23</v>
      </c>
      <c r="C16" s="129" t="s">
        <v>219</v>
      </c>
      <c r="D16" s="129" t="s">
        <v>220</v>
      </c>
      <c r="E16" s="129" t="s">
        <v>221</v>
      </c>
      <c r="F16" s="120" t="s">
        <v>222</v>
      </c>
      <c r="G16" s="120" t="s">
        <v>223</v>
      </c>
      <c r="H16" s="120" t="s">
        <v>224</v>
      </c>
    </row>
    <row r="17" spans="1:8" ht="16.5">
      <c r="A17" s="127" t="s">
        <v>24</v>
      </c>
      <c r="B17" s="128" t="s">
        <v>25</v>
      </c>
      <c r="C17" s="129" t="s">
        <v>225</v>
      </c>
      <c r="D17" s="129" t="s">
        <v>226</v>
      </c>
      <c r="E17" s="129" t="s">
        <v>227</v>
      </c>
      <c r="F17" s="120" t="s">
        <v>228</v>
      </c>
      <c r="G17" s="120" t="s">
        <v>229</v>
      </c>
      <c r="H17" s="120" t="s">
        <v>230</v>
      </c>
    </row>
    <row r="18" spans="1:8" ht="16.5" customHeight="1">
      <c r="A18" s="130" t="s">
        <v>231</v>
      </c>
      <c r="B18" s="128" t="s">
        <v>27</v>
      </c>
      <c r="C18" s="129" t="s">
        <v>232</v>
      </c>
      <c r="D18" s="129" t="s">
        <v>233</v>
      </c>
      <c r="E18" s="129" t="s">
        <v>234</v>
      </c>
      <c r="F18" s="120" t="s">
        <v>235</v>
      </c>
      <c r="G18" s="120" t="s">
        <v>236</v>
      </c>
      <c r="H18" s="120" t="s">
        <v>237</v>
      </c>
    </row>
    <row r="19" spans="1:8" ht="16.5">
      <c r="A19" s="130" t="s">
        <v>238</v>
      </c>
      <c r="B19" s="128" t="s">
        <v>29</v>
      </c>
      <c r="C19" s="129" t="s">
        <v>239</v>
      </c>
      <c r="D19" s="129" t="s">
        <v>240</v>
      </c>
      <c r="E19" s="129" t="s">
        <v>241</v>
      </c>
      <c r="F19" s="120" t="s">
        <v>242</v>
      </c>
      <c r="G19" s="120" t="s">
        <v>243</v>
      </c>
      <c r="H19" s="120" t="s">
        <v>244</v>
      </c>
    </row>
    <row r="20" spans="1:8" ht="16.5">
      <c r="A20" s="130" t="s">
        <v>30</v>
      </c>
      <c r="B20" s="128" t="s">
        <v>31</v>
      </c>
      <c r="C20" s="129" t="s">
        <v>245</v>
      </c>
      <c r="D20" s="129" t="s">
        <v>246</v>
      </c>
      <c r="E20" s="129" t="s">
        <v>247</v>
      </c>
      <c r="F20" s="120" t="s">
        <v>248</v>
      </c>
      <c r="G20" s="120" t="s">
        <v>249</v>
      </c>
      <c r="H20" s="120" t="s">
        <v>250</v>
      </c>
    </row>
    <row r="21" spans="1:8" ht="16.5">
      <c r="A21" s="130" t="s">
        <v>32</v>
      </c>
      <c r="B21" s="128" t="s">
        <v>33</v>
      </c>
      <c r="C21" s="129" t="s">
        <v>251</v>
      </c>
      <c r="D21" s="129" t="s">
        <v>252</v>
      </c>
      <c r="E21" s="129" t="s">
        <v>253</v>
      </c>
      <c r="F21" s="120" t="s">
        <v>254</v>
      </c>
      <c r="G21" s="120" t="s">
        <v>255</v>
      </c>
      <c r="H21" s="120" t="s">
        <v>256</v>
      </c>
    </row>
    <row r="22" spans="1:8" ht="16.5">
      <c r="A22" s="127" t="s">
        <v>34</v>
      </c>
      <c r="B22" s="128" t="s">
        <v>35</v>
      </c>
      <c r="C22" s="129" t="s">
        <v>257</v>
      </c>
      <c r="D22" s="129" t="s">
        <v>258</v>
      </c>
      <c r="E22" s="129" t="s">
        <v>259</v>
      </c>
      <c r="F22" s="120" t="s">
        <v>260</v>
      </c>
      <c r="G22" s="120" t="s">
        <v>261</v>
      </c>
      <c r="H22" s="120" t="s">
        <v>262</v>
      </c>
    </row>
    <row r="23" spans="1:8" ht="16.5">
      <c r="A23" s="130" t="s">
        <v>263</v>
      </c>
      <c r="B23" s="128" t="s">
        <v>37</v>
      </c>
      <c r="C23" s="129" t="s">
        <v>264</v>
      </c>
      <c r="D23" s="129" t="s">
        <v>265</v>
      </c>
      <c r="E23" s="129" t="s">
        <v>266</v>
      </c>
      <c r="F23" s="120" t="s">
        <v>267</v>
      </c>
      <c r="G23" s="120" t="s">
        <v>268</v>
      </c>
      <c r="H23" s="120" t="s">
        <v>269</v>
      </c>
    </row>
    <row r="24" spans="1:8" ht="16.5">
      <c r="A24" s="130" t="s">
        <v>38</v>
      </c>
      <c r="B24" s="128" t="s">
        <v>39</v>
      </c>
      <c r="C24" s="129" t="s">
        <v>270</v>
      </c>
      <c r="D24" s="129" t="s">
        <v>271</v>
      </c>
      <c r="E24" s="129" t="s">
        <v>272</v>
      </c>
      <c r="F24" s="120" t="s">
        <v>273</v>
      </c>
      <c r="G24" s="120" t="s">
        <v>274</v>
      </c>
      <c r="H24" s="120" t="s">
        <v>275</v>
      </c>
    </row>
    <row r="25" spans="1:8" ht="16.5">
      <c r="A25" s="130" t="s">
        <v>40</v>
      </c>
      <c r="B25" s="128" t="s">
        <v>41</v>
      </c>
      <c r="C25" s="129" t="s">
        <v>276</v>
      </c>
      <c r="D25" s="129" t="s">
        <v>277</v>
      </c>
      <c r="E25" s="129" t="s">
        <v>278</v>
      </c>
      <c r="F25" s="120" t="s">
        <v>279</v>
      </c>
      <c r="G25" s="120" t="s">
        <v>280</v>
      </c>
      <c r="H25" s="120" t="s">
        <v>281</v>
      </c>
    </row>
    <row r="26" spans="1:8" ht="16.5">
      <c r="A26" s="130" t="s">
        <v>42</v>
      </c>
      <c r="B26" s="128" t="s">
        <v>43</v>
      </c>
      <c r="C26" s="129" t="s">
        <v>282</v>
      </c>
      <c r="D26" s="129" t="s">
        <v>283</v>
      </c>
      <c r="E26" s="129" t="s">
        <v>284</v>
      </c>
      <c r="F26" s="120" t="s">
        <v>285</v>
      </c>
      <c r="G26" s="120" t="s">
        <v>286</v>
      </c>
      <c r="H26" s="120" t="s">
        <v>287</v>
      </c>
    </row>
    <row r="27" spans="1:8" ht="16.5">
      <c r="A27" s="130" t="s">
        <v>44</v>
      </c>
      <c r="B27" s="128" t="s">
        <v>45</v>
      </c>
      <c r="C27" s="129" t="s">
        <v>288</v>
      </c>
      <c r="D27" s="129" t="s">
        <v>289</v>
      </c>
      <c r="E27" s="129" t="s">
        <v>290</v>
      </c>
      <c r="F27" s="120" t="s">
        <v>291</v>
      </c>
      <c r="G27" s="120" t="s">
        <v>292</v>
      </c>
      <c r="H27" s="120" t="s">
        <v>293</v>
      </c>
    </row>
    <row r="28" spans="1:8" ht="16.5">
      <c r="A28" s="127" t="s">
        <v>46</v>
      </c>
      <c r="B28" s="128" t="s">
        <v>47</v>
      </c>
      <c r="C28" s="129" t="s">
        <v>294</v>
      </c>
      <c r="D28" s="129" t="s">
        <v>295</v>
      </c>
      <c r="E28" s="129" t="s">
        <v>296</v>
      </c>
      <c r="F28" s="120" t="s">
        <v>297</v>
      </c>
      <c r="G28" s="120" t="s">
        <v>298</v>
      </c>
      <c r="H28" s="120" t="s">
        <v>299</v>
      </c>
    </row>
    <row r="29" spans="1:8" ht="16.5">
      <c r="A29" s="130" t="s">
        <v>48</v>
      </c>
      <c r="B29" s="128" t="s">
        <v>49</v>
      </c>
      <c r="C29" s="129" t="s">
        <v>300</v>
      </c>
      <c r="D29" s="129" t="s">
        <v>301</v>
      </c>
      <c r="E29" s="129" t="s">
        <v>302</v>
      </c>
      <c r="F29" s="120" t="s">
        <v>303</v>
      </c>
      <c r="G29" s="120" t="s">
        <v>304</v>
      </c>
      <c r="H29" s="120" t="s">
        <v>305</v>
      </c>
    </row>
    <row r="30" spans="1:8" ht="16.5">
      <c r="A30" s="130" t="s">
        <v>50</v>
      </c>
      <c r="B30" s="128" t="s">
        <v>51</v>
      </c>
      <c r="C30" s="129" t="s">
        <v>306</v>
      </c>
      <c r="D30" s="129" t="s">
        <v>307</v>
      </c>
      <c r="E30" s="129" t="s">
        <v>308</v>
      </c>
      <c r="F30" s="120" t="s">
        <v>309</v>
      </c>
      <c r="G30" s="120" t="s">
        <v>310</v>
      </c>
      <c r="H30" s="120" t="s">
        <v>311</v>
      </c>
    </row>
    <row r="31" spans="1:8" ht="16.5">
      <c r="A31" s="130" t="s">
        <v>52</v>
      </c>
      <c r="B31" s="128" t="s">
        <v>64</v>
      </c>
      <c r="C31" s="129" t="s">
        <v>312</v>
      </c>
      <c r="D31" s="129" t="s">
        <v>313</v>
      </c>
      <c r="E31" s="129" t="s">
        <v>314</v>
      </c>
      <c r="F31" s="120" t="s">
        <v>315</v>
      </c>
      <c r="G31" s="120" t="s">
        <v>316</v>
      </c>
      <c r="H31" s="120" t="s">
        <v>317</v>
      </c>
    </row>
    <row r="32" spans="1:8" ht="16.5">
      <c r="A32" s="130" t="s">
        <v>53</v>
      </c>
      <c r="B32" s="128" t="s">
        <v>54</v>
      </c>
      <c r="C32" s="129" t="s">
        <v>318</v>
      </c>
      <c r="D32" s="129" t="s">
        <v>319</v>
      </c>
      <c r="E32" s="129" t="s">
        <v>320</v>
      </c>
      <c r="F32" s="120" t="s">
        <v>321</v>
      </c>
      <c r="G32" s="120" t="s">
        <v>322</v>
      </c>
      <c r="H32" s="120" t="s">
        <v>323</v>
      </c>
    </row>
    <row r="33" spans="1:8" ht="16.5">
      <c r="A33" s="127" t="s">
        <v>55</v>
      </c>
      <c r="B33" s="128" t="s">
        <v>56</v>
      </c>
      <c r="C33" s="129" t="s">
        <v>324</v>
      </c>
      <c r="D33" s="129" t="s">
        <v>325</v>
      </c>
      <c r="E33" s="129" t="s">
        <v>326</v>
      </c>
      <c r="F33" s="120" t="s">
        <v>327</v>
      </c>
      <c r="G33" s="120" t="s">
        <v>328</v>
      </c>
      <c r="H33" s="120" t="s">
        <v>329</v>
      </c>
    </row>
    <row r="34" spans="1:8" ht="16.5">
      <c r="A34" s="130" t="s">
        <v>57</v>
      </c>
      <c r="B34" s="128" t="s">
        <v>58</v>
      </c>
      <c r="C34" s="129" t="s">
        <v>330</v>
      </c>
      <c r="D34" s="129" t="s">
        <v>331</v>
      </c>
      <c r="E34" s="129" t="s">
        <v>332</v>
      </c>
      <c r="F34" s="120" t="s">
        <v>333</v>
      </c>
      <c r="G34" s="120" t="s">
        <v>334</v>
      </c>
      <c r="H34" s="120" t="s">
        <v>335</v>
      </c>
    </row>
    <row r="35" spans="1:8" ht="17.25" thickBot="1">
      <c r="A35" s="130" t="s">
        <v>59</v>
      </c>
      <c r="B35" s="128" t="s">
        <v>60</v>
      </c>
      <c r="C35" s="129" t="s">
        <v>336</v>
      </c>
      <c r="D35" s="129" t="s">
        <v>337</v>
      </c>
      <c r="E35" s="129" t="s">
        <v>338</v>
      </c>
      <c r="F35" s="120" t="s">
        <v>339</v>
      </c>
      <c r="G35" s="120" t="s">
        <v>340</v>
      </c>
      <c r="H35" s="120" t="s">
        <v>341</v>
      </c>
    </row>
    <row r="36" spans="1:8" ht="16.5" customHeight="1">
      <c r="A36" s="535" t="s">
        <v>342</v>
      </c>
      <c r="B36" s="536"/>
      <c r="C36" s="536"/>
      <c r="D36" s="536"/>
      <c r="E36" s="537" t="s">
        <v>343</v>
      </c>
      <c r="F36" s="537"/>
      <c r="G36" s="537"/>
      <c r="H36" s="537"/>
    </row>
  </sheetData>
  <mergeCells count="7">
    <mergeCell ref="A3:B3"/>
    <mergeCell ref="A36:D36"/>
    <mergeCell ref="E36:H36"/>
    <mergeCell ref="A1:D1"/>
    <mergeCell ref="E1:H1"/>
    <mergeCell ref="A2:D2"/>
    <mergeCell ref="E2:H2"/>
  </mergeCells>
  <phoneticPr fontId="24" type="noConversion"/>
  <pageMargins left="0.75" right="0.75" top="1" bottom="1" header="0.5" footer="0.5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36"/>
  <sheetViews>
    <sheetView showGridLines="0" zoomScale="70" zoomScaleNormal="70" workbookViewId="0">
      <selection activeCell="I15" sqref="I15"/>
    </sheetView>
  </sheetViews>
  <sheetFormatPr defaultColWidth="9" defaultRowHeight="16.5"/>
  <cols>
    <col min="1" max="1" width="21.75" style="132" customWidth="1"/>
    <col min="2" max="2" width="23" style="132" customWidth="1"/>
    <col min="3" max="3" width="14.875" style="132" customWidth="1"/>
    <col min="4" max="4" width="13.625" style="132" customWidth="1"/>
    <col min="5" max="5" width="16.25" style="132" customWidth="1"/>
    <col min="6" max="8" width="21" style="132" customWidth="1"/>
    <col min="9" max="16384" width="9" style="132"/>
  </cols>
  <sheetData>
    <row r="1" spans="1:8" s="141" customFormat="1" ht="64.5" customHeight="1">
      <c r="A1" s="538" t="s">
        <v>344</v>
      </c>
      <c r="B1" s="538"/>
      <c r="C1" s="538"/>
      <c r="D1" s="538"/>
      <c r="E1" s="539" t="s">
        <v>538</v>
      </c>
      <c r="F1" s="539"/>
      <c r="G1" s="539"/>
      <c r="H1" s="539"/>
    </row>
    <row r="2" spans="1:8" ht="17.25" thickBot="1">
      <c r="A2" s="547" t="s">
        <v>346</v>
      </c>
      <c r="B2" s="547"/>
      <c r="C2" s="547"/>
      <c r="D2" s="547"/>
      <c r="E2" s="542" t="s">
        <v>347</v>
      </c>
      <c r="F2" s="542"/>
      <c r="G2" s="542"/>
      <c r="H2" s="542"/>
    </row>
    <row r="3" spans="1:8" ht="51" customHeight="1" thickBot="1">
      <c r="A3" s="543" t="s">
        <v>132</v>
      </c>
      <c r="B3" s="544"/>
      <c r="C3" s="134" t="s">
        <v>133</v>
      </c>
      <c r="D3" s="134" t="s">
        <v>134</v>
      </c>
      <c r="E3" s="134" t="s">
        <v>135</v>
      </c>
      <c r="F3" s="134" t="s">
        <v>136</v>
      </c>
      <c r="G3" s="134" t="s">
        <v>137</v>
      </c>
      <c r="H3" s="135" t="s">
        <v>138</v>
      </c>
    </row>
    <row r="4" spans="1:8">
      <c r="A4" s="136" t="s">
        <v>139</v>
      </c>
      <c r="B4" s="124" t="s">
        <v>140</v>
      </c>
      <c r="C4" s="137" t="s">
        <v>348</v>
      </c>
      <c r="D4" s="137" t="s">
        <v>349</v>
      </c>
      <c r="E4" s="137" t="s">
        <v>350</v>
      </c>
      <c r="F4" s="133" t="s">
        <v>351</v>
      </c>
      <c r="G4" s="133" t="s">
        <v>352</v>
      </c>
      <c r="H4" s="133" t="s">
        <v>353</v>
      </c>
    </row>
    <row r="5" spans="1:8">
      <c r="A5" s="138" t="s">
        <v>147</v>
      </c>
      <c r="B5" s="128" t="s">
        <v>148</v>
      </c>
      <c r="C5" s="139" t="s">
        <v>354</v>
      </c>
      <c r="D5" s="139" t="s">
        <v>355</v>
      </c>
      <c r="E5" s="139" t="s">
        <v>356</v>
      </c>
      <c r="F5" s="133" t="s">
        <v>357</v>
      </c>
      <c r="G5" s="133" t="s">
        <v>358</v>
      </c>
      <c r="H5" s="133" t="s">
        <v>359</v>
      </c>
    </row>
    <row r="6" spans="1:8">
      <c r="A6" s="140" t="s">
        <v>155</v>
      </c>
      <c r="B6" s="128" t="s">
        <v>6</v>
      </c>
      <c r="C6" s="139" t="s">
        <v>360</v>
      </c>
      <c r="D6" s="139" t="s">
        <v>361</v>
      </c>
      <c r="E6" s="139" t="s">
        <v>362</v>
      </c>
      <c r="F6" s="133" t="s">
        <v>363</v>
      </c>
      <c r="G6" s="133" t="s">
        <v>364</v>
      </c>
      <c r="H6" s="133" t="s">
        <v>365</v>
      </c>
    </row>
    <row r="7" spans="1:8">
      <c r="A7" s="140" t="s">
        <v>7</v>
      </c>
      <c r="B7" s="128" t="s">
        <v>8</v>
      </c>
      <c r="C7" s="139" t="s">
        <v>366</v>
      </c>
      <c r="D7" s="139" t="s">
        <v>367</v>
      </c>
      <c r="E7" s="139" t="s">
        <v>368</v>
      </c>
      <c r="F7" s="133" t="s">
        <v>369</v>
      </c>
      <c r="G7" s="133" t="s">
        <v>370</v>
      </c>
      <c r="H7" s="133" t="s">
        <v>371</v>
      </c>
    </row>
    <row r="8" spans="1:8">
      <c r="A8" s="140" t="s">
        <v>168</v>
      </c>
      <c r="B8" s="128" t="s">
        <v>10</v>
      </c>
      <c r="C8" s="139" t="s">
        <v>372</v>
      </c>
      <c r="D8" s="139" t="s">
        <v>373</v>
      </c>
      <c r="E8" s="139" t="s">
        <v>374</v>
      </c>
      <c r="F8" s="133" t="s">
        <v>375</v>
      </c>
      <c r="G8" s="133" t="s">
        <v>376</v>
      </c>
      <c r="H8" s="133" t="s">
        <v>377</v>
      </c>
    </row>
    <row r="9" spans="1:8">
      <c r="A9" s="140" t="s">
        <v>11</v>
      </c>
      <c r="B9" s="128" t="s">
        <v>175</v>
      </c>
      <c r="C9" s="139" t="s">
        <v>378</v>
      </c>
      <c r="D9" s="139" t="s">
        <v>379</v>
      </c>
      <c r="E9" s="139" t="s">
        <v>380</v>
      </c>
      <c r="F9" s="133" t="s">
        <v>381</v>
      </c>
      <c r="G9" s="133" t="s">
        <v>382</v>
      </c>
      <c r="H9" s="133" t="s">
        <v>383</v>
      </c>
    </row>
    <row r="10" spans="1:8">
      <c r="A10" s="140" t="s">
        <v>12</v>
      </c>
      <c r="B10" s="128" t="s">
        <v>62</v>
      </c>
      <c r="C10" s="139" t="s">
        <v>384</v>
      </c>
      <c r="D10" s="139" t="s">
        <v>385</v>
      </c>
      <c r="E10" s="139" t="s">
        <v>386</v>
      </c>
      <c r="F10" s="133" t="s">
        <v>387</v>
      </c>
      <c r="G10" s="133" t="s">
        <v>388</v>
      </c>
      <c r="H10" s="133" t="s">
        <v>389</v>
      </c>
    </row>
    <row r="11" spans="1:8">
      <c r="A11" s="140" t="s">
        <v>13</v>
      </c>
      <c r="B11" s="128" t="s">
        <v>63</v>
      </c>
      <c r="C11" s="139" t="s">
        <v>390</v>
      </c>
      <c r="D11" s="139" t="s">
        <v>391</v>
      </c>
      <c r="E11" s="139" t="s">
        <v>392</v>
      </c>
      <c r="F11" s="133" t="s">
        <v>393</v>
      </c>
      <c r="G11" s="133" t="s">
        <v>394</v>
      </c>
      <c r="H11" s="133" t="s">
        <v>395</v>
      </c>
    </row>
    <row r="12" spans="1:8">
      <c r="A12" s="138" t="s">
        <v>14</v>
      </c>
      <c r="B12" s="128" t="s">
        <v>194</v>
      </c>
      <c r="C12" s="139" t="s">
        <v>396</v>
      </c>
      <c r="D12" s="139" t="s">
        <v>397</v>
      </c>
      <c r="E12" s="139" t="s">
        <v>398</v>
      </c>
      <c r="F12" s="133" t="s">
        <v>399</v>
      </c>
      <c r="G12" s="133" t="s">
        <v>400</v>
      </c>
      <c r="H12" s="133" t="s">
        <v>401</v>
      </c>
    </row>
    <row r="13" spans="1:8" s="138" customFormat="1">
      <c r="A13" s="140" t="s">
        <v>16</v>
      </c>
      <c r="B13" s="128" t="s">
        <v>17</v>
      </c>
      <c r="C13" s="139" t="s">
        <v>402</v>
      </c>
      <c r="D13" s="139" t="s">
        <v>403</v>
      </c>
      <c r="E13" s="139" t="s">
        <v>404</v>
      </c>
      <c r="F13" s="139" t="s">
        <v>405</v>
      </c>
      <c r="G13" s="139" t="s">
        <v>406</v>
      </c>
      <c r="H13" s="139" t="s">
        <v>407</v>
      </c>
    </row>
    <row r="14" spans="1:8">
      <c r="A14" s="140" t="s">
        <v>18</v>
      </c>
      <c r="B14" s="128" t="s">
        <v>19</v>
      </c>
      <c r="C14" s="139" t="s">
        <v>408</v>
      </c>
      <c r="D14" s="139" t="s">
        <v>409</v>
      </c>
      <c r="E14" s="139" t="s">
        <v>410</v>
      </c>
      <c r="F14" s="133" t="s">
        <v>411</v>
      </c>
      <c r="G14" s="133" t="s">
        <v>412</v>
      </c>
      <c r="H14" s="133" t="s">
        <v>413</v>
      </c>
    </row>
    <row r="15" spans="1:8">
      <c r="A15" s="140" t="s">
        <v>20</v>
      </c>
      <c r="B15" s="128" t="s">
        <v>21</v>
      </c>
      <c r="C15" s="139" t="s">
        <v>414</v>
      </c>
      <c r="D15" s="139" t="s">
        <v>415</v>
      </c>
      <c r="E15" s="139" t="s">
        <v>416</v>
      </c>
      <c r="F15" s="133" t="s">
        <v>417</v>
      </c>
      <c r="G15" s="133" t="s">
        <v>418</v>
      </c>
      <c r="H15" s="133" t="s">
        <v>419</v>
      </c>
    </row>
    <row r="16" spans="1:8">
      <c r="A16" s="140" t="s">
        <v>22</v>
      </c>
      <c r="B16" s="128" t="s">
        <v>23</v>
      </c>
      <c r="C16" s="139" t="s">
        <v>420</v>
      </c>
      <c r="D16" s="139" t="s">
        <v>421</v>
      </c>
      <c r="E16" s="139" t="s">
        <v>422</v>
      </c>
      <c r="F16" s="133" t="s">
        <v>423</v>
      </c>
      <c r="G16" s="133" t="s">
        <v>424</v>
      </c>
      <c r="H16" s="133" t="s">
        <v>425</v>
      </c>
    </row>
    <row r="17" spans="1:8">
      <c r="A17" s="138" t="s">
        <v>24</v>
      </c>
      <c r="B17" s="128" t="s">
        <v>25</v>
      </c>
      <c r="C17" s="139" t="s">
        <v>426</v>
      </c>
      <c r="D17" s="139" t="s">
        <v>427</v>
      </c>
      <c r="E17" s="139" t="s">
        <v>428</v>
      </c>
      <c r="F17" s="133" t="s">
        <v>429</v>
      </c>
      <c r="G17" s="133" t="s">
        <v>430</v>
      </c>
      <c r="H17" s="133" t="s">
        <v>431</v>
      </c>
    </row>
    <row r="18" spans="1:8" ht="16.5" customHeight="1">
      <c r="A18" s="140" t="s">
        <v>231</v>
      </c>
      <c r="B18" s="128" t="s">
        <v>27</v>
      </c>
      <c r="C18" s="139" t="s">
        <v>432</v>
      </c>
      <c r="D18" s="139" t="s">
        <v>433</v>
      </c>
      <c r="E18" s="139" t="s">
        <v>434</v>
      </c>
      <c r="F18" s="133" t="s">
        <v>435</v>
      </c>
      <c r="G18" s="133" t="s">
        <v>436</v>
      </c>
      <c r="H18" s="133" t="s">
        <v>437</v>
      </c>
    </row>
    <row r="19" spans="1:8">
      <c r="A19" s="140" t="s">
        <v>238</v>
      </c>
      <c r="B19" s="128" t="s">
        <v>29</v>
      </c>
      <c r="C19" s="139" t="s">
        <v>438</v>
      </c>
      <c r="D19" s="139" t="s">
        <v>439</v>
      </c>
      <c r="E19" s="139" t="s">
        <v>440</v>
      </c>
      <c r="F19" s="133" t="s">
        <v>441</v>
      </c>
      <c r="G19" s="133" t="s">
        <v>442</v>
      </c>
      <c r="H19" s="133" t="s">
        <v>443</v>
      </c>
    </row>
    <row r="20" spans="1:8">
      <c r="A20" s="140" t="s">
        <v>30</v>
      </c>
      <c r="B20" s="128" t="s">
        <v>31</v>
      </c>
      <c r="C20" s="139" t="s">
        <v>444</v>
      </c>
      <c r="D20" s="139" t="s">
        <v>445</v>
      </c>
      <c r="E20" s="139" t="s">
        <v>446</v>
      </c>
      <c r="F20" s="133" t="s">
        <v>447</v>
      </c>
      <c r="G20" s="133" t="s">
        <v>448</v>
      </c>
      <c r="H20" s="133" t="s">
        <v>449</v>
      </c>
    </row>
    <row r="21" spans="1:8">
      <c r="A21" s="140" t="s">
        <v>32</v>
      </c>
      <c r="B21" s="128" t="s">
        <v>33</v>
      </c>
      <c r="C21" s="139" t="s">
        <v>450</v>
      </c>
      <c r="D21" s="139" t="s">
        <v>451</v>
      </c>
      <c r="E21" s="139" t="s">
        <v>452</v>
      </c>
      <c r="F21" s="133" t="s">
        <v>453</v>
      </c>
      <c r="G21" s="133" t="s">
        <v>454</v>
      </c>
      <c r="H21" s="133" t="s">
        <v>455</v>
      </c>
    </row>
    <row r="22" spans="1:8">
      <c r="A22" s="138" t="s">
        <v>34</v>
      </c>
      <c r="B22" s="128" t="s">
        <v>35</v>
      </c>
      <c r="C22" s="139" t="s">
        <v>456</v>
      </c>
      <c r="D22" s="139" t="s">
        <v>457</v>
      </c>
      <c r="E22" s="139" t="s">
        <v>458</v>
      </c>
      <c r="F22" s="133" t="s">
        <v>459</v>
      </c>
      <c r="G22" s="133" t="s">
        <v>460</v>
      </c>
      <c r="H22" s="133" t="s">
        <v>461</v>
      </c>
    </row>
    <row r="23" spans="1:8">
      <c r="A23" s="140" t="s">
        <v>263</v>
      </c>
      <c r="B23" s="128" t="s">
        <v>37</v>
      </c>
      <c r="C23" s="139" t="s">
        <v>462</v>
      </c>
      <c r="D23" s="139" t="s">
        <v>463</v>
      </c>
      <c r="E23" s="139" t="s">
        <v>464</v>
      </c>
      <c r="F23" s="133" t="s">
        <v>465</v>
      </c>
      <c r="G23" s="133" t="s">
        <v>268</v>
      </c>
      <c r="H23" s="133" t="s">
        <v>384</v>
      </c>
    </row>
    <row r="24" spans="1:8">
      <c r="A24" s="140" t="s">
        <v>38</v>
      </c>
      <c r="B24" s="128" t="s">
        <v>39</v>
      </c>
      <c r="C24" s="139" t="s">
        <v>466</v>
      </c>
      <c r="D24" s="139" t="s">
        <v>467</v>
      </c>
      <c r="E24" s="139" t="s">
        <v>468</v>
      </c>
      <c r="F24" s="133" t="s">
        <v>469</v>
      </c>
      <c r="G24" s="133" t="s">
        <v>470</v>
      </c>
      <c r="H24" s="133" t="s">
        <v>471</v>
      </c>
    </row>
    <row r="25" spans="1:8">
      <c r="A25" s="140" t="s">
        <v>40</v>
      </c>
      <c r="B25" s="128" t="s">
        <v>41</v>
      </c>
      <c r="C25" s="139" t="s">
        <v>472</v>
      </c>
      <c r="D25" s="139" t="s">
        <v>473</v>
      </c>
      <c r="E25" s="139" t="s">
        <v>474</v>
      </c>
      <c r="F25" s="133" t="s">
        <v>475</v>
      </c>
      <c r="G25" s="133" t="s">
        <v>476</v>
      </c>
      <c r="H25" s="133" t="s">
        <v>477</v>
      </c>
    </row>
    <row r="26" spans="1:8">
      <c r="A26" s="140" t="s">
        <v>42</v>
      </c>
      <c r="B26" s="128" t="s">
        <v>43</v>
      </c>
      <c r="C26" s="139" t="s">
        <v>478</v>
      </c>
      <c r="D26" s="139" t="s">
        <v>479</v>
      </c>
      <c r="E26" s="139" t="s">
        <v>480</v>
      </c>
      <c r="F26" s="133" t="s">
        <v>481</v>
      </c>
      <c r="G26" s="133" t="s">
        <v>482</v>
      </c>
      <c r="H26" s="133" t="s">
        <v>483</v>
      </c>
    </row>
    <row r="27" spans="1:8">
      <c r="A27" s="140" t="s">
        <v>44</v>
      </c>
      <c r="B27" s="128" t="s">
        <v>45</v>
      </c>
      <c r="C27" s="139" t="s">
        <v>484</v>
      </c>
      <c r="D27" s="139" t="s">
        <v>485</v>
      </c>
      <c r="E27" s="139" t="s">
        <v>486</v>
      </c>
      <c r="F27" s="133" t="s">
        <v>487</v>
      </c>
      <c r="G27" s="133" t="s">
        <v>488</v>
      </c>
      <c r="H27" s="133" t="s">
        <v>489</v>
      </c>
    </row>
    <row r="28" spans="1:8">
      <c r="A28" s="138" t="s">
        <v>46</v>
      </c>
      <c r="B28" s="128" t="s">
        <v>47</v>
      </c>
      <c r="C28" s="139" t="s">
        <v>490</v>
      </c>
      <c r="D28" s="139" t="s">
        <v>491</v>
      </c>
      <c r="E28" s="139" t="s">
        <v>492</v>
      </c>
      <c r="F28" s="133" t="s">
        <v>493</v>
      </c>
      <c r="G28" s="133" t="s">
        <v>494</v>
      </c>
      <c r="H28" s="133" t="s">
        <v>495</v>
      </c>
    </row>
    <row r="29" spans="1:8">
      <c r="A29" s="140" t="s">
        <v>48</v>
      </c>
      <c r="B29" s="128" t="s">
        <v>49</v>
      </c>
      <c r="C29" s="139" t="s">
        <v>496</v>
      </c>
      <c r="D29" s="139" t="s">
        <v>497</v>
      </c>
      <c r="E29" s="139" t="s">
        <v>498</v>
      </c>
      <c r="F29" s="133" t="s">
        <v>499</v>
      </c>
      <c r="G29" s="133" t="s">
        <v>352</v>
      </c>
      <c r="H29" s="133" t="s">
        <v>500</v>
      </c>
    </row>
    <row r="30" spans="1:8">
      <c r="A30" s="140" t="s">
        <v>50</v>
      </c>
      <c r="B30" s="128" t="s">
        <v>51</v>
      </c>
      <c r="C30" s="139" t="s">
        <v>501</v>
      </c>
      <c r="D30" s="139" t="s">
        <v>502</v>
      </c>
      <c r="E30" s="139" t="s">
        <v>503</v>
      </c>
      <c r="F30" s="133" t="s">
        <v>339</v>
      </c>
      <c r="G30" s="133" t="s">
        <v>504</v>
      </c>
      <c r="H30" s="133" t="s">
        <v>505</v>
      </c>
    </row>
    <row r="31" spans="1:8">
      <c r="A31" s="140" t="s">
        <v>52</v>
      </c>
      <c r="B31" s="128" t="s">
        <v>64</v>
      </c>
      <c r="C31" s="139" t="s">
        <v>506</v>
      </c>
      <c r="D31" s="139" t="s">
        <v>507</v>
      </c>
      <c r="E31" s="139" t="s">
        <v>508</v>
      </c>
      <c r="F31" s="133" t="s">
        <v>509</v>
      </c>
      <c r="G31" s="133" t="s">
        <v>510</v>
      </c>
      <c r="H31" s="133" t="s">
        <v>511</v>
      </c>
    </row>
    <row r="32" spans="1:8">
      <c r="A32" s="140" t="s">
        <v>53</v>
      </c>
      <c r="B32" s="128" t="s">
        <v>54</v>
      </c>
      <c r="C32" s="139" t="s">
        <v>512</v>
      </c>
      <c r="D32" s="139" t="s">
        <v>513</v>
      </c>
      <c r="E32" s="139" t="s">
        <v>514</v>
      </c>
      <c r="F32" s="133" t="s">
        <v>515</v>
      </c>
      <c r="G32" s="133" t="s">
        <v>516</v>
      </c>
      <c r="H32" s="133" t="s">
        <v>517</v>
      </c>
    </row>
    <row r="33" spans="1:8">
      <c r="A33" s="138" t="s">
        <v>55</v>
      </c>
      <c r="B33" s="128" t="s">
        <v>56</v>
      </c>
      <c r="C33" s="139" t="s">
        <v>518</v>
      </c>
      <c r="D33" s="139" t="s">
        <v>519</v>
      </c>
      <c r="E33" s="139" t="s">
        <v>520</v>
      </c>
      <c r="F33" s="133" t="s">
        <v>521</v>
      </c>
      <c r="G33" s="133" t="s">
        <v>522</v>
      </c>
      <c r="H33" s="133" t="s">
        <v>523</v>
      </c>
    </row>
    <row r="34" spans="1:8">
      <c r="A34" s="140" t="s">
        <v>57</v>
      </c>
      <c r="B34" s="128" t="s">
        <v>58</v>
      </c>
      <c r="C34" s="139" t="s">
        <v>524</v>
      </c>
      <c r="D34" s="139" t="s">
        <v>525</v>
      </c>
      <c r="E34" s="139" t="s">
        <v>526</v>
      </c>
      <c r="F34" s="133" t="s">
        <v>527</v>
      </c>
      <c r="G34" s="133" t="s">
        <v>528</v>
      </c>
      <c r="H34" s="133" t="s">
        <v>529</v>
      </c>
    </row>
    <row r="35" spans="1:8" ht="17.25" thickBot="1">
      <c r="A35" s="140" t="s">
        <v>59</v>
      </c>
      <c r="B35" s="128" t="s">
        <v>60</v>
      </c>
      <c r="C35" s="139" t="s">
        <v>530</v>
      </c>
      <c r="D35" s="139" t="s">
        <v>531</v>
      </c>
      <c r="E35" s="139" t="s">
        <v>532</v>
      </c>
      <c r="F35" s="133" t="s">
        <v>533</v>
      </c>
      <c r="G35" s="133" t="s">
        <v>534</v>
      </c>
      <c r="H35" s="133" t="s">
        <v>535</v>
      </c>
    </row>
    <row r="36" spans="1:8" ht="22.5" customHeight="1">
      <c r="A36" s="545" t="s">
        <v>536</v>
      </c>
      <c r="B36" s="545"/>
      <c r="C36" s="545"/>
      <c r="D36" s="545"/>
      <c r="E36" s="546" t="s">
        <v>537</v>
      </c>
      <c r="F36" s="546"/>
      <c r="G36" s="546"/>
      <c r="H36" s="546"/>
    </row>
  </sheetData>
  <mergeCells count="7">
    <mergeCell ref="A3:B3"/>
    <mergeCell ref="A36:D36"/>
    <mergeCell ref="E36:H36"/>
    <mergeCell ref="A1:D1"/>
    <mergeCell ref="E1:H1"/>
    <mergeCell ref="A2:D2"/>
    <mergeCell ref="E2:H2"/>
  </mergeCells>
  <phoneticPr fontId="24" type="noConversion"/>
  <pageMargins left="0.75" right="0.75" top="1" bottom="1" header="0.5" footer="0.5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H36"/>
  <sheetViews>
    <sheetView showGridLines="0" zoomScale="70" zoomScaleNormal="70" workbookViewId="0">
      <selection activeCell="I9" sqref="I9"/>
    </sheetView>
  </sheetViews>
  <sheetFormatPr defaultColWidth="9" defaultRowHeight="16.5"/>
  <cols>
    <col min="1" max="1" width="21.75" style="132" customWidth="1"/>
    <col min="2" max="2" width="23" style="132" customWidth="1"/>
    <col min="3" max="3" width="14.875" style="132" customWidth="1"/>
    <col min="4" max="4" width="13.625" style="132" customWidth="1"/>
    <col min="5" max="5" width="16.25" style="132" customWidth="1"/>
    <col min="6" max="8" width="21" style="132" customWidth="1"/>
    <col min="9" max="16384" width="9" style="132"/>
  </cols>
  <sheetData>
    <row r="1" spans="1:8" s="141" customFormat="1" ht="64.5" customHeight="1">
      <c r="A1" s="538" t="s">
        <v>731</v>
      </c>
      <c r="B1" s="538"/>
      <c r="C1" s="538"/>
      <c r="D1" s="538"/>
      <c r="E1" s="539" t="s">
        <v>538</v>
      </c>
      <c r="F1" s="539"/>
      <c r="G1" s="539"/>
      <c r="H1" s="539"/>
    </row>
    <row r="2" spans="1:8" ht="17.25" thickBot="1">
      <c r="A2" s="547" t="s">
        <v>539</v>
      </c>
      <c r="B2" s="547"/>
      <c r="C2" s="547"/>
      <c r="D2" s="547"/>
      <c r="E2" s="542" t="s">
        <v>540</v>
      </c>
      <c r="F2" s="542"/>
      <c r="G2" s="542"/>
      <c r="H2" s="542"/>
    </row>
    <row r="3" spans="1:8" ht="51" customHeight="1" thickBot="1">
      <c r="A3" s="543" t="s">
        <v>132</v>
      </c>
      <c r="B3" s="544"/>
      <c r="C3" s="134" t="s">
        <v>133</v>
      </c>
      <c r="D3" s="134" t="s">
        <v>134</v>
      </c>
      <c r="E3" s="134" t="s">
        <v>135</v>
      </c>
      <c r="F3" s="134" t="s">
        <v>136</v>
      </c>
      <c r="G3" s="134" t="s">
        <v>137</v>
      </c>
      <c r="H3" s="135" t="s">
        <v>138</v>
      </c>
    </row>
    <row r="4" spans="1:8">
      <c r="A4" s="136" t="s">
        <v>139</v>
      </c>
      <c r="B4" s="124" t="s">
        <v>140</v>
      </c>
      <c r="C4" s="137" t="s">
        <v>541</v>
      </c>
      <c r="D4" s="137" t="s">
        <v>542</v>
      </c>
      <c r="E4" s="137" t="s">
        <v>543</v>
      </c>
      <c r="F4" s="133" t="s">
        <v>544</v>
      </c>
      <c r="G4" s="133" t="s">
        <v>545</v>
      </c>
      <c r="H4" s="133" t="s">
        <v>546</v>
      </c>
    </row>
    <row r="5" spans="1:8">
      <c r="A5" s="138" t="s">
        <v>147</v>
      </c>
      <c r="B5" s="128" t="s">
        <v>148</v>
      </c>
      <c r="C5" s="139" t="s">
        <v>547</v>
      </c>
      <c r="D5" s="139" t="s">
        <v>548</v>
      </c>
      <c r="E5" s="139" t="s">
        <v>549</v>
      </c>
      <c r="F5" s="133" t="s">
        <v>550</v>
      </c>
      <c r="G5" s="133" t="s">
        <v>551</v>
      </c>
      <c r="H5" s="133" t="s">
        <v>552</v>
      </c>
    </row>
    <row r="6" spans="1:8">
      <c r="A6" s="140" t="s">
        <v>155</v>
      </c>
      <c r="B6" s="128" t="s">
        <v>6</v>
      </c>
      <c r="C6" s="139" t="s">
        <v>553</v>
      </c>
      <c r="D6" s="139" t="s">
        <v>554</v>
      </c>
      <c r="E6" s="139" t="s">
        <v>555</v>
      </c>
      <c r="F6" s="133" t="s">
        <v>556</v>
      </c>
      <c r="G6" s="133" t="s">
        <v>557</v>
      </c>
      <c r="H6" s="133" t="s">
        <v>558</v>
      </c>
    </row>
    <row r="7" spans="1:8">
      <c r="A7" s="140" t="s">
        <v>7</v>
      </c>
      <c r="B7" s="128" t="s">
        <v>8</v>
      </c>
      <c r="C7" s="139" t="s">
        <v>559</v>
      </c>
      <c r="D7" s="139" t="s">
        <v>560</v>
      </c>
      <c r="E7" s="139" t="s">
        <v>561</v>
      </c>
      <c r="F7" s="133" t="s">
        <v>562</v>
      </c>
      <c r="G7" s="133" t="s">
        <v>563</v>
      </c>
      <c r="H7" s="133" t="s">
        <v>564</v>
      </c>
    </row>
    <row r="8" spans="1:8">
      <c r="A8" s="140" t="s">
        <v>168</v>
      </c>
      <c r="B8" s="128" t="s">
        <v>10</v>
      </c>
      <c r="C8" s="139" t="s">
        <v>565</v>
      </c>
      <c r="D8" s="139" t="s">
        <v>566</v>
      </c>
      <c r="E8" s="139" t="s">
        <v>567</v>
      </c>
      <c r="F8" s="133" t="s">
        <v>568</v>
      </c>
      <c r="G8" s="133" t="s">
        <v>569</v>
      </c>
      <c r="H8" s="133" t="s">
        <v>570</v>
      </c>
    </row>
    <row r="9" spans="1:8">
      <c r="A9" s="140" t="s">
        <v>11</v>
      </c>
      <c r="B9" s="128" t="s">
        <v>175</v>
      </c>
      <c r="C9" s="139" t="s">
        <v>571</v>
      </c>
      <c r="D9" s="139" t="s">
        <v>572</v>
      </c>
      <c r="E9" s="139" t="s">
        <v>573</v>
      </c>
      <c r="F9" s="133" t="s">
        <v>574</v>
      </c>
      <c r="G9" s="133" t="s">
        <v>575</v>
      </c>
      <c r="H9" s="133" t="s">
        <v>576</v>
      </c>
    </row>
    <row r="10" spans="1:8">
      <c r="A10" s="140" t="s">
        <v>12</v>
      </c>
      <c r="B10" s="128" t="s">
        <v>62</v>
      </c>
      <c r="C10" s="139" t="s">
        <v>577</v>
      </c>
      <c r="D10" s="139" t="s">
        <v>578</v>
      </c>
      <c r="E10" s="139" t="s">
        <v>579</v>
      </c>
      <c r="F10" s="133" t="s">
        <v>580</v>
      </c>
      <c r="G10" s="133" t="s">
        <v>581</v>
      </c>
      <c r="H10" s="133" t="s">
        <v>582</v>
      </c>
    </row>
    <row r="11" spans="1:8">
      <c r="A11" s="140" t="s">
        <v>13</v>
      </c>
      <c r="B11" s="128" t="s">
        <v>63</v>
      </c>
      <c r="C11" s="139" t="s">
        <v>583</v>
      </c>
      <c r="D11" s="139" t="s">
        <v>584</v>
      </c>
      <c r="E11" s="139" t="s">
        <v>585</v>
      </c>
      <c r="F11" s="133" t="s">
        <v>586</v>
      </c>
      <c r="G11" s="133" t="s">
        <v>587</v>
      </c>
      <c r="H11" s="133" t="s">
        <v>588</v>
      </c>
    </row>
    <row r="12" spans="1:8">
      <c r="A12" s="138" t="s">
        <v>14</v>
      </c>
      <c r="B12" s="128" t="s">
        <v>194</v>
      </c>
      <c r="C12" s="139" t="s">
        <v>589</v>
      </c>
      <c r="D12" s="139" t="s">
        <v>590</v>
      </c>
      <c r="E12" s="139" t="s">
        <v>591</v>
      </c>
      <c r="F12" s="133" t="s">
        <v>592</v>
      </c>
      <c r="G12" s="133" t="s">
        <v>593</v>
      </c>
      <c r="H12" s="133" t="s">
        <v>594</v>
      </c>
    </row>
    <row r="13" spans="1:8" s="138" customFormat="1">
      <c r="A13" s="140" t="s">
        <v>16</v>
      </c>
      <c r="B13" s="128" t="s">
        <v>17</v>
      </c>
      <c r="C13" s="139" t="s">
        <v>595</v>
      </c>
      <c r="D13" s="139" t="s">
        <v>596</v>
      </c>
      <c r="E13" s="139" t="s">
        <v>597</v>
      </c>
      <c r="F13" s="139" t="s">
        <v>598</v>
      </c>
      <c r="G13" s="139" t="s">
        <v>599</v>
      </c>
      <c r="H13" s="139" t="s">
        <v>600</v>
      </c>
    </row>
    <row r="14" spans="1:8">
      <c r="A14" s="140" t="s">
        <v>18</v>
      </c>
      <c r="B14" s="128" t="s">
        <v>19</v>
      </c>
      <c r="C14" s="139" t="s">
        <v>601</v>
      </c>
      <c r="D14" s="139" t="s">
        <v>602</v>
      </c>
      <c r="E14" s="139" t="s">
        <v>603</v>
      </c>
      <c r="F14" s="133" t="s">
        <v>604</v>
      </c>
      <c r="G14" s="133" t="s">
        <v>605</v>
      </c>
      <c r="H14" s="133" t="s">
        <v>606</v>
      </c>
    </row>
    <row r="15" spans="1:8">
      <c r="A15" s="140" t="s">
        <v>20</v>
      </c>
      <c r="B15" s="128" t="s">
        <v>21</v>
      </c>
      <c r="C15" s="139" t="s">
        <v>607</v>
      </c>
      <c r="D15" s="139" t="s">
        <v>608</v>
      </c>
      <c r="E15" s="139" t="s">
        <v>609</v>
      </c>
      <c r="F15" s="133" t="s">
        <v>610</v>
      </c>
      <c r="G15" s="133" t="s">
        <v>611</v>
      </c>
      <c r="H15" s="133" t="s">
        <v>612</v>
      </c>
    </row>
    <row r="16" spans="1:8">
      <c r="A16" s="140" t="s">
        <v>22</v>
      </c>
      <c r="B16" s="128" t="s">
        <v>23</v>
      </c>
      <c r="C16" s="139" t="s">
        <v>613</v>
      </c>
      <c r="D16" s="139" t="s">
        <v>614</v>
      </c>
      <c r="E16" s="139" t="s">
        <v>615</v>
      </c>
      <c r="F16" s="133" t="s">
        <v>616</v>
      </c>
      <c r="G16" s="133" t="s">
        <v>617</v>
      </c>
      <c r="H16" s="133" t="s">
        <v>618</v>
      </c>
    </row>
    <row r="17" spans="1:8">
      <c r="A17" s="138" t="s">
        <v>24</v>
      </c>
      <c r="B17" s="128" t="s">
        <v>25</v>
      </c>
      <c r="C17" s="139" t="s">
        <v>619</v>
      </c>
      <c r="D17" s="139" t="s">
        <v>620</v>
      </c>
      <c r="E17" s="139" t="s">
        <v>621</v>
      </c>
      <c r="F17" s="133" t="s">
        <v>622</v>
      </c>
      <c r="G17" s="133" t="s">
        <v>623</v>
      </c>
      <c r="H17" s="133" t="s">
        <v>624</v>
      </c>
    </row>
    <row r="18" spans="1:8" ht="16.5" customHeight="1">
      <c r="A18" s="140" t="s">
        <v>231</v>
      </c>
      <c r="B18" s="128" t="s">
        <v>27</v>
      </c>
      <c r="C18" s="139" t="s">
        <v>625</v>
      </c>
      <c r="D18" s="139" t="s">
        <v>626</v>
      </c>
      <c r="E18" s="139" t="s">
        <v>627</v>
      </c>
      <c r="F18" s="133" t="s">
        <v>628</v>
      </c>
      <c r="G18" s="133" t="s">
        <v>629</v>
      </c>
      <c r="H18" s="133" t="s">
        <v>630</v>
      </c>
    </row>
    <row r="19" spans="1:8">
      <c r="A19" s="140" t="s">
        <v>238</v>
      </c>
      <c r="B19" s="128" t="s">
        <v>29</v>
      </c>
      <c r="C19" s="139" t="s">
        <v>631</v>
      </c>
      <c r="D19" s="139" t="s">
        <v>632</v>
      </c>
      <c r="E19" s="139" t="s">
        <v>633</v>
      </c>
      <c r="F19" s="133" t="s">
        <v>634</v>
      </c>
      <c r="G19" s="133" t="s">
        <v>635</v>
      </c>
      <c r="H19" s="133" t="s">
        <v>636</v>
      </c>
    </row>
    <row r="20" spans="1:8">
      <c r="A20" s="140" t="s">
        <v>30</v>
      </c>
      <c r="B20" s="128" t="s">
        <v>31</v>
      </c>
      <c r="C20" s="139" t="s">
        <v>637</v>
      </c>
      <c r="D20" s="139" t="s">
        <v>638</v>
      </c>
      <c r="E20" s="139" t="s">
        <v>639</v>
      </c>
      <c r="F20" s="133" t="s">
        <v>640</v>
      </c>
      <c r="G20" s="133" t="s">
        <v>448</v>
      </c>
      <c r="H20" s="133" t="s">
        <v>641</v>
      </c>
    </row>
    <row r="21" spans="1:8">
      <c r="A21" s="140" t="s">
        <v>32</v>
      </c>
      <c r="B21" s="128" t="s">
        <v>33</v>
      </c>
      <c r="C21" s="139" t="s">
        <v>642</v>
      </c>
      <c r="D21" s="139" t="s">
        <v>643</v>
      </c>
      <c r="E21" s="139" t="s">
        <v>644</v>
      </c>
      <c r="F21" s="133" t="s">
        <v>645</v>
      </c>
      <c r="G21" s="133" t="s">
        <v>646</v>
      </c>
      <c r="H21" s="133" t="s">
        <v>647</v>
      </c>
    </row>
    <row r="22" spans="1:8">
      <c r="A22" s="138" t="s">
        <v>34</v>
      </c>
      <c r="B22" s="128" t="s">
        <v>35</v>
      </c>
      <c r="C22" s="139" t="s">
        <v>648</v>
      </c>
      <c r="D22" s="139" t="s">
        <v>649</v>
      </c>
      <c r="E22" s="139" t="s">
        <v>650</v>
      </c>
      <c r="F22" s="133" t="s">
        <v>651</v>
      </c>
      <c r="G22" s="133" t="s">
        <v>652</v>
      </c>
      <c r="H22" s="133" t="s">
        <v>653</v>
      </c>
    </row>
    <row r="23" spans="1:8">
      <c r="A23" s="140" t="s">
        <v>263</v>
      </c>
      <c r="B23" s="128" t="s">
        <v>37</v>
      </c>
      <c r="C23" s="139" t="s">
        <v>654</v>
      </c>
      <c r="D23" s="139" t="s">
        <v>655</v>
      </c>
      <c r="E23" s="139" t="s">
        <v>656</v>
      </c>
      <c r="F23" s="133" t="s">
        <v>657</v>
      </c>
      <c r="G23" s="133" t="s">
        <v>658</v>
      </c>
      <c r="H23" s="133" t="s">
        <v>659</v>
      </c>
    </row>
    <row r="24" spans="1:8">
      <c r="A24" s="140" t="s">
        <v>38</v>
      </c>
      <c r="B24" s="128" t="s">
        <v>39</v>
      </c>
      <c r="C24" s="139" t="s">
        <v>660</v>
      </c>
      <c r="D24" s="139" t="s">
        <v>661</v>
      </c>
      <c r="E24" s="139" t="s">
        <v>662</v>
      </c>
      <c r="F24" s="133" t="s">
        <v>663</v>
      </c>
      <c r="G24" s="133" t="s">
        <v>664</v>
      </c>
      <c r="H24" s="133" t="s">
        <v>665</v>
      </c>
    </row>
    <row r="25" spans="1:8">
      <c r="A25" s="140" t="s">
        <v>40</v>
      </c>
      <c r="B25" s="128" t="s">
        <v>41</v>
      </c>
      <c r="C25" s="139" t="s">
        <v>666</v>
      </c>
      <c r="D25" s="139" t="s">
        <v>667</v>
      </c>
      <c r="E25" s="139" t="s">
        <v>668</v>
      </c>
      <c r="F25" s="133" t="s">
        <v>669</v>
      </c>
      <c r="G25" s="133" t="s">
        <v>635</v>
      </c>
      <c r="H25" s="133" t="s">
        <v>670</v>
      </c>
    </row>
    <row r="26" spans="1:8">
      <c r="A26" s="140" t="s">
        <v>42</v>
      </c>
      <c r="B26" s="128" t="s">
        <v>43</v>
      </c>
      <c r="C26" s="139" t="s">
        <v>671</v>
      </c>
      <c r="D26" s="139" t="s">
        <v>672</v>
      </c>
      <c r="E26" s="139" t="s">
        <v>673</v>
      </c>
      <c r="F26" s="133" t="s">
        <v>674</v>
      </c>
      <c r="G26" s="133" t="s">
        <v>675</v>
      </c>
      <c r="H26" s="133" t="s">
        <v>676</v>
      </c>
    </row>
    <row r="27" spans="1:8">
      <c r="A27" s="140" t="s">
        <v>44</v>
      </c>
      <c r="B27" s="128" t="s">
        <v>45</v>
      </c>
      <c r="C27" s="139" t="s">
        <v>677</v>
      </c>
      <c r="D27" s="139" t="s">
        <v>678</v>
      </c>
      <c r="E27" s="139" t="s">
        <v>679</v>
      </c>
      <c r="F27" s="133" t="s">
        <v>680</v>
      </c>
      <c r="G27" s="133" t="s">
        <v>681</v>
      </c>
      <c r="H27" s="133" t="s">
        <v>682</v>
      </c>
    </row>
    <row r="28" spans="1:8">
      <c r="A28" s="138" t="s">
        <v>46</v>
      </c>
      <c r="B28" s="128" t="s">
        <v>47</v>
      </c>
      <c r="C28" s="139" t="s">
        <v>683</v>
      </c>
      <c r="D28" s="139" t="s">
        <v>684</v>
      </c>
      <c r="E28" s="139" t="s">
        <v>685</v>
      </c>
      <c r="F28" s="133" t="s">
        <v>686</v>
      </c>
      <c r="G28" s="133" t="s">
        <v>494</v>
      </c>
      <c r="H28" s="133" t="s">
        <v>687</v>
      </c>
    </row>
    <row r="29" spans="1:8">
      <c r="A29" s="140" t="s">
        <v>48</v>
      </c>
      <c r="B29" s="128" t="s">
        <v>49</v>
      </c>
      <c r="C29" s="139" t="s">
        <v>688</v>
      </c>
      <c r="D29" s="139" t="s">
        <v>689</v>
      </c>
      <c r="E29" s="139" t="s">
        <v>690</v>
      </c>
      <c r="F29" s="133" t="s">
        <v>691</v>
      </c>
      <c r="G29" s="133" t="s">
        <v>692</v>
      </c>
      <c r="H29" s="133" t="s">
        <v>693</v>
      </c>
    </row>
    <row r="30" spans="1:8">
      <c r="A30" s="140" t="s">
        <v>50</v>
      </c>
      <c r="B30" s="128" t="s">
        <v>51</v>
      </c>
      <c r="C30" s="139" t="s">
        <v>694</v>
      </c>
      <c r="D30" s="139" t="s">
        <v>695</v>
      </c>
      <c r="E30" s="139" t="s">
        <v>696</v>
      </c>
      <c r="F30" s="133" t="s">
        <v>697</v>
      </c>
      <c r="G30" s="133" t="s">
        <v>698</v>
      </c>
      <c r="H30" s="133" t="s">
        <v>699</v>
      </c>
    </row>
    <row r="31" spans="1:8">
      <c r="A31" s="140" t="s">
        <v>52</v>
      </c>
      <c r="B31" s="128" t="s">
        <v>64</v>
      </c>
      <c r="C31" s="139" t="s">
        <v>700</v>
      </c>
      <c r="D31" s="139" t="s">
        <v>701</v>
      </c>
      <c r="E31" s="139" t="s">
        <v>702</v>
      </c>
      <c r="F31" s="133" t="s">
        <v>703</v>
      </c>
      <c r="G31" s="133" t="s">
        <v>704</v>
      </c>
      <c r="H31" s="133" t="s">
        <v>256</v>
      </c>
    </row>
    <row r="32" spans="1:8">
      <c r="A32" s="140" t="s">
        <v>53</v>
      </c>
      <c r="B32" s="128" t="s">
        <v>54</v>
      </c>
      <c r="C32" s="139" t="s">
        <v>705</v>
      </c>
      <c r="D32" s="139" t="s">
        <v>706</v>
      </c>
      <c r="E32" s="139" t="s">
        <v>707</v>
      </c>
      <c r="F32" s="133" t="s">
        <v>708</v>
      </c>
      <c r="G32" s="133" t="s">
        <v>709</v>
      </c>
      <c r="H32" s="133" t="s">
        <v>710</v>
      </c>
    </row>
    <row r="33" spans="1:8">
      <c r="A33" s="138" t="s">
        <v>55</v>
      </c>
      <c r="B33" s="128" t="s">
        <v>56</v>
      </c>
      <c r="C33" s="139" t="s">
        <v>711</v>
      </c>
      <c r="D33" s="139" t="s">
        <v>712</v>
      </c>
      <c r="E33" s="139" t="s">
        <v>713</v>
      </c>
      <c r="F33" s="133" t="s">
        <v>714</v>
      </c>
      <c r="G33" s="133" t="s">
        <v>715</v>
      </c>
      <c r="H33" s="133" t="s">
        <v>716</v>
      </c>
    </row>
    <row r="34" spans="1:8">
      <c r="A34" s="140" t="s">
        <v>57</v>
      </c>
      <c r="B34" s="128" t="s">
        <v>58</v>
      </c>
      <c r="C34" s="139" t="s">
        <v>717</v>
      </c>
      <c r="D34" s="139" t="s">
        <v>718</v>
      </c>
      <c r="E34" s="139" t="s">
        <v>719</v>
      </c>
      <c r="F34" s="133" t="s">
        <v>720</v>
      </c>
      <c r="G34" s="133" t="s">
        <v>721</v>
      </c>
      <c r="H34" s="133" t="s">
        <v>722</v>
      </c>
    </row>
    <row r="35" spans="1:8" ht="17.25" thickBot="1">
      <c r="A35" s="140" t="s">
        <v>59</v>
      </c>
      <c r="B35" s="128" t="s">
        <v>60</v>
      </c>
      <c r="C35" s="139" t="s">
        <v>723</v>
      </c>
      <c r="D35" s="139" t="s">
        <v>724</v>
      </c>
      <c r="E35" s="139" t="s">
        <v>725</v>
      </c>
      <c r="F35" s="133" t="s">
        <v>726</v>
      </c>
      <c r="G35" s="133" t="s">
        <v>727</v>
      </c>
      <c r="H35" s="133" t="s">
        <v>728</v>
      </c>
    </row>
    <row r="36" spans="1:8" ht="22.5" customHeight="1">
      <c r="A36" s="545" t="s">
        <v>729</v>
      </c>
      <c r="B36" s="545"/>
      <c r="C36" s="545"/>
      <c r="D36" s="545"/>
      <c r="E36" s="546" t="s">
        <v>730</v>
      </c>
      <c r="F36" s="546"/>
      <c r="G36" s="546"/>
      <c r="H36" s="546"/>
    </row>
  </sheetData>
  <mergeCells count="7">
    <mergeCell ref="A3:B3"/>
    <mergeCell ref="A36:D36"/>
    <mergeCell ref="E36:H36"/>
    <mergeCell ref="A1:D1"/>
    <mergeCell ref="E1:H1"/>
    <mergeCell ref="A2:D2"/>
    <mergeCell ref="E2:H2"/>
  </mergeCells>
  <phoneticPr fontId="24" type="noConversion"/>
  <pageMargins left="0.75" right="0.75" top="1" bottom="1" header="0.5" footer="0.5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H35"/>
  <sheetViews>
    <sheetView showGridLines="0" zoomScale="70" zoomScaleNormal="70" workbookViewId="0">
      <selection activeCell="F15" sqref="F15"/>
    </sheetView>
  </sheetViews>
  <sheetFormatPr defaultColWidth="9" defaultRowHeight="16.5"/>
  <cols>
    <col min="1" max="1" width="21.75" style="132" customWidth="1"/>
    <col min="2" max="2" width="23" style="132" customWidth="1"/>
    <col min="3" max="4" width="14.875" style="132" customWidth="1"/>
    <col min="5" max="5" width="13.625" style="132" customWidth="1"/>
    <col min="6" max="8" width="29" style="132" customWidth="1"/>
    <col min="9" max="16384" width="9" style="132"/>
  </cols>
  <sheetData>
    <row r="1" spans="1:8" s="141" customFormat="1" ht="64.5" customHeight="1">
      <c r="A1" s="538" t="s">
        <v>924</v>
      </c>
      <c r="B1" s="538"/>
      <c r="C1" s="538"/>
      <c r="D1" s="538"/>
      <c r="E1" s="538"/>
      <c r="F1" s="539" t="s">
        <v>538</v>
      </c>
      <c r="G1" s="539"/>
      <c r="H1" s="539"/>
    </row>
    <row r="2" spans="1:8" ht="17.25" thickBot="1">
      <c r="A2" s="547" t="s">
        <v>732</v>
      </c>
      <c r="B2" s="547"/>
      <c r="C2" s="547"/>
      <c r="D2" s="547"/>
      <c r="E2" s="547"/>
      <c r="F2" s="542" t="s">
        <v>733</v>
      </c>
      <c r="G2" s="542"/>
      <c r="H2" s="542"/>
    </row>
    <row r="3" spans="1:8" ht="51" customHeight="1" thickBot="1">
      <c r="A3" s="543" t="s">
        <v>132</v>
      </c>
      <c r="B3" s="544"/>
      <c r="C3" s="134" t="s">
        <v>133</v>
      </c>
      <c r="D3" s="134" t="s">
        <v>134</v>
      </c>
      <c r="E3" s="134" t="s">
        <v>135</v>
      </c>
      <c r="F3" s="134" t="s">
        <v>734</v>
      </c>
      <c r="G3" s="134" t="s">
        <v>735</v>
      </c>
      <c r="H3" s="135" t="s">
        <v>736</v>
      </c>
    </row>
    <row r="4" spans="1:8">
      <c r="A4" s="136" t="s">
        <v>139</v>
      </c>
      <c r="B4" s="124" t="s">
        <v>140</v>
      </c>
      <c r="C4" s="137" t="s">
        <v>737</v>
      </c>
      <c r="D4" s="137" t="s">
        <v>738</v>
      </c>
      <c r="E4" s="137" t="s">
        <v>739</v>
      </c>
      <c r="F4" s="137" t="s">
        <v>740</v>
      </c>
      <c r="G4" s="137" t="s">
        <v>741</v>
      </c>
      <c r="H4" s="137" t="s">
        <v>742</v>
      </c>
    </row>
    <row r="5" spans="1:8">
      <c r="A5" s="138" t="s">
        <v>147</v>
      </c>
      <c r="B5" s="128" t="s">
        <v>148</v>
      </c>
      <c r="C5" s="139" t="s">
        <v>743</v>
      </c>
      <c r="D5" s="139" t="s">
        <v>744</v>
      </c>
      <c r="E5" s="139" t="s">
        <v>745</v>
      </c>
      <c r="F5" s="139" t="s">
        <v>746</v>
      </c>
      <c r="G5" s="139" t="s">
        <v>747</v>
      </c>
      <c r="H5" s="139" t="s">
        <v>748</v>
      </c>
    </row>
    <row r="6" spans="1:8">
      <c r="A6" s="140" t="s">
        <v>155</v>
      </c>
      <c r="B6" s="128" t="s">
        <v>6</v>
      </c>
      <c r="C6" s="139" t="s">
        <v>749</v>
      </c>
      <c r="D6" s="139" t="s">
        <v>750</v>
      </c>
      <c r="E6" s="139" t="s">
        <v>751</v>
      </c>
      <c r="F6" s="139" t="s">
        <v>752</v>
      </c>
      <c r="G6" s="139" t="s">
        <v>753</v>
      </c>
      <c r="H6" s="139" t="s">
        <v>754</v>
      </c>
    </row>
    <row r="7" spans="1:8">
      <c r="A7" s="140" t="s">
        <v>7</v>
      </c>
      <c r="B7" s="128" t="s">
        <v>8</v>
      </c>
      <c r="C7" s="139" t="s">
        <v>755</v>
      </c>
      <c r="D7" s="139" t="s">
        <v>756</v>
      </c>
      <c r="E7" s="139" t="s">
        <v>757</v>
      </c>
      <c r="F7" s="139" t="s">
        <v>758</v>
      </c>
      <c r="G7" s="139" t="s">
        <v>759</v>
      </c>
      <c r="H7" s="139" t="s">
        <v>760</v>
      </c>
    </row>
    <row r="8" spans="1:8">
      <c r="A8" s="140" t="s">
        <v>168</v>
      </c>
      <c r="B8" s="128" t="s">
        <v>10</v>
      </c>
      <c r="C8" s="139" t="s">
        <v>761</v>
      </c>
      <c r="D8" s="139" t="s">
        <v>762</v>
      </c>
      <c r="E8" s="139" t="s">
        <v>763</v>
      </c>
      <c r="F8" s="139" t="s">
        <v>764</v>
      </c>
      <c r="G8" s="139" t="s">
        <v>765</v>
      </c>
      <c r="H8" s="139" t="s">
        <v>766</v>
      </c>
    </row>
    <row r="9" spans="1:8">
      <c r="A9" s="140" t="s">
        <v>11</v>
      </c>
      <c r="B9" s="128" t="s">
        <v>175</v>
      </c>
      <c r="C9" s="139" t="s">
        <v>767</v>
      </c>
      <c r="D9" s="139" t="s">
        <v>768</v>
      </c>
      <c r="E9" s="139" t="s">
        <v>769</v>
      </c>
      <c r="F9" s="139" t="s">
        <v>770</v>
      </c>
      <c r="G9" s="139" t="s">
        <v>771</v>
      </c>
      <c r="H9" s="139" t="s">
        <v>772</v>
      </c>
    </row>
    <row r="10" spans="1:8">
      <c r="A10" s="140" t="s">
        <v>12</v>
      </c>
      <c r="B10" s="128" t="s">
        <v>62</v>
      </c>
      <c r="C10" s="139" t="s">
        <v>773</v>
      </c>
      <c r="D10" s="139" t="s">
        <v>774</v>
      </c>
      <c r="E10" s="139" t="s">
        <v>775</v>
      </c>
      <c r="F10" s="139" t="s">
        <v>776</v>
      </c>
      <c r="G10" s="139" t="s">
        <v>476</v>
      </c>
      <c r="H10" s="139" t="s">
        <v>777</v>
      </c>
    </row>
    <row r="11" spans="1:8">
      <c r="A11" s="140" t="s">
        <v>13</v>
      </c>
      <c r="B11" s="128" t="s">
        <v>63</v>
      </c>
      <c r="C11" s="139" t="s">
        <v>778</v>
      </c>
      <c r="D11" s="139" t="s">
        <v>779</v>
      </c>
      <c r="E11" s="139" t="s">
        <v>780</v>
      </c>
      <c r="F11" s="139" t="s">
        <v>781</v>
      </c>
      <c r="G11" s="139" t="s">
        <v>782</v>
      </c>
      <c r="H11" s="139" t="s">
        <v>783</v>
      </c>
    </row>
    <row r="12" spans="1:8">
      <c r="A12" s="138" t="s">
        <v>14</v>
      </c>
      <c r="B12" s="128" t="s">
        <v>194</v>
      </c>
      <c r="C12" s="139" t="s">
        <v>784</v>
      </c>
      <c r="D12" s="139" t="s">
        <v>785</v>
      </c>
      <c r="E12" s="139" t="s">
        <v>786</v>
      </c>
      <c r="F12" s="139" t="s">
        <v>787</v>
      </c>
      <c r="G12" s="139" t="s">
        <v>788</v>
      </c>
      <c r="H12" s="139" t="s">
        <v>789</v>
      </c>
    </row>
    <row r="13" spans="1:8" s="138" customFormat="1">
      <c r="A13" s="140" t="s">
        <v>16</v>
      </c>
      <c r="B13" s="128" t="s">
        <v>17</v>
      </c>
      <c r="C13" s="139" t="s">
        <v>790</v>
      </c>
      <c r="D13" s="139" t="s">
        <v>791</v>
      </c>
      <c r="E13" s="139" t="s">
        <v>792</v>
      </c>
      <c r="F13" s="139" t="s">
        <v>793</v>
      </c>
      <c r="G13" s="139" t="s">
        <v>794</v>
      </c>
      <c r="H13" s="139" t="s">
        <v>795</v>
      </c>
    </row>
    <row r="14" spans="1:8">
      <c r="A14" s="140" t="s">
        <v>18</v>
      </c>
      <c r="B14" s="128" t="s">
        <v>19</v>
      </c>
      <c r="C14" s="139" t="s">
        <v>796</v>
      </c>
      <c r="D14" s="139" t="s">
        <v>797</v>
      </c>
      <c r="E14" s="139" t="s">
        <v>798</v>
      </c>
      <c r="F14" s="139" t="s">
        <v>799</v>
      </c>
      <c r="G14" s="139" t="s">
        <v>800</v>
      </c>
      <c r="H14" s="139" t="s">
        <v>801</v>
      </c>
    </row>
    <row r="15" spans="1:8">
      <c r="A15" s="140" t="s">
        <v>20</v>
      </c>
      <c r="B15" s="128" t="s">
        <v>21</v>
      </c>
      <c r="C15" s="139" t="s">
        <v>802</v>
      </c>
      <c r="D15" s="139" t="s">
        <v>803</v>
      </c>
      <c r="E15" s="139" t="s">
        <v>804</v>
      </c>
      <c r="F15" s="139" t="s">
        <v>805</v>
      </c>
      <c r="G15" s="139" t="s">
        <v>806</v>
      </c>
      <c r="H15" s="139" t="s">
        <v>807</v>
      </c>
    </row>
    <row r="16" spans="1:8">
      <c r="A16" s="140" t="s">
        <v>22</v>
      </c>
      <c r="B16" s="128" t="s">
        <v>23</v>
      </c>
      <c r="C16" s="139" t="s">
        <v>808</v>
      </c>
      <c r="D16" s="139" t="s">
        <v>809</v>
      </c>
      <c r="E16" s="139" t="s">
        <v>810</v>
      </c>
      <c r="F16" s="139" t="s">
        <v>811</v>
      </c>
      <c r="G16" s="139" t="s">
        <v>812</v>
      </c>
      <c r="H16" s="139" t="s">
        <v>813</v>
      </c>
    </row>
    <row r="17" spans="1:8">
      <c r="A17" s="138" t="s">
        <v>24</v>
      </c>
      <c r="B17" s="128" t="s">
        <v>25</v>
      </c>
      <c r="C17" s="139" t="s">
        <v>814</v>
      </c>
      <c r="D17" s="139" t="s">
        <v>815</v>
      </c>
      <c r="E17" s="139" t="s">
        <v>816</v>
      </c>
      <c r="F17" s="139" t="s">
        <v>817</v>
      </c>
      <c r="G17" s="139" t="s">
        <v>818</v>
      </c>
      <c r="H17" s="139" t="s">
        <v>819</v>
      </c>
    </row>
    <row r="18" spans="1:8" ht="16.5" customHeight="1">
      <c r="A18" s="140" t="s">
        <v>231</v>
      </c>
      <c r="B18" s="128" t="s">
        <v>27</v>
      </c>
      <c r="C18" s="139" t="s">
        <v>820</v>
      </c>
      <c r="D18" s="139" t="s">
        <v>821</v>
      </c>
      <c r="E18" s="139" t="s">
        <v>822</v>
      </c>
      <c r="F18" s="139" t="s">
        <v>823</v>
      </c>
      <c r="G18" s="139" t="s">
        <v>824</v>
      </c>
      <c r="H18" s="139" t="s">
        <v>825</v>
      </c>
    </row>
    <row r="19" spans="1:8">
      <c r="A19" s="140" t="s">
        <v>238</v>
      </c>
      <c r="B19" s="128" t="s">
        <v>29</v>
      </c>
      <c r="C19" s="139" t="s">
        <v>826</v>
      </c>
      <c r="D19" s="139" t="s">
        <v>827</v>
      </c>
      <c r="E19" s="139" t="s">
        <v>828</v>
      </c>
      <c r="F19" s="139" t="s">
        <v>829</v>
      </c>
      <c r="G19" s="139" t="s">
        <v>830</v>
      </c>
      <c r="H19" s="139" t="s">
        <v>831</v>
      </c>
    </row>
    <row r="20" spans="1:8">
      <c r="A20" s="140" t="s">
        <v>30</v>
      </c>
      <c r="B20" s="128" t="s">
        <v>31</v>
      </c>
      <c r="C20" s="139" t="s">
        <v>832</v>
      </c>
      <c r="D20" s="139" t="s">
        <v>833</v>
      </c>
      <c r="E20" s="139" t="s">
        <v>834</v>
      </c>
      <c r="F20" s="139" t="s">
        <v>835</v>
      </c>
      <c r="G20" s="139" t="s">
        <v>836</v>
      </c>
      <c r="H20" s="139" t="s">
        <v>837</v>
      </c>
    </row>
    <row r="21" spans="1:8">
      <c r="A21" s="140" t="s">
        <v>32</v>
      </c>
      <c r="B21" s="128" t="s">
        <v>33</v>
      </c>
      <c r="C21" s="139" t="s">
        <v>838</v>
      </c>
      <c r="D21" s="139" t="s">
        <v>839</v>
      </c>
      <c r="E21" s="139" t="s">
        <v>840</v>
      </c>
      <c r="F21" s="139" t="s">
        <v>841</v>
      </c>
      <c r="G21" s="139" t="s">
        <v>842</v>
      </c>
      <c r="H21" s="139" t="s">
        <v>843</v>
      </c>
    </row>
    <row r="22" spans="1:8">
      <c r="A22" s="138" t="s">
        <v>34</v>
      </c>
      <c r="B22" s="128" t="s">
        <v>35</v>
      </c>
      <c r="C22" s="139" t="s">
        <v>844</v>
      </c>
      <c r="D22" s="139" t="s">
        <v>845</v>
      </c>
      <c r="E22" s="139" t="s">
        <v>846</v>
      </c>
      <c r="F22" s="139" t="s">
        <v>847</v>
      </c>
      <c r="G22" s="139" t="s">
        <v>504</v>
      </c>
      <c r="H22" s="139" t="s">
        <v>848</v>
      </c>
    </row>
    <row r="23" spans="1:8">
      <c r="A23" s="140" t="s">
        <v>263</v>
      </c>
      <c r="B23" s="128" t="s">
        <v>37</v>
      </c>
      <c r="C23" s="139" t="s">
        <v>849</v>
      </c>
      <c r="D23" s="139" t="s">
        <v>850</v>
      </c>
      <c r="E23" s="139" t="s">
        <v>851</v>
      </c>
      <c r="F23" s="139" t="s">
        <v>852</v>
      </c>
      <c r="G23" s="139" t="s">
        <v>340</v>
      </c>
      <c r="H23" s="139" t="s">
        <v>853</v>
      </c>
    </row>
    <row r="24" spans="1:8">
      <c r="A24" s="140" t="s">
        <v>38</v>
      </c>
      <c r="B24" s="128" t="s">
        <v>39</v>
      </c>
      <c r="C24" s="139" t="s">
        <v>854</v>
      </c>
      <c r="D24" s="139" t="s">
        <v>855</v>
      </c>
      <c r="E24" s="139" t="s">
        <v>856</v>
      </c>
      <c r="F24" s="139" t="s">
        <v>857</v>
      </c>
      <c r="G24" s="139" t="s">
        <v>858</v>
      </c>
      <c r="H24" s="139" t="s">
        <v>859</v>
      </c>
    </row>
    <row r="25" spans="1:8">
      <c r="A25" s="140" t="s">
        <v>40</v>
      </c>
      <c r="B25" s="128" t="s">
        <v>41</v>
      </c>
      <c r="C25" s="139" t="s">
        <v>860</v>
      </c>
      <c r="D25" s="139" t="s">
        <v>861</v>
      </c>
      <c r="E25" s="139" t="s">
        <v>862</v>
      </c>
      <c r="F25" s="139" t="s">
        <v>863</v>
      </c>
      <c r="G25" s="139" t="s">
        <v>864</v>
      </c>
      <c r="H25" s="139" t="s">
        <v>865</v>
      </c>
    </row>
    <row r="26" spans="1:8">
      <c r="A26" s="140" t="s">
        <v>42</v>
      </c>
      <c r="B26" s="128" t="s">
        <v>43</v>
      </c>
      <c r="C26" s="139" t="s">
        <v>866</v>
      </c>
      <c r="D26" s="139" t="s">
        <v>867</v>
      </c>
      <c r="E26" s="139" t="s">
        <v>868</v>
      </c>
      <c r="F26" s="139" t="s">
        <v>869</v>
      </c>
      <c r="G26" s="139" t="s">
        <v>870</v>
      </c>
      <c r="H26" s="139" t="s">
        <v>871</v>
      </c>
    </row>
    <row r="27" spans="1:8">
      <c r="A27" s="140" t="s">
        <v>44</v>
      </c>
      <c r="B27" s="128" t="s">
        <v>45</v>
      </c>
      <c r="C27" s="139" t="s">
        <v>872</v>
      </c>
      <c r="D27" s="139" t="s">
        <v>873</v>
      </c>
      <c r="E27" s="139" t="s">
        <v>874</v>
      </c>
      <c r="F27" s="139" t="s">
        <v>875</v>
      </c>
      <c r="G27" s="139" t="s">
        <v>876</v>
      </c>
      <c r="H27" s="139" t="s">
        <v>877</v>
      </c>
    </row>
    <row r="28" spans="1:8">
      <c r="A28" s="138" t="s">
        <v>46</v>
      </c>
      <c r="B28" s="128" t="s">
        <v>47</v>
      </c>
      <c r="C28" s="139" t="s">
        <v>878</v>
      </c>
      <c r="D28" s="139" t="s">
        <v>879</v>
      </c>
      <c r="E28" s="139" t="s">
        <v>880</v>
      </c>
      <c r="F28" s="139" t="s">
        <v>881</v>
      </c>
      <c r="G28" s="139" t="s">
        <v>882</v>
      </c>
      <c r="H28" s="139" t="s">
        <v>883</v>
      </c>
    </row>
    <row r="29" spans="1:8">
      <c r="A29" s="140" t="s">
        <v>48</v>
      </c>
      <c r="B29" s="128" t="s">
        <v>49</v>
      </c>
      <c r="C29" s="139" t="s">
        <v>884</v>
      </c>
      <c r="D29" s="139" t="s">
        <v>885</v>
      </c>
      <c r="E29" s="139" t="s">
        <v>886</v>
      </c>
      <c r="F29" s="139" t="s">
        <v>887</v>
      </c>
      <c r="G29" s="139" t="s">
        <v>888</v>
      </c>
      <c r="H29" s="139" t="s">
        <v>889</v>
      </c>
    </row>
    <row r="30" spans="1:8">
      <c r="A30" s="140" t="s">
        <v>50</v>
      </c>
      <c r="B30" s="128" t="s">
        <v>51</v>
      </c>
      <c r="C30" s="139" t="s">
        <v>890</v>
      </c>
      <c r="D30" s="139" t="s">
        <v>891</v>
      </c>
      <c r="E30" s="139" t="s">
        <v>892</v>
      </c>
      <c r="F30" s="139" t="s">
        <v>893</v>
      </c>
      <c r="G30" s="139" t="s">
        <v>870</v>
      </c>
      <c r="H30" s="139" t="s">
        <v>894</v>
      </c>
    </row>
    <row r="31" spans="1:8">
      <c r="A31" s="140" t="s">
        <v>52</v>
      </c>
      <c r="B31" s="128" t="s">
        <v>64</v>
      </c>
      <c r="C31" s="139" t="s">
        <v>895</v>
      </c>
      <c r="D31" s="139" t="s">
        <v>896</v>
      </c>
      <c r="E31" s="139" t="s">
        <v>897</v>
      </c>
      <c r="F31" s="139" t="s">
        <v>898</v>
      </c>
      <c r="G31" s="139" t="s">
        <v>406</v>
      </c>
      <c r="H31" s="139" t="s">
        <v>899</v>
      </c>
    </row>
    <row r="32" spans="1:8">
      <c r="A32" s="140" t="s">
        <v>53</v>
      </c>
      <c r="B32" s="128" t="s">
        <v>54</v>
      </c>
      <c r="C32" s="139" t="s">
        <v>900</v>
      </c>
      <c r="D32" s="139" t="s">
        <v>901</v>
      </c>
      <c r="E32" s="139" t="s">
        <v>902</v>
      </c>
      <c r="F32" s="139" t="s">
        <v>903</v>
      </c>
      <c r="G32" s="139" t="s">
        <v>904</v>
      </c>
      <c r="H32" s="139" t="s">
        <v>905</v>
      </c>
    </row>
    <row r="33" spans="1:8">
      <c r="A33" s="138" t="s">
        <v>55</v>
      </c>
      <c r="B33" s="128" t="s">
        <v>56</v>
      </c>
      <c r="C33" s="139" t="s">
        <v>906</v>
      </c>
      <c r="D33" s="139" t="s">
        <v>907</v>
      </c>
      <c r="E33" s="139" t="s">
        <v>908</v>
      </c>
      <c r="F33" s="139" t="s">
        <v>909</v>
      </c>
      <c r="G33" s="139" t="s">
        <v>910</v>
      </c>
      <c r="H33" s="139" t="s">
        <v>911</v>
      </c>
    </row>
    <row r="34" spans="1:8">
      <c r="A34" s="140" t="s">
        <v>57</v>
      </c>
      <c r="B34" s="128" t="s">
        <v>58</v>
      </c>
      <c r="C34" s="139" t="s">
        <v>912</v>
      </c>
      <c r="D34" s="139" t="s">
        <v>913</v>
      </c>
      <c r="E34" s="139" t="s">
        <v>914</v>
      </c>
      <c r="F34" s="139" t="s">
        <v>915</v>
      </c>
      <c r="G34" s="139" t="s">
        <v>916</v>
      </c>
      <c r="H34" s="139" t="s">
        <v>917</v>
      </c>
    </row>
    <row r="35" spans="1:8" ht="17.25" thickBot="1">
      <c r="A35" s="142" t="s">
        <v>59</v>
      </c>
      <c r="B35" s="143" t="s">
        <v>60</v>
      </c>
      <c r="C35" s="144" t="s">
        <v>918</v>
      </c>
      <c r="D35" s="145" t="s">
        <v>919</v>
      </c>
      <c r="E35" s="145" t="s">
        <v>920</v>
      </c>
      <c r="F35" s="145" t="s">
        <v>921</v>
      </c>
      <c r="G35" s="145" t="s">
        <v>922</v>
      </c>
      <c r="H35" s="145" t="s">
        <v>923</v>
      </c>
    </row>
  </sheetData>
  <mergeCells count="5">
    <mergeCell ref="A3:B3"/>
    <mergeCell ref="A1:E1"/>
    <mergeCell ref="F1:H1"/>
    <mergeCell ref="A2:E2"/>
    <mergeCell ref="F2:H2"/>
  </mergeCells>
  <phoneticPr fontId="24" type="noConversion"/>
  <pageMargins left="0.75" right="0.75" top="1" bottom="1" header="0.5" footer="0.5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H35"/>
  <sheetViews>
    <sheetView showGridLines="0" zoomScale="70" zoomScaleNormal="70" workbookViewId="0">
      <selection activeCell="F6" sqref="F6"/>
    </sheetView>
  </sheetViews>
  <sheetFormatPr defaultColWidth="9" defaultRowHeight="16.5"/>
  <cols>
    <col min="1" max="1" width="21.75" style="132" customWidth="1"/>
    <col min="2" max="2" width="23" style="132" customWidth="1"/>
    <col min="3" max="4" width="14.875" style="132" customWidth="1"/>
    <col min="5" max="5" width="13.625" style="132" customWidth="1"/>
    <col min="6" max="8" width="29" style="132" customWidth="1"/>
    <col min="9" max="16384" width="9" style="132"/>
  </cols>
  <sheetData>
    <row r="1" spans="1:8" s="141" customFormat="1" ht="64.5" customHeight="1">
      <c r="A1" s="538" t="s">
        <v>1109</v>
      </c>
      <c r="B1" s="538"/>
      <c r="C1" s="538"/>
      <c r="D1" s="538"/>
      <c r="E1" s="538"/>
      <c r="F1" s="539" t="s">
        <v>1108</v>
      </c>
      <c r="G1" s="539"/>
      <c r="H1" s="539"/>
    </row>
    <row r="2" spans="1:8" ht="17.25" thickBot="1">
      <c r="A2" s="547" t="s">
        <v>925</v>
      </c>
      <c r="B2" s="547"/>
      <c r="C2" s="547"/>
      <c r="D2" s="547"/>
      <c r="E2" s="547"/>
      <c r="F2" s="542" t="s">
        <v>926</v>
      </c>
      <c r="G2" s="542"/>
      <c r="H2" s="542"/>
    </row>
    <row r="3" spans="1:8" ht="51" customHeight="1" thickBot="1">
      <c r="A3" s="543" t="s">
        <v>132</v>
      </c>
      <c r="B3" s="544"/>
      <c r="C3" s="134" t="s">
        <v>133</v>
      </c>
      <c r="D3" s="134" t="s">
        <v>134</v>
      </c>
      <c r="E3" s="134" t="s">
        <v>135</v>
      </c>
      <c r="F3" s="134" t="s">
        <v>734</v>
      </c>
      <c r="G3" s="134" t="s">
        <v>735</v>
      </c>
      <c r="H3" s="135" t="s">
        <v>736</v>
      </c>
    </row>
    <row r="4" spans="1:8">
      <c r="A4" s="136" t="s">
        <v>139</v>
      </c>
      <c r="B4" s="124" t="s">
        <v>140</v>
      </c>
      <c r="C4" s="137" t="s">
        <v>927</v>
      </c>
      <c r="D4" s="137" t="s">
        <v>928</v>
      </c>
      <c r="E4" s="137" t="s">
        <v>929</v>
      </c>
      <c r="F4" s="137" t="s">
        <v>930</v>
      </c>
      <c r="G4" s="137" t="s">
        <v>166</v>
      </c>
      <c r="H4" s="137" t="s">
        <v>931</v>
      </c>
    </row>
    <row r="5" spans="1:8">
      <c r="A5" s="138" t="s">
        <v>147</v>
      </c>
      <c r="B5" s="128" t="s">
        <v>148</v>
      </c>
      <c r="C5" s="139" t="s">
        <v>932</v>
      </c>
      <c r="D5" s="139" t="s">
        <v>933</v>
      </c>
      <c r="E5" s="139" t="s">
        <v>934</v>
      </c>
      <c r="F5" s="139" t="s">
        <v>935</v>
      </c>
      <c r="G5" s="139" t="s">
        <v>936</v>
      </c>
      <c r="H5" s="139" t="s">
        <v>883</v>
      </c>
    </row>
    <row r="6" spans="1:8">
      <c r="A6" s="140" t="s">
        <v>155</v>
      </c>
      <c r="B6" s="128" t="s">
        <v>6</v>
      </c>
      <c r="C6" s="139" t="s">
        <v>937</v>
      </c>
      <c r="D6" s="139" t="s">
        <v>938</v>
      </c>
      <c r="E6" s="139" t="s">
        <v>939</v>
      </c>
      <c r="F6" s="139" t="s">
        <v>940</v>
      </c>
      <c r="G6" s="139" t="s">
        <v>941</v>
      </c>
      <c r="H6" s="139" t="s">
        <v>942</v>
      </c>
    </row>
    <row r="7" spans="1:8">
      <c r="A7" s="140" t="s">
        <v>7</v>
      </c>
      <c r="B7" s="128" t="s">
        <v>8</v>
      </c>
      <c r="C7" s="139" t="s">
        <v>943</v>
      </c>
      <c r="D7" s="139" t="s">
        <v>944</v>
      </c>
      <c r="E7" s="139" t="s">
        <v>945</v>
      </c>
      <c r="F7" s="139" t="s">
        <v>946</v>
      </c>
      <c r="G7" s="139" t="s">
        <v>947</v>
      </c>
      <c r="H7" s="139" t="s">
        <v>948</v>
      </c>
    </row>
    <row r="8" spans="1:8">
      <c r="A8" s="140" t="s">
        <v>168</v>
      </c>
      <c r="B8" s="128" t="s">
        <v>10</v>
      </c>
      <c r="C8" s="139" t="s">
        <v>949</v>
      </c>
      <c r="D8" s="139" t="s">
        <v>950</v>
      </c>
      <c r="E8" s="139" t="s">
        <v>951</v>
      </c>
      <c r="F8" s="139" t="s">
        <v>952</v>
      </c>
      <c r="G8" s="139" t="s">
        <v>953</v>
      </c>
      <c r="H8" s="139" t="s">
        <v>954</v>
      </c>
    </row>
    <row r="9" spans="1:8">
      <c r="A9" s="140" t="s">
        <v>11</v>
      </c>
      <c r="B9" s="128" t="s">
        <v>175</v>
      </c>
      <c r="C9" s="139" t="s">
        <v>955</v>
      </c>
      <c r="D9" s="139" t="s">
        <v>956</v>
      </c>
      <c r="E9" s="139" t="s">
        <v>957</v>
      </c>
      <c r="F9" s="139" t="s">
        <v>958</v>
      </c>
      <c r="G9" s="139" t="s">
        <v>959</v>
      </c>
      <c r="H9" s="139" t="s">
        <v>960</v>
      </c>
    </row>
    <row r="10" spans="1:8">
      <c r="A10" s="140" t="s">
        <v>12</v>
      </c>
      <c r="B10" s="128" t="s">
        <v>62</v>
      </c>
      <c r="C10" s="139" t="s">
        <v>961</v>
      </c>
      <c r="D10" s="139" t="s">
        <v>962</v>
      </c>
      <c r="E10" s="139" t="s">
        <v>963</v>
      </c>
      <c r="F10" s="139" t="s">
        <v>964</v>
      </c>
      <c r="G10" s="139" t="s">
        <v>965</v>
      </c>
      <c r="H10" s="139" t="s">
        <v>966</v>
      </c>
    </row>
    <row r="11" spans="1:8">
      <c r="A11" s="140" t="s">
        <v>13</v>
      </c>
      <c r="B11" s="128" t="s">
        <v>63</v>
      </c>
      <c r="C11" s="139" t="s">
        <v>967</v>
      </c>
      <c r="D11" s="139" t="s">
        <v>968</v>
      </c>
      <c r="E11" s="139" t="s">
        <v>969</v>
      </c>
      <c r="F11" s="139" t="s">
        <v>970</v>
      </c>
      <c r="G11" s="139" t="s">
        <v>476</v>
      </c>
      <c r="H11" s="139" t="s">
        <v>971</v>
      </c>
    </row>
    <row r="12" spans="1:8">
      <c r="A12" s="138" t="s">
        <v>14</v>
      </c>
      <c r="B12" s="128" t="s">
        <v>194</v>
      </c>
      <c r="C12" s="139" t="s">
        <v>972</v>
      </c>
      <c r="D12" s="139" t="s">
        <v>973</v>
      </c>
      <c r="E12" s="139" t="s">
        <v>974</v>
      </c>
      <c r="F12" s="139" t="s">
        <v>975</v>
      </c>
      <c r="G12" s="139" t="s">
        <v>976</v>
      </c>
      <c r="H12" s="139" t="s">
        <v>977</v>
      </c>
    </row>
    <row r="13" spans="1:8" s="138" customFormat="1">
      <c r="A13" s="140" t="s">
        <v>16</v>
      </c>
      <c r="B13" s="128" t="s">
        <v>17</v>
      </c>
      <c r="C13" s="139" t="s">
        <v>978</v>
      </c>
      <c r="D13" s="139" t="s">
        <v>979</v>
      </c>
      <c r="E13" s="139" t="s">
        <v>980</v>
      </c>
      <c r="F13" s="139" t="s">
        <v>981</v>
      </c>
      <c r="G13" s="139" t="s">
        <v>704</v>
      </c>
      <c r="H13" s="139" t="s">
        <v>982</v>
      </c>
    </row>
    <row r="14" spans="1:8">
      <c r="A14" s="140" t="s">
        <v>18</v>
      </c>
      <c r="B14" s="128" t="s">
        <v>19</v>
      </c>
      <c r="C14" s="139" t="s">
        <v>983</v>
      </c>
      <c r="D14" s="139" t="s">
        <v>984</v>
      </c>
      <c r="E14" s="139" t="s">
        <v>985</v>
      </c>
      <c r="F14" s="139" t="s">
        <v>986</v>
      </c>
      <c r="G14" s="139" t="s">
        <v>987</v>
      </c>
      <c r="H14" s="139" t="s">
        <v>988</v>
      </c>
    </row>
    <row r="15" spans="1:8">
      <c r="A15" s="140" t="s">
        <v>20</v>
      </c>
      <c r="B15" s="128" t="s">
        <v>21</v>
      </c>
      <c r="C15" s="139" t="s">
        <v>989</v>
      </c>
      <c r="D15" s="139" t="s">
        <v>990</v>
      </c>
      <c r="E15" s="139" t="s">
        <v>991</v>
      </c>
      <c r="F15" s="139" t="s">
        <v>992</v>
      </c>
      <c r="G15" s="139" t="s">
        <v>993</v>
      </c>
      <c r="H15" s="139" t="s">
        <v>994</v>
      </c>
    </row>
    <row r="16" spans="1:8">
      <c r="A16" s="140" t="s">
        <v>22</v>
      </c>
      <c r="B16" s="128" t="s">
        <v>23</v>
      </c>
      <c r="C16" s="139" t="s">
        <v>995</v>
      </c>
      <c r="D16" s="139" t="s">
        <v>996</v>
      </c>
      <c r="E16" s="139" t="s">
        <v>997</v>
      </c>
      <c r="F16" s="139" t="s">
        <v>998</v>
      </c>
      <c r="G16" s="139" t="s">
        <v>664</v>
      </c>
      <c r="H16" s="139" t="s">
        <v>999</v>
      </c>
    </row>
    <row r="17" spans="1:8">
      <c r="A17" s="138" t="s">
        <v>24</v>
      </c>
      <c r="B17" s="128" t="s">
        <v>25</v>
      </c>
      <c r="C17" s="139" t="s">
        <v>1000</v>
      </c>
      <c r="D17" s="139" t="s">
        <v>1001</v>
      </c>
      <c r="E17" s="139" t="s">
        <v>1002</v>
      </c>
      <c r="F17" s="139" t="s">
        <v>1003</v>
      </c>
      <c r="G17" s="139" t="s">
        <v>658</v>
      </c>
      <c r="H17" s="139" t="s">
        <v>293</v>
      </c>
    </row>
    <row r="18" spans="1:8" ht="16.5" customHeight="1">
      <c r="A18" s="140" t="s">
        <v>231</v>
      </c>
      <c r="B18" s="128" t="s">
        <v>27</v>
      </c>
      <c r="C18" s="139" t="s">
        <v>1004</v>
      </c>
      <c r="D18" s="139" t="s">
        <v>1005</v>
      </c>
      <c r="E18" s="139" t="s">
        <v>1006</v>
      </c>
      <c r="F18" s="139" t="s">
        <v>1007</v>
      </c>
      <c r="G18" s="139" t="s">
        <v>1008</v>
      </c>
      <c r="H18" s="139" t="s">
        <v>1009</v>
      </c>
    </row>
    <row r="19" spans="1:8">
      <c r="A19" s="140" t="s">
        <v>238</v>
      </c>
      <c r="B19" s="128" t="s">
        <v>29</v>
      </c>
      <c r="C19" s="139" t="s">
        <v>1010</v>
      </c>
      <c r="D19" s="139" t="s">
        <v>1011</v>
      </c>
      <c r="E19" s="139" t="s">
        <v>1012</v>
      </c>
      <c r="F19" s="139" t="s">
        <v>1013</v>
      </c>
      <c r="G19" s="139" t="s">
        <v>1014</v>
      </c>
      <c r="H19" s="139" t="s">
        <v>1015</v>
      </c>
    </row>
    <row r="20" spans="1:8">
      <c r="A20" s="140" t="s">
        <v>30</v>
      </c>
      <c r="B20" s="128" t="s">
        <v>31</v>
      </c>
      <c r="C20" s="139" t="s">
        <v>1016</v>
      </c>
      <c r="D20" s="139" t="s">
        <v>1017</v>
      </c>
      <c r="E20" s="139" t="s">
        <v>1018</v>
      </c>
      <c r="F20" s="139" t="s">
        <v>1019</v>
      </c>
      <c r="G20" s="139" t="s">
        <v>858</v>
      </c>
      <c r="H20" s="139" t="s">
        <v>1020</v>
      </c>
    </row>
    <row r="21" spans="1:8">
      <c r="A21" s="140" t="s">
        <v>32</v>
      </c>
      <c r="B21" s="128" t="s">
        <v>33</v>
      </c>
      <c r="C21" s="139" t="s">
        <v>1021</v>
      </c>
      <c r="D21" s="139" t="s">
        <v>1022</v>
      </c>
      <c r="E21" s="139" t="s">
        <v>1023</v>
      </c>
      <c r="F21" s="139" t="s">
        <v>1024</v>
      </c>
      <c r="G21" s="139" t="s">
        <v>1025</v>
      </c>
      <c r="H21" s="139" t="s">
        <v>1026</v>
      </c>
    </row>
    <row r="22" spans="1:8">
      <c r="A22" s="138" t="s">
        <v>34</v>
      </c>
      <c r="B22" s="128" t="s">
        <v>35</v>
      </c>
      <c r="C22" s="139" t="s">
        <v>1027</v>
      </c>
      <c r="D22" s="139" t="s">
        <v>1028</v>
      </c>
      <c r="E22" s="139" t="s">
        <v>1029</v>
      </c>
      <c r="F22" s="139" t="s">
        <v>1030</v>
      </c>
      <c r="G22" s="139" t="s">
        <v>1031</v>
      </c>
      <c r="H22" s="139" t="s">
        <v>1032</v>
      </c>
    </row>
    <row r="23" spans="1:8">
      <c r="A23" s="140" t="s">
        <v>263</v>
      </c>
      <c r="B23" s="128" t="s">
        <v>37</v>
      </c>
      <c r="C23" s="139" t="s">
        <v>1033</v>
      </c>
      <c r="D23" s="139" t="s">
        <v>1034</v>
      </c>
      <c r="E23" s="139" t="s">
        <v>1035</v>
      </c>
      <c r="F23" s="139" t="s">
        <v>1036</v>
      </c>
      <c r="G23" s="139" t="s">
        <v>1037</v>
      </c>
      <c r="H23" s="139" t="s">
        <v>1038</v>
      </c>
    </row>
    <row r="24" spans="1:8">
      <c r="A24" s="140" t="s">
        <v>38</v>
      </c>
      <c r="B24" s="128" t="s">
        <v>39</v>
      </c>
      <c r="C24" s="139" t="s">
        <v>1039</v>
      </c>
      <c r="D24" s="139" t="s">
        <v>1040</v>
      </c>
      <c r="E24" s="139" t="s">
        <v>1041</v>
      </c>
      <c r="F24" s="139" t="s">
        <v>1042</v>
      </c>
      <c r="G24" s="139" t="s">
        <v>1043</v>
      </c>
      <c r="H24" s="139" t="s">
        <v>1044</v>
      </c>
    </row>
    <row r="25" spans="1:8">
      <c r="A25" s="140" t="s">
        <v>40</v>
      </c>
      <c r="B25" s="128" t="s">
        <v>41</v>
      </c>
      <c r="C25" s="139" t="s">
        <v>1045</v>
      </c>
      <c r="D25" s="139" t="s">
        <v>1046</v>
      </c>
      <c r="E25" s="139" t="s">
        <v>1047</v>
      </c>
      <c r="F25" s="139" t="s">
        <v>1048</v>
      </c>
      <c r="G25" s="139" t="s">
        <v>1049</v>
      </c>
      <c r="H25" s="139" t="s">
        <v>1050</v>
      </c>
    </row>
    <row r="26" spans="1:8">
      <c r="A26" s="140" t="s">
        <v>42</v>
      </c>
      <c r="B26" s="128" t="s">
        <v>43</v>
      </c>
      <c r="C26" s="139" t="s">
        <v>1051</v>
      </c>
      <c r="D26" s="139" t="s">
        <v>1052</v>
      </c>
      <c r="E26" s="139" t="s">
        <v>1053</v>
      </c>
      <c r="F26" s="139" t="s">
        <v>1054</v>
      </c>
      <c r="G26" s="139" t="s">
        <v>1055</v>
      </c>
      <c r="H26" s="139" t="s">
        <v>1056</v>
      </c>
    </row>
    <row r="27" spans="1:8">
      <c r="A27" s="140" t="s">
        <v>44</v>
      </c>
      <c r="B27" s="128" t="s">
        <v>45</v>
      </c>
      <c r="C27" s="139" t="s">
        <v>1057</v>
      </c>
      <c r="D27" s="139" t="s">
        <v>1058</v>
      </c>
      <c r="E27" s="139" t="s">
        <v>1059</v>
      </c>
      <c r="F27" s="139" t="s">
        <v>1060</v>
      </c>
      <c r="G27" s="139" t="s">
        <v>1061</v>
      </c>
      <c r="H27" s="139" t="s">
        <v>1062</v>
      </c>
    </row>
    <row r="28" spans="1:8">
      <c r="A28" s="138" t="s">
        <v>46</v>
      </c>
      <c r="B28" s="128" t="s">
        <v>47</v>
      </c>
      <c r="C28" s="139" t="s">
        <v>1063</v>
      </c>
      <c r="D28" s="139" t="s">
        <v>1064</v>
      </c>
      <c r="E28" s="139" t="s">
        <v>1065</v>
      </c>
      <c r="F28" s="139" t="s">
        <v>1066</v>
      </c>
      <c r="G28" s="139" t="s">
        <v>1067</v>
      </c>
      <c r="H28" s="139" t="s">
        <v>1068</v>
      </c>
    </row>
    <row r="29" spans="1:8">
      <c r="A29" s="140" t="s">
        <v>48</v>
      </c>
      <c r="B29" s="128" t="s">
        <v>49</v>
      </c>
      <c r="C29" s="139" t="s">
        <v>1069</v>
      </c>
      <c r="D29" s="139" t="s">
        <v>1070</v>
      </c>
      <c r="E29" s="139" t="s">
        <v>1071</v>
      </c>
      <c r="F29" s="139" t="s">
        <v>1072</v>
      </c>
      <c r="G29" s="139" t="s">
        <v>1073</v>
      </c>
      <c r="H29" s="139" t="s">
        <v>1074</v>
      </c>
    </row>
    <row r="30" spans="1:8">
      <c r="A30" s="140" t="s">
        <v>50</v>
      </c>
      <c r="B30" s="128" t="s">
        <v>51</v>
      </c>
      <c r="C30" s="139" t="s">
        <v>1075</v>
      </c>
      <c r="D30" s="139" t="s">
        <v>1076</v>
      </c>
      <c r="E30" s="139" t="s">
        <v>1077</v>
      </c>
      <c r="F30" s="139" t="s">
        <v>1078</v>
      </c>
      <c r="G30" s="139" t="s">
        <v>1079</v>
      </c>
      <c r="H30" s="139" t="s">
        <v>1080</v>
      </c>
    </row>
    <row r="31" spans="1:8">
      <c r="A31" s="140" t="s">
        <v>52</v>
      </c>
      <c r="B31" s="128" t="s">
        <v>64</v>
      </c>
      <c r="C31" s="139" t="s">
        <v>1081</v>
      </c>
      <c r="D31" s="139" t="s">
        <v>1082</v>
      </c>
      <c r="E31" s="139" t="s">
        <v>1083</v>
      </c>
      <c r="F31" s="139" t="s">
        <v>1084</v>
      </c>
      <c r="G31" s="139" t="s">
        <v>698</v>
      </c>
      <c r="H31" s="139" t="s">
        <v>1085</v>
      </c>
    </row>
    <row r="32" spans="1:8">
      <c r="A32" s="140" t="s">
        <v>53</v>
      </c>
      <c r="B32" s="128" t="s">
        <v>54</v>
      </c>
      <c r="C32" s="139" t="s">
        <v>1086</v>
      </c>
      <c r="D32" s="139" t="s">
        <v>1087</v>
      </c>
      <c r="E32" s="139" t="s">
        <v>1088</v>
      </c>
      <c r="F32" s="139" t="s">
        <v>1089</v>
      </c>
      <c r="G32" s="139" t="s">
        <v>286</v>
      </c>
      <c r="H32" s="139" t="s">
        <v>1090</v>
      </c>
    </row>
    <row r="33" spans="1:8">
      <c r="A33" s="138" t="s">
        <v>55</v>
      </c>
      <c r="B33" s="128" t="s">
        <v>56</v>
      </c>
      <c r="C33" s="139" t="s">
        <v>1091</v>
      </c>
      <c r="D33" s="139" t="s">
        <v>1092</v>
      </c>
      <c r="E33" s="139" t="s">
        <v>1093</v>
      </c>
      <c r="F33" s="139" t="s">
        <v>1094</v>
      </c>
      <c r="G33" s="139" t="s">
        <v>1095</v>
      </c>
      <c r="H33" s="139" t="s">
        <v>1096</v>
      </c>
    </row>
    <row r="34" spans="1:8">
      <c r="A34" s="140" t="s">
        <v>57</v>
      </c>
      <c r="B34" s="128" t="s">
        <v>58</v>
      </c>
      <c r="C34" s="139" t="s">
        <v>1097</v>
      </c>
      <c r="D34" s="139" t="s">
        <v>1098</v>
      </c>
      <c r="E34" s="139" t="s">
        <v>1099</v>
      </c>
      <c r="F34" s="139" t="s">
        <v>1100</v>
      </c>
      <c r="G34" s="139" t="s">
        <v>1101</v>
      </c>
      <c r="H34" s="139" t="s">
        <v>1102</v>
      </c>
    </row>
    <row r="35" spans="1:8" ht="17.25" thickBot="1">
      <c r="A35" s="142" t="s">
        <v>59</v>
      </c>
      <c r="B35" s="143" t="s">
        <v>60</v>
      </c>
      <c r="C35" s="144" t="s">
        <v>1103</v>
      </c>
      <c r="D35" s="145" t="s">
        <v>1104</v>
      </c>
      <c r="E35" s="145" t="s">
        <v>1105</v>
      </c>
      <c r="F35" s="145" t="s">
        <v>1106</v>
      </c>
      <c r="G35" s="145" t="s">
        <v>976</v>
      </c>
      <c r="H35" s="145" t="s">
        <v>1107</v>
      </c>
    </row>
  </sheetData>
  <mergeCells count="5">
    <mergeCell ref="A3:B3"/>
    <mergeCell ref="A1:E1"/>
    <mergeCell ref="F1:H1"/>
    <mergeCell ref="A2:E2"/>
    <mergeCell ref="F2:H2"/>
  </mergeCells>
  <phoneticPr fontId="24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30</vt:i4>
      </vt:variant>
      <vt:variant>
        <vt:lpstr>具名範圍</vt:lpstr>
      </vt:variant>
      <vt:variant>
        <vt:i4>7</vt:i4>
      </vt:variant>
    </vt:vector>
  </HeadingPairs>
  <TitlesOfParts>
    <vt:vector size="37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  <vt:lpstr>89</vt:lpstr>
      <vt:lpstr>88</vt:lpstr>
      <vt:lpstr>87</vt:lpstr>
      <vt:lpstr>86</vt:lpstr>
      <vt:lpstr>85</vt:lpstr>
      <vt:lpstr>84</vt:lpstr>
      <vt:lpstr>'100'!Print_Area</vt:lpstr>
      <vt:lpstr>'101'!Print_Area</vt:lpstr>
      <vt:lpstr>'105'!Print_Area</vt:lpstr>
      <vt:lpstr>'106'!Print_Area</vt:lpstr>
      <vt:lpstr>'91'!Print_Area</vt:lpstr>
      <vt:lpstr>'92'!Print_Area</vt:lpstr>
      <vt:lpstr>'99'!Print_Area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中央健康保險局會計室</dc:creator>
  <cp:lastModifiedBy>陳倩梅</cp:lastModifiedBy>
  <cp:lastPrinted>2019-10-28T07:52:28Z</cp:lastPrinted>
  <dcterms:created xsi:type="dcterms:W3CDTF">1996-12-13T07:18:32Z</dcterms:created>
  <dcterms:modified xsi:type="dcterms:W3CDTF">2026-01-08T08:30:41Z</dcterms:modified>
</cp:coreProperties>
</file>