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925"/>
  <workbookPr defaultThemeVersion="124226"/>
  <mc:AlternateContent xmlns:mc="http://schemas.openxmlformats.org/markup-compatibility/2006">
    <mc:Choice Requires="x15">
      <x15ac:absPath xmlns:x15ac="http://schemas.microsoft.com/office/spreadsheetml/2010/11/ac" url="E:\1.死因\11.性別統計\114年死因性別指標\性別指標_念儀\"/>
    </mc:Choice>
  </mc:AlternateContent>
  <xr:revisionPtr revIDLastSave="0" documentId="13_ncr:1_{C1583808-CA03-4B4A-9C3F-24B76EA086C4}" xr6:coauthVersionLast="47" xr6:coauthVersionMax="47" xr10:uidLastSave="{00000000-0000-0000-0000-000000000000}"/>
  <bookViews>
    <workbookView xWindow="-120" yWindow="-120" windowWidth="29040" windowHeight="15720" xr2:uid="{00000000-000D-0000-FFFF-FFFF00000000}"/>
  </bookViews>
  <sheets>
    <sheet name="113" sheetId="41" r:id="rId1"/>
    <sheet name="112" sheetId="40" r:id="rId2"/>
    <sheet name="111" sheetId="39" r:id="rId3"/>
    <sheet name="110" sheetId="38" r:id="rId4"/>
    <sheet name="109" sheetId="37" r:id="rId5"/>
    <sheet name="108" sheetId="36" r:id="rId6"/>
    <sheet name="107" sheetId="35" r:id="rId7"/>
    <sheet name="106" sheetId="34" r:id="rId8"/>
    <sheet name="105" sheetId="33" r:id="rId9"/>
    <sheet name="104" sheetId="32" r:id="rId10"/>
    <sheet name="103" sheetId="31" r:id="rId11"/>
    <sheet name="102" sheetId="30" r:id="rId12"/>
    <sheet name="101" sheetId="29" r:id="rId13"/>
    <sheet name="100" sheetId="28" r:id="rId14"/>
    <sheet name="99" sheetId="27" r:id="rId15"/>
    <sheet name="98" sheetId="26" r:id="rId16"/>
    <sheet name="97" sheetId="25" r:id="rId17"/>
  </sheets>
  <externalReferences>
    <externalReference r:id="rId18"/>
  </externalReferences>
  <definedNames>
    <definedName name="_xlnm.Print_Area" localSheetId="13">'100'!$A$1:$Q$25</definedName>
    <definedName name="_xlnm.Print_Area" localSheetId="12">'101'!$A$1:$Q$25</definedName>
    <definedName name="_xlnm.Print_Area" localSheetId="16">'97'!$A$1:$P$26</definedName>
    <definedName name="Print_Area_MI">[1]表!$A$1:$R$28</definedName>
    <definedName name="TB1A" localSheetId="1">#REF!</definedName>
    <definedName name="TB1A" localSheetId="0">#REF!</definedName>
    <definedName name="TB1A">#REF!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O20" i="37" l="1"/>
  <c r="J20" i="37"/>
  <c r="E20" i="37"/>
  <c r="O19" i="37"/>
  <c r="J19" i="37"/>
  <c r="E19" i="37"/>
  <c r="O18" i="37"/>
  <c r="J18" i="37"/>
  <c r="E18" i="37"/>
  <c r="O17" i="37"/>
  <c r="J17" i="37"/>
  <c r="E17" i="37"/>
  <c r="O16" i="37"/>
  <c r="J16" i="37"/>
  <c r="E16" i="37"/>
  <c r="O15" i="37"/>
  <c r="J15" i="37"/>
  <c r="E15" i="37"/>
  <c r="O14" i="37"/>
  <c r="J14" i="37"/>
  <c r="E14" i="37"/>
  <c r="O13" i="37"/>
  <c r="J13" i="37"/>
  <c r="E13" i="37"/>
  <c r="O12" i="37"/>
  <c r="J12" i="37"/>
  <c r="E12" i="37"/>
  <c r="O11" i="37"/>
  <c r="J11" i="37"/>
  <c r="E11" i="37"/>
  <c r="O10" i="37"/>
  <c r="J10" i="37"/>
  <c r="E10" i="37"/>
  <c r="O9" i="37"/>
  <c r="J9" i="37"/>
  <c r="E9" i="37"/>
  <c r="O22" i="28"/>
  <c r="J22" i="28"/>
  <c r="E22" i="28"/>
  <c r="O21" i="28"/>
  <c r="J21" i="28"/>
  <c r="E21" i="28"/>
  <c r="O20" i="28"/>
  <c r="J20" i="28"/>
  <c r="E20" i="28"/>
  <c r="O19" i="28"/>
  <c r="J19" i="28"/>
  <c r="E19" i="28"/>
  <c r="O18" i="28"/>
  <c r="J18" i="28"/>
  <c r="E18" i="28"/>
  <c r="O17" i="28"/>
  <c r="J17" i="28"/>
  <c r="E17" i="28"/>
  <c r="O16" i="28"/>
  <c r="J16" i="28"/>
  <c r="E16" i="28"/>
  <c r="O15" i="28"/>
  <c r="J15" i="28"/>
  <c r="E15" i="28"/>
  <c r="O14" i="28"/>
  <c r="J14" i="28"/>
  <c r="E14" i="28"/>
  <c r="O13" i="28"/>
  <c r="J13" i="28"/>
  <c r="E13" i="28"/>
  <c r="O12" i="28"/>
  <c r="J12" i="28"/>
  <c r="E12" i="28"/>
  <c r="O10" i="28"/>
  <c r="J10" i="28"/>
  <c r="E10" i="28"/>
  <c r="N22" i="26"/>
  <c r="P22" i="26" s="1"/>
  <c r="I22" i="26"/>
  <c r="J22" i="26" s="1"/>
  <c r="D22" i="26"/>
  <c r="F22" i="26" s="1"/>
  <c r="P21" i="26"/>
  <c r="O21" i="26"/>
  <c r="L21" i="26"/>
  <c r="K21" i="26"/>
  <c r="J21" i="26"/>
  <c r="G21" i="26"/>
  <c r="F21" i="26"/>
  <c r="E21" i="26"/>
  <c r="B21" i="26"/>
  <c r="P20" i="26"/>
  <c r="O20" i="26"/>
  <c r="L20" i="26"/>
  <c r="K20" i="26"/>
  <c r="J20" i="26"/>
  <c r="G20" i="26"/>
  <c r="F20" i="26"/>
  <c r="E20" i="26"/>
  <c r="B20" i="26"/>
  <c r="P19" i="26"/>
  <c r="O19" i="26"/>
  <c r="L19" i="26"/>
  <c r="K19" i="26"/>
  <c r="J19" i="26"/>
  <c r="G19" i="26"/>
  <c r="F19" i="26"/>
  <c r="E19" i="26"/>
  <c r="B19" i="26"/>
  <c r="P18" i="26"/>
  <c r="O18" i="26"/>
  <c r="L18" i="26"/>
  <c r="K18" i="26"/>
  <c r="J18" i="26"/>
  <c r="G18" i="26"/>
  <c r="F18" i="26"/>
  <c r="E18" i="26"/>
  <c r="B18" i="26"/>
  <c r="P17" i="26"/>
  <c r="O17" i="26"/>
  <c r="L17" i="26"/>
  <c r="K17" i="26"/>
  <c r="J17" i="26"/>
  <c r="G17" i="26"/>
  <c r="F17" i="26"/>
  <c r="E17" i="26"/>
  <c r="B17" i="26"/>
  <c r="P16" i="26"/>
  <c r="O16" i="26"/>
  <c r="L16" i="26"/>
  <c r="K16" i="26"/>
  <c r="J16" i="26"/>
  <c r="G16" i="26"/>
  <c r="F16" i="26"/>
  <c r="E16" i="26"/>
  <c r="B16" i="26"/>
  <c r="P15" i="26"/>
  <c r="O15" i="26"/>
  <c r="L15" i="26"/>
  <c r="K15" i="26"/>
  <c r="J15" i="26"/>
  <c r="G15" i="26"/>
  <c r="F15" i="26"/>
  <c r="E15" i="26"/>
  <c r="B15" i="26"/>
  <c r="P14" i="26"/>
  <c r="O14" i="26"/>
  <c r="L14" i="26"/>
  <c r="K14" i="26"/>
  <c r="J14" i="26"/>
  <c r="G14" i="26"/>
  <c r="F14" i="26"/>
  <c r="E14" i="26"/>
  <c r="B14" i="26"/>
  <c r="P13" i="26"/>
  <c r="O13" i="26"/>
  <c r="L13" i="26"/>
  <c r="K13" i="26"/>
  <c r="J13" i="26"/>
  <c r="G13" i="26"/>
  <c r="F13" i="26"/>
  <c r="E13" i="26"/>
  <c r="B13" i="26"/>
  <c r="P12" i="26"/>
  <c r="O12" i="26"/>
  <c r="L12" i="26"/>
  <c r="K12" i="26"/>
  <c r="J12" i="26"/>
  <c r="G12" i="26"/>
  <c r="F12" i="26"/>
  <c r="E12" i="26"/>
  <c r="B12" i="26"/>
  <c r="P10" i="26"/>
  <c r="O10" i="26"/>
  <c r="K10" i="26"/>
  <c r="J10" i="26"/>
  <c r="F10" i="26"/>
  <c r="E10" i="26"/>
  <c r="N22" i="27"/>
  <c r="P22" i="27"/>
  <c r="I22" i="27"/>
  <c r="J22" i="27"/>
  <c r="D22" i="27"/>
  <c r="F22" i="27" s="1"/>
  <c r="E22" i="27"/>
  <c r="P21" i="27"/>
  <c r="O21" i="27"/>
  <c r="L21" i="27"/>
  <c r="K21" i="27"/>
  <c r="J21" i="27"/>
  <c r="G21" i="27"/>
  <c r="F21" i="27"/>
  <c r="E21" i="27"/>
  <c r="B21" i="27"/>
  <c r="P20" i="27"/>
  <c r="O20" i="27"/>
  <c r="L20" i="27"/>
  <c r="K20" i="27"/>
  <c r="J20" i="27"/>
  <c r="G20" i="27"/>
  <c r="F20" i="27"/>
  <c r="E20" i="27"/>
  <c r="B20" i="27"/>
  <c r="P19" i="27"/>
  <c r="O19" i="27"/>
  <c r="L19" i="27"/>
  <c r="K19" i="27"/>
  <c r="J19" i="27"/>
  <c r="G19" i="27"/>
  <c r="F19" i="27"/>
  <c r="E19" i="27"/>
  <c r="B19" i="27"/>
  <c r="P18" i="27"/>
  <c r="O18" i="27"/>
  <c r="L18" i="27"/>
  <c r="K18" i="27"/>
  <c r="J18" i="27"/>
  <c r="G18" i="27"/>
  <c r="F18" i="27"/>
  <c r="E18" i="27"/>
  <c r="B18" i="27"/>
  <c r="P17" i="27"/>
  <c r="O17" i="27"/>
  <c r="L17" i="27"/>
  <c r="K17" i="27"/>
  <c r="J17" i="27"/>
  <c r="G17" i="27"/>
  <c r="F17" i="27"/>
  <c r="E17" i="27"/>
  <c r="B17" i="27"/>
  <c r="P16" i="27"/>
  <c r="O16" i="27"/>
  <c r="L16" i="27"/>
  <c r="K16" i="27"/>
  <c r="J16" i="27"/>
  <c r="G16" i="27"/>
  <c r="F16" i="27"/>
  <c r="E16" i="27"/>
  <c r="B16" i="27"/>
  <c r="P15" i="27"/>
  <c r="O15" i="27"/>
  <c r="L15" i="27"/>
  <c r="K15" i="27"/>
  <c r="J15" i="27"/>
  <c r="G15" i="27"/>
  <c r="F15" i="27"/>
  <c r="E15" i="27"/>
  <c r="B15" i="27"/>
  <c r="P14" i="27"/>
  <c r="O14" i="27"/>
  <c r="L14" i="27"/>
  <c r="K14" i="27"/>
  <c r="J14" i="27"/>
  <c r="G14" i="27"/>
  <c r="F14" i="27"/>
  <c r="E14" i="27"/>
  <c r="B14" i="27"/>
  <c r="P13" i="27"/>
  <c r="O13" i="27"/>
  <c r="L13" i="27"/>
  <c r="K13" i="27"/>
  <c r="J13" i="27"/>
  <c r="G13" i="27"/>
  <c r="F13" i="27"/>
  <c r="E13" i="27"/>
  <c r="B13" i="27"/>
  <c r="P12" i="27"/>
  <c r="O12" i="27"/>
  <c r="L12" i="27"/>
  <c r="K12" i="27"/>
  <c r="J12" i="27"/>
  <c r="G12" i="27"/>
  <c r="F12" i="27"/>
  <c r="E12" i="27"/>
  <c r="B12" i="27"/>
  <c r="P10" i="27"/>
  <c r="O10" i="27"/>
  <c r="K10" i="27"/>
  <c r="J10" i="27"/>
  <c r="F10" i="27"/>
  <c r="E10" i="27"/>
  <c r="E10" i="25"/>
  <c r="F10" i="25"/>
  <c r="J10" i="25"/>
  <c r="K10" i="25"/>
  <c r="O10" i="25"/>
  <c r="P10" i="25"/>
  <c r="B12" i="25"/>
  <c r="E12" i="25"/>
  <c r="F12" i="25"/>
  <c r="G12" i="25"/>
  <c r="J12" i="25"/>
  <c r="K12" i="25"/>
  <c r="L12" i="25"/>
  <c r="O12" i="25"/>
  <c r="P12" i="25"/>
  <c r="B13" i="25"/>
  <c r="E13" i="25"/>
  <c r="F13" i="25"/>
  <c r="G13" i="25"/>
  <c r="J13" i="25"/>
  <c r="K13" i="25"/>
  <c r="L13" i="25"/>
  <c r="O13" i="25"/>
  <c r="P13" i="25"/>
  <c r="B14" i="25"/>
  <c r="E14" i="25"/>
  <c r="F14" i="25"/>
  <c r="G14" i="25"/>
  <c r="J14" i="25"/>
  <c r="K14" i="25"/>
  <c r="L14" i="25"/>
  <c r="O14" i="25"/>
  <c r="P14" i="25"/>
  <c r="B15" i="25"/>
  <c r="E15" i="25"/>
  <c r="F15" i="25"/>
  <c r="G15" i="25"/>
  <c r="J15" i="25"/>
  <c r="K15" i="25"/>
  <c r="L15" i="25"/>
  <c r="O15" i="25"/>
  <c r="P15" i="25"/>
  <c r="B16" i="25"/>
  <c r="E16" i="25"/>
  <c r="F16" i="25"/>
  <c r="G16" i="25"/>
  <c r="J16" i="25"/>
  <c r="K16" i="25"/>
  <c r="L16" i="25"/>
  <c r="O16" i="25"/>
  <c r="P16" i="25"/>
  <c r="B17" i="25"/>
  <c r="E17" i="25"/>
  <c r="F17" i="25"/>
  <c r="G17" i="25"/>
  <c r="J17" i="25"/>
  <c r="K17" i="25"/>
  <c r="L17" i="25"/>
  <c r="O17" i="25"/>
  <c r="P17" i="25"/>
  <c r="B18" i="25"/>
  <c r="E18" i="25"/>
  <c r="F18" i="25"/>
  <c r="G18" i="25"/>
  <c r="J18" i="25"/>
  <c r="K18" i="25"/>
  <c r="L18" i="25"/>
  <c r="O18" i="25"/>
  <c r="P18" i="25"/>
  <c r="B19" i="25"/>
  <c r="E19" i="25"/>
  <c r="F19" i="25"/>
  <c r="G19" i="25"/>
  <c r="J19" i="25"/>
  <c r="K19" i="25"/>
  <c r="L19" i="25"/>
  <c r="O19" i="25"/>
  <c r="P19" i="25"/>
  <c r="B20" i="25"/>
  <c r="E20" i="25"/>
  <c r="F20" i="25"/>
  <c r="G20" i="25"/>
  <c r="J20" i="25"/>
  <c r="K20" i="25"/>
  <c r="L20" i="25"/>
  <c r="O20" i="25"/>
  <c r="P20" i="25"/>
  <c r="B21" i="25"/>
  <c r="E21" i="25"/>
  <c r="F21" i="25"/>
  <c r="G21" i="25"/>
  <c r="J21" i="25"/>
  <c r="K21" i="25"/>
  <c r="L21" i="25"/>
  <c r="O21" i="25"/>
  <c r="P21" i="25"/>
  <c r="D22" i="25"/>
  <c r="F22" i="25" s="1"/>
  <c r="E22" i="25"/>
  <c r="I22" i="25"/>
  <c r="J22" i="25" s="1"/>
  <c r="K22" i="25"/>
  <c r="N22" i="25"/>
  <c r="P22" i="25" s="1"/>
  <c r="O22" i="27"/>
  <c r="O22" i="26"/>
  <c r="K22" i="27"/>
  <c r="K22" i="26"/>
  <c r="E22" i="26"/>
  <c r="O22" i="25" l="1"/>
</calcChain>
</file>

<file path=xl/sharedStrings.xml><?xml version="1.0" encoding="utf-8"?>
<sst xmlns="http://schemas.openxmlformats.org/spreadsheetml/2006/main" count="2235" uniqueCount="376">
  <si>
    <t>順</t>
  </si>
  <si>
    <t xml:space="preserve">       合            計</t>
  </si>
  <si>
    <t xml:space="preserve">       男            性</t>
  </si>
  <si>
    <t xml:space="preserve">       女            性</t>
  </si>
  <si>
    <t>死亡</t>
  </si>
  <si>
    <t>每十萬</t>
  </si>
  <si>
    <t>死   亡   原   因</t>
  </si>
  <si>
    <t>人口</t>
  </si>
  <si>
    <t>百分比</t>
  </si>
  <si>
    <t>男性人口</t>
  </si>
  <si>
    <t>女性人口</t>
  </si>
  <si>
    <t>位</t>
  </si>
  <si>
    <t>分類號碼</t>
  </si>
  <si>
    <t>人數</t>
  </si>
  <si>
    <t>死亡率</t>
  </si>
  <si>
    <t>%</t>
  </si>
  <si>
    <t xml:space="preserve"> </t>
  </si>
  <si>
    <t>所有死亡原因</t>
  </si>
  <si>
    <t>事故傷害</t>
  </si>
  <si>
    <t>惡性腫瘤</t>
  </si>
  <si>
    <t>肺炎</t>
  </si>
  <si>
    <t>其他</t>
  </si>
  <si>
    <t>敗血症</t>
  </si>
  <si>
    <t>腦膜炎</t>
  </si>
  <si>
    <t>貧血</t>
  </si>
  <si>
    <t>結核病</t>
  </si>
  <si>
    <t>流行性感冒</t>
  </si>
  <si>
    <t>ICD-10</t>
  </si>
  <si>
    <t>國際死因</t>
  </si>
  <si>
    <t>源於周產期的特定病況</t>
  </si>
  <si>
    <t>先天性畸形變形及染色體異常</t>
  </si>
  <si>
    <t>意外事故</t>
  </si>
  <si>
    <t>嬰兒猝死症候群（SIDS）</t>
  </si>
  <si>
    <t>心臟疾病（高血壓性疾病除外）</t>
  </si>
  <si>
    <t>腦血管疾病</t>
  </si>
  <si>
    <t>腎炎、腎病症候群及腎病變</t>
  </si>
  <si>
    <t>A00-Y98</t>
  </si>
  <si>
    <t>A00-A09</t>
  </si>
  <si>
    <t>A15-A19</t>
  </si>
  <si>
    <t>A40-A41</t>
  </si>
  <si>
    <t>病毒性肝炎</t>
  </si>
  <si>
    <t>B15-B19</t>
  </si>
  <si>
    <t>人類免疫缺乏病毒（HIV）疾病</t>
  </si>
  <si>
    <t>B20-B24</t>
  </si>
  <si>
    <t>C00-C97</t>
  </si>
  <si>
    <t>其餘的腫瘤（惡性腫瘤除外）</t>
  </si>
  <si>
    <t>D00-D48</t>
  </si>
  <si>
    <t>D50-D64</t>
  </si>
  <si>
    <t>糖尿病</t>
  </si>
  <si>
    <t>E10-E14</t>
  </si>
  <si>
    <t>血管性及未明示之癡呆症</t>
  </si>
  <si>
    <t>F01-F03</t>
  </si>
  <si>
    <t>G00, G03</t>
  </si>
  <si>
    <t>椎骨肌肉萎縮及有關聯之症候群</t>
  </si>
  <si>
    <t>G12</t>
  </si>
  <si>
    <t>帕金森病</t>
  </si>
  <si>
    <t>G20-G21</t>
  </si>
  <si>
    <t>阿茲海默病</t>
  </si>
  <si>
    <t>G30</t>
  </si>
  <si>
    <t>高血壓性疾病</t>
  </si>
  <si>
    <t>I10-I15</t>
  </si>
  <si>
    <t>I01-I02.0, I05-I09, I20-I25, I27, I30-I52</t>
  </si>
  <si>
    <t>I60-I69</t>
  </si>
  <si>
    <t>動脈粥樣硬化</t>
  </si>
  <si>
    <t>I70</t>
  </si>
  <si>
    <t>主動脈瘤及剝離</t>
  </si>
  <si>
    <t>I71</t>
  </si>
  <si>
    <t>J10-J11</t>
  </si>
  <si>
    <t>J12-J18</t>
  </si>
  <si>
    <t>急性支氣管炎及急性細支氣管炎</t>
  </si>
  <si>
    <t>J20-J21</t>
  </si>
  <si>
    <t>塵肺症</t>
  </si>
  <si>
    <t>J60-J65</t>
  </si>
  <si>
    <t>肇因於吸入外物之肺部病況（塵肺症及肺炎除外）</t>
  </si>
  <si>
    <t>J66, J68-J69</t>
  </si>
  <si>
    <t>胃及十二指腸潰瘍</t>
  </si>
  <si>
    <t>K25-K28</t>
  </si>
  <si>
    <t>疝氣及腸阻塞</t>
  </si>
  <si>
    <t>K40-K46, K56</t>
  </si>
  <si>
    <t>慢性肝病及肝硬化</t>
  </si>
  <si>
    <t>K70, K73-K74</t>
  </si>
  <si>
    <t>膽結石及其他膽囊疾患</t>
  </si>
  <si>
    <t>K80-K82</t>
  </si>
  <si>
    <t>皮膚及皮下組織疾病</t>
  </si>
  <si>
    <t>L00-L99</t>
  </si>
  <si>
    <t>骨骼肌肉系統及結締組織之疾病</t>
  </si>
  <si>
    <t>M00-M99</t>
  </si>
  <si>
    <t>N00-N07, N17-N19, N25-N27</t>
  </si>
  <si>
    <t>妊娠(懷孕)、生產及產褥期</t>
  </si>
  <si>
    <t>O00-O99</t>
  </si>
  <si>
    <t>P00-P96</t>
  </si>
  <si>
    <t>Q00-Q99</t>
  </si>
  <si>
    <t>衰老/老邁</t>
  </si>
  <si>
    <t>R54</t>
  </si>
  <si>
    <t>R95</t>
  </si>
  <si>
    <t>V01-X59, Y85-Y86</t>
  </si>
  <si>
    <t>蓄意自我傷害（自殺）</t>
  </si>
  <si>
    <t>X60-X84, Y87.0</t>
  </si>
  <si>
    <t>加害（他殺）</t>
  </si>
  <si>
    <t>X85-Y09, Y87.1</t>
  </si>
  <si>
    <t>民國九十七年</t>
    <phoneticPr fontId="20" type="noConversion"/>
  </si>
  <si>
    <r>
      <t>附</t>
    </r>
    <r>
      <rPr>
        <sz val="10"/>
        <color indexed="8"/>
        <rFont val="Times New Roman"/>
        <family val="1"/>
      </rPr>
      <t xml:space="preserve">  </t>
    </r>
    <r>
      <rPr>
        <sz val="10"/>
        <color indexed="8"/>
        <rFont val="標楷體"/>
        <family val="4"/>
        <charset val="136"/>
      </rPr>
      <t>註：</t>
    </r>
    <r>
      <rPr>
        <sz val="10"/>
        <color indexed="8"/>
        <rFont val="Times New Roman"/>
        <family val="1"/>
      </rPr>
      <t>97</t>
    </r>
    <r>
      <rPr>
        <sz val="10"/>
        <color indexed="8"/>
        <rFont val="標楷體"/>
        <family val="4"/>
        <charset val="136"/>
      </rPr>
      <t>年出生數</t>
    </r>
    <r>
      <rPr>
        <sz val="10"/>
        <color indexed="8"/>
        <rFont val="Times New Roman"/>
        <family val="1"/>
      </rPr>
      <t xml:space="preserve">  </t>
    </r>
    <r>
      <rPr>
        <sz val="10"/>
        <color indexed="8"/>
        <rFont val="標楷體"/>
        <family val="4"/>
        <charset val="136"/>
      </rPr>
      <t>計</t>
    </r>
    <r>
      <rPr>
        <sz val="10"/>
        <color indexed="8"/>
        <rFont val="Times New Roman"/>
        <family val="1"/>
      </rPr>
      <t>198,733</t>
    </r>
    <r>
      <rPr>
        <sz val="10"/>
        <color indexed="8"/>
        <rFont val="標楷體"/>
        <family val="4"/>
        <charset val="136"/>
      </rPr>
      <t>人</t>
    </r>
    <r>
      <rPr>
        <sz val="10"/>
        <color indexed="8"/>
        <rFont val="Times New Roman"/>
        <family val="1"/>
      </rPr>
      <t xml:space="preserve">, </t>
    </r>
    <r>
      <rPr>
        <sz val="10"/>
        <color indexed="8"/>
        <rFont val="標楷體"/>
        <family val="4"/>
        <charset val="136"/>
      </rPr>
      <t>男</t>
    </r>
    <r>
      <rPr>
        <sz val="10"/>
        <color indexed="8"/>
        <rFont val="Times New Roman"/>
        <family val="1"/>
      </rPr>
      <t>103,937</t>
    </r>
    <r>
      <rPr>
        <sz val="10"/>
        <color indexed="8"/>
        <rFont val="標楷體"/>
        <family val="4"/>
        <charset val="136"/>
      </rPr>
      <t>人</t>
    </r>
    <r>
      <rPr>
        <sz val="10"/>
        <color indexed="8"/>
        <rFont val="Times New Roman"/>
        <family val="1"/>
      </rPr>
      <t xml:space="preserve">, </t>
    </r>
    <r>
      <rPr>
        <sz val="10"/>
        <color indexed="8"/>
        <rFont val="標楷體"/>
        <family val="4"/>
        <charset val="136"/>
      </rPr>
      <t>女</t>
    </r>
    <r>
      <rPr>
        <sz val="10"/>
        <color indexed="8"/>
        <rFont val="Times New Roman"/>
        <family val="1"/>
      </rPr>
      <t>94,796</t>
    </r>
    <r>
      <rPr>
        <sz val="10"/>
        <color indexed="8"/>
        <rFont val="標楷體"/>
        <family val="4"/>
        <charset val="136"/>
      </rPr>
      <t>人。</t>
    </r>
    <phoneticPr fontId="20" type="noConversion"/>
  </si>
  <si>
    <t>sick</t>
    <phoneticPr fontId="20" type="noConversion"/>
  </si>
  <si>
    <t>code</t>
    <phoneticPr fontId="20" type="noConversion"/>
  </si>
  <si>
    <t>所有死亡原因</t>
    <phoneticPr fontId="20" type="noConversion"/>
  </si>
  <si>
    <t>腸道感染症</t>
    <phoneticPr fontId="20" type="noConversion"/>
  </si>
  <si>
    <t>慢性下呼吸道疾病</t>
    <phoneticPr fontId="20" type="noConversion"/>
  </si>
  <si>
    <t>J40-J47</t>
    <phoneticPr fontId="20" type="noConversion"/>
  </si>
  <si>
    <t>其他</t>
    <phoneticPr fontId="20" type="noConversion"/>
  </si>
  <si>
    <r>
      <t>嬰</t>
    </r>
    <r>
      <rPr>
        <sz val="18"/>
        <rFont val="Times New Roman"/>
        <family val="1"/>
      </rPr>
      <t xml:space="preserve">  </t>
    </r>
    <r>
      <rPr>
        <sz val="18"/>
        <rFont val="標楷體"/>
        <family val="4"/>
        <charset val="136"/>
      </rPr>
      <t>兒</t>
    </r>
    <r>
      <rPr>
        <sz val="18"/>
        <rFont val="Times New Roman"/>
        <family val="1"/>
      </rPr>
      <t xml:space="preserve">  </t>
    </r>
    <r>
      <rPr>
        <sz val="18"/>
        <rFont val="標楷體"/>
        <family val="4"/>
        <charset val="136"/>
      </rPr>
      <t>主</t>
    </r>
    <r>
      <rPr>
        <sz val="18"/>
        <rFont val="Times New Roman"/>
        <family val="1"/>
      </rPr>
      <t xml:space="preserve">  </t>
    </r>
    <r>
      <rPr>
        <sz val="18"/>
        <rFont val="標楷體"/>
        <family val="4"/>
        <charset val="136"/>
      </rPr>
      <t>要</t>
    </r>
    <r>
      <rPr>
        <sz val="18"/>
        <rFont val="Times New Roman"/>
        <family val="1"/>
      </rPr>
      <t xml:space="preserve">  </t>
    </r>
    <r>
      <rPr>
        <sz val="18"/>
        <rFont val="標楷體"/>
        <family val="4"/>
        <charset val="136"/>
      </rPr>
      <t>死</t>
    </r>
    <r>
      <rPr>
        <sz val="18"/>
        <rFont val="Times New Roman"/>
        <family val="1"/>
      </rPr>
      <t xml:space="preserve">  </t>
    </r>
    <r>
      <rPr>
        <sz val="18"/>
        <rFont val="標楷體"/>
        <family val="4"/>
        <charset val="136"/>
      </rPr>
      <t>亡</t>
    </r>
    <r>
      <rPr>
        <sz val="18"/>
        <rFont val="Times New Roman"/>
        <family val="1"/>
      </rPr>
      <t xml:space="preserve">  </t>
    </r>
    <r>
      <rPr>
        <sz val="18"/>
        <rFont val="標楷體"/>
        <family val="4"/>
        <charset val="136"/>
      </rPr>
      <t>原</t>
    </r>
    <r>
      <rPr>
        <sz val="18"/>
        <rFont val="Times New Roman"/>
        <family val="1"/>
      </rPr>
      <t xml:space="preserve">  </t>
    </r>
    <r>
      <rPr>
        <sz val="18"/>
        <rFont val="標楷體"/>
        <family val="4"/>
        <charset val="136"/>
      </rPr>
      <t>因</t>
    </r>
    <phoneticPr fontId="20" type="noConversion"/>
  </si>
  <si>
    <t>民國九十九年</t>
    <phoneticPr fontId="20" type="noConversion"/>
  </si>
  <si>
    <t>先天性畸形、變形及染色體異常</t>
  </si>
  <si>
    <t>源於周產期的呼吸性疾患</t>
  </si>
  <si>
    <t>特發於周產期的感染</t>
  </si>
  <si>
    <t>與妊娠長短及胎兒生長有關的疾患</t>
  </si>
  <si>
    <t>胎兒及新生兒出血及血液疾患</t>
  </si>
  <si>
    <t>心臟疾病（高血壓性心臟病除外）</t>
  </si>
  <si>
    <t>新陳代謝疾患</t>
  </si>
  <si>
    <t>母體因素及懷孕、分娩、生產之併發症所影響之胎兒及新生兒</t>
  </si>
  <si>
    <t>腦之其他疾患</t>
  </si>
  <si>
    <t>其他</t>
    <phoneticPr fontId="20" type="noConversion"/>
  </si>
  <si>
    <r>
      <t>附</t>
    </r>
    <r>
      <rPr>
        <sz val="10"/>
        <color indexed="8"/>
        <rFont val="Times New Roman"/>
        <family val="1"/>
      </rPr>
      <t xml:space="preserve">  </t>
    </r>
    <r>
      <rPr>
        <sz val="10"/>
        <color indexed="8"/>
        <rFont val="標楷體"/>
        <family val="4"/>
        <charset val="136"/>
      </rPr>
      <t>註：</t>
    </r>
    <r>
      <rPr>
        <sz val="10"/>
        <color indexed="8"/>
        <rFont val="Times New Roman"/>
        <family val="1"/>
      </rPr>
      <t>99</t>
    </r>
    <r>
      <rPr>
        <sz val="10"/>
        <color indexed="8"/>
        <rFont val="標楷體"/>
        <family val="4"/>
        <charset val="136"/>
      </rPr>
      <t>年出生數</t>
    </r>
    <r>
      <rPr>
        <sz val="10"/>
        <color indexed="8"/>
        <rFont val="Times New Roman"/>
        <family val="1"/>
      </rPr>
      <t xml:space="preserve">  </t>
    </r>
    <r>
      <rPr>
        <sz val="10"/>
        <color indexed="8"/>
        <rFont val="標楷體"/>
        <family val="4"/>
        <charset val="136"/>
      </rPr>
      <t>計</t>
    </r>
    <r>
      <rPr>
        <sz val="10"/>
        <color indexed="8"/>
        <rFont val="Times New Roman"/>
        <family val="1"/>
      </rPr>
      <t>166,473</t>
    </r>
    <r>
      <rPr>
        <sz val="10"/>
        <color indexed="8"/>
        <rFont val="標楷體"/>
        <family val="4"/>
        <charset val="136"/>
      </rPr>
      <t>人</t>
    </r>
    <r>
      <rPr>
        <sz val="10"/>
        <color indexed="8"/>
        <rFont val="Times New Roman"/>
        <family val="1"/>
      </rPr>
      <t xml:space="preserve">, </t>
    </r>
    <r>
      <rPr>
        <sz val="10"/>
        <color indexed="8"/>
        <rFont val="標楷體"/>
        <family val="4"/>
        <charset val="136"/>
      </rPr>
      <t>男</t>
    </r>
    <r>
      <rPr>
        <sz val="10"/>
        <color indexed="8"/>
        <rFont val="Times New Roman"/>
        <family val="1"/>
      </rPr>
      <t>86,804</t>
    </r>
    <r>
      <rPr>
        <sz val="10"/>
        <color indexed="8"/>
        <rFont val="標楷體"/>
        <family val="4"/>
        <charset val="136"/>
      </rPr>
      <t>人</t>
    </r>
    <r>
      <rPr>
        <sz val="10"/>
        <color indexed="8"/>
        <rFont val="Times New Roman"/>
        <family val="1"/>
      </rPr>
      <t xml:space="preserve">, </t>
    </r>
    <r>
      <rPr>
        <sz val="10"/>
        <color indexed="8"/>
        <rFont val="標楷體"/>
        <family val="4"/>
        <charset val="136"/>
      </rPr>
      <t>女</t>
    </r>
    <r>
      <rPr>
        <sz val="10"/>
        <color indexed="8"/>
        <rFont val="Times New Roman"/>
        <family val="1"/>
      </rPr>
      <t>79,669</t>
    </r>
    <r>
      <rPr>
        <sz val="10"/>
        <color indexed="8"/>
        <rFont val="標楷體"/>
        <family val="4"/>
        <charset val="136"/>
      </rPr>
      <t>人。</t>
    </r>
    <phoneticPr fontId="20" type="noConversion"/>
  </si>
  <si>
    <t>sick</t>
    <phoneticPr fontId="20" type="noConversion"/>
  </si>
  <si>
    <t>code</t>
    <phoneticPr fontId="20" type="noConversion"/>
  </si>
  <si>
    <t>所有死亡原因</t>
    <phoneticPr fontId="20" type="noConversion"/>
  </si>
  <si>
    <t>腸道感染症</t>
  </si>
  <si>
    <t>麻疹　</t>
  </si>
  <si>
    <t>B05</t>
  </si>
  <si>
    <t>原位與良性腫瘤(惡性腫瘤除外)</t>
  </si>
  <si>
    <t>營養不良及其他營養缺乏</t>
  </si>
  <si>
    <t>E40-E64</t>
  </si>
  <si>
    <t>E70-E90</t>
  </si>
  <si>
    <t>嬰兒腦性麻痺</t>
  </si>
  <si>
    <t>G80</t>
  </si>
  <si>
    <t>G93</t>
  </si>
  <si>
    <t>哮喘（氣喘）</t>
  </si>
  <si>
    <t>J45-J46</t>
  </si>
  <si>
    <t>肇因於固體及液體的肺炎</t>
  </si>
  <si>
    <t>J69</t>
  </si>
  <si>
    <t>肝臟疾病</t>
  </si>
  <si>
    <t>K70-K76</t>
  </si>
  <si>
    <t>腎衰竭</t>
  </si>
  <si>
    <t>N17-N19</t>
  </si>
  <si>
    <t>P00-P04</t>
  </si>
  <si>
    <t>P05-P08</t>
  </si>
  <si>
    <t>產傷</t>
  </si>
  <si>
    <t>P10-P15         　</t>
  </si>
  <si>
    <t>P20-P28　</t>
  </si>
  <si>
    <t>P35-P39</t>
  </si>
  <si>
    <t>P50-P61</t>
  </si>
  <si>
    <t>加害(他殺)</t>
  </si>
  <si>
    <r>
      <t xml:space="preserve">ICD-10  </t>
    </r>
    <r>
      <rPr>
        <sz val="18"/>
        <rFont val="標楷體"/>
        <family val="4"/>
        <charset val="136"/>
      </rPr>
      <t>嬰</t>
    </r>
    <r>
      <rPr>
        <sz val="18"/>
        <rFont val="Times New Roman"/>
        <family val="1"/>
      </rPr>
      <t xml:space="preserve">  </t>
    </r>
    <r>
      <rPr>
        <sz val="18"/>
        <rFont val="標楷體"/>
        <family val="4"/>
        <charset val="136"/>
      </rPr>
      <t>兒</t>
    </r>
    <r>
      <rPr>
        <sz val="18"/>
        <rFont val="Times New Roman"/>
        <family val="1"/>
      </rPr>
      <t xml:space="preserve">  </t>
    </r>
    <r>
      <rPr>
        <sz val="18"/>
        <rFont val="標楷體"/>
        <family val="4"/>
        <charset val="136"/>
      </rPr>
      <t>主</t>
    </r>
    <r>
      <rPr>
        <sz val="18"/>
        <rFont val="Times New Roman"/>
        <family val="1"/>
      </rPr>
      <t xml:space="preserve">  </t>
    </r>
    <r>
      <rPr>
        <sz val="18"/>
        <rFont val="標楷體"/>
        <family val="4"/>
        <charset val="136"/>
      </rPr>
      <t>要</t>
    </r>
    <r>
      <rPr>
        <sz val="18"/>
        <rFont val="Times New Roman"/>
        <family val="1"/>
      </rPr>
      <t xml:space="preserve">  </t>
    </r>
    <r>
      <rPr>
        <sz val="18"/>
        <rFont val="標楷體"/>
        <family val="4"/>
        <charset val="136"/>
      </rPr>
      <t>死</t>
    </r>
    <r>
      <rPr>
        <sz val="18"/>
        <rFont val="Times New Roman"/>
        <family val="1"/>
      </rPr>
      <t xml:space="preserve">  </t>
    </r>
    <r>
      <rPr>
        <sz val="18"/>
        <rFont val="標楷體"/>
        <family val="4"/>
        <charset val="136"/>
      </rPr>
      <t>亡</t>
    </r>
    <r>
      <rPr>
        <sz val="18"/>
        <rFont val="Times New Roman"/>
        <family val="1"/>
      </rPr>
      <t xml:space="preserve">  </t>
    </r>
    <r>
      <rPr>
        <sz val="18"/>
        <rFont val="標楷體"/>
        <family val="4"/>
        <charset val="136"/>
      </rPr>
      <t>原</t>
    </r>
    <r>
      <rPr>
        <sz val="18"/>
        <rFont val="Times New Roman"/>
        <family val="1"/>
      </rPr>
      <t xml:space="preserve">  </t>
    </r>
    <r>
      <rPr>
        <sz val="18"/>
        <rFont val="標楷體"/>
        <family val="4"/>
        <charset val="136"/>
      </rPr>
      <t>因</t>
    </r>
    <phoneticPr fontId="20" type="noConversion"/>
  </si>
  <si>
    <t>民國九十八年</t>
    <phoneticPr fontId="20" type="noConversion"/>
  </si>
  <si>
    <t>其他</t>
    <phoneticPr fontId="20" type="noConversion"/>
  </si>
  <si>
    <r>
      <t>附</t>
    </r>
    <r>
      <rPr>
        <sz val="10"/>
        <color indexed="8"/>
        <rFont val="Times New Roman"/>
        <family val="1"/>
      </rPr>
      <t xml:space="preserve">  </t>
    </r>
    <r>
      <rPr>
        <sz val="10"/>
        <color indexed="8"/>
        <rFont val="標楷體"/>
        <family val="4"/>
        <charset val="136"/>
      </rPr>
      <t>註：</t>
    </r>
    <r>
      <rPr>
        <sz val="10"/>
        <color indexed="8"/>
        <rFont val="Times New Roman"/>
        <family val="1"/>
      </rPr>
      <t>98</t>
    </r>
    <r>
      <rPr>
        <sz val="10"/>
        <color indexed="8"/>
        <rFont val="標楷體"/>
        <family val="4"/>
        <charset val="136"/>
      </rPr>
      <t>年出生數</t>
    </r>
    <r>
      <rPr>
        <sz val="10"/>
        <color indexed="8"/>
        <rFont val="Times New Roman"/>
        <family val="1"/>
      </rPr>
      <t xml:space="preserve">  </t>
    </r>
    <r>
      <rPr>
        <sz val="10"/>
        <color indexed="8"/>
        <rFont val="標楷體"/>
        <family val="4"/>
        <charset val="136"/>
      </rPr>
      <t>計</t>
    </r>
    <r>
      <rPr>
        <sz val="10"/>
        <color indexed="8"/>
        <rFont val="Times New Roman"/>
        <family val="1"/>
      </rPr>
      <t>191,310</t>
    </r>
    <r>
      <rPr>
        <sz val="10"/>
        <color indexed="8"/>
        <rFont val="標楷體"/>
        <family val="4"/>
        <charset val="136"/>
      </rPr>
      <t>人</t>
    </r>
    <r>
      <rPr>
        <sz val="10"/>
        <color indexed="8"/>
        <rFont val="Times New Roman"/>
        <family val="1"/>
      </rPr>
      <t xml:space="preserve">, </t>
    </r>
    <r>
      <rPr>
        <sz val="10"/>
        <color indexed="8"/>
        <rFont val="標楷體"/>
        <family val="4"/>
        <charset val="136"/>
      </rPr>
      <t>男</t>
    </r>
    <r>
      <rPr>
        <sz val="10"/>
        <color indexed="8"/>
        <rFont val="Times New Roman"/>
        <family val="1"/>
      </rPr>
      <t>99,492</t>
    </r>
    <r>
      <rPr>
        <sz val="10"/>
        <color indexed="8"/>
        <rFont val="標楷體"/>
        <family val="4"/>
        <charset val="136"/>
      </rPr>
      <t>人</t>
    </r>
    <r>
      <rPr>
        <sz val="10"/>
        <color indexed="8"/>
        <rFont val="Times New Roman"/>
        <family val="1"/>
      </rPr>
      <t xml:space="preserve">, </t>
    </r>
    <r>
      <rPr>
        <sz val="10"/>
        <color indexed="8"/>
        <rFont val="標楷體"/>
        <family val="4"/>
        <charset val="136"/>
      </rPr>
      <t>女</t>
    </r>
    <r>
      <rPr>
        <sz val="10"/>
        <color indexed="8"/>
        <rFont val="Times New Roman"/>
        <family val="1"/>
      </rPr>
      <t>91,818</t>
    </r>
    <r>
      <rPr>
        <sz val="10"/>
        <color indexed="8"/>
        <rFont val="標楷體"/>
        <family val="4"/>
        <charset val="136"/>
      </rPr>
      <t>人。</t>
    </r>
    <phoneticPr fontId="20" type="noConversion"/>
  </si>
  <si>
    <t>所有死亡原因</t>
    <phoneticPr fontId="20" type="noConversion"/>
  </si>
  <si>
    <t>其餘的腫瘤</t>
  </si>
  <si>
    <r>
      <t>表</t>
    </r>
    <r>
      <rPr>
        <sz val="18"/>
        <rFont val="Times New Roman"/>
        <family val="1"/>
      </rPr>
      <t xml:space="preserve">ICD-10  </t>
    </r>
    <r>
      <rPr>
        <sz val="18"/>
        <rFont val="標楷體"/>
        <family val="4"/>
        <charset val="136"/>
      </rPr>
      <t>嬰</t>
    </r>
    <r>
      <rPr>
        <sz val="18"/>
        <rFont val="Times New Roman"/>
        <family val="1"/>
      </rPr>
      <t xml:space="preserve">  </t>
    </r>
    <r>
      <rPr>
        <sz val="18"/>
        <rFont val="標楷體"/>
        <family val="4"/>
        <charset val="136"/>
      </rPr>
      <t>兒</t>
    </r>
    <r>
      <rPr>
        <sz val="18"/>
        <rFont val="Times New Roman"/>
        <family val="1"/>
      </rPr>
      <t xml:space="preserve">  </t>
    </r>
    <r>
      <rPr>
        <sz val="18"/>
        <rFont val="標楷體"/>
        <family val="4"/>
        <charset val="136"/>
      </rPr>
      <t>主</t>
    </r>
    <r>
      <rPr>
        <sz val="18"/>
        <rFont val="Times New Roman"/>
        <family val="1"/>
      </rPr>
      <t xml:space="preserve">  </t>
    </r>
    <r>
      <rPr>
        <sz val="18"/>
        <rFont val="標楷體"/>
        <family val="4"/>
        <charset val="136"/>
      </rPr>
      <t>要</t>
    </r>
    <r>
      <rPr>
        <sz val="18"/>
        <rFont val="Times New Roman"/>
        <family val="1"/>
      </rPr>
      <t xml:space="preserve">  </t>
    </r>
    <r>
      <rPr>
        <sz val="18"/>
        <rFont val="標楷體"/>
        <family val="4"/>
        <charset val="136"/>
      </rPr>
      <t>死</t>
    </r>
    <r>
      <rPr>
        <sz val="18"/>
        <rFont val="Times New Roman"/>
        <family val="1"/>
      </rPr>
      <t xml:space="preserve">  </t>
    </r>
    <r>
      <rPr>
        <sz val="18"/>
        <rFont val="標楷體"/>
        <family val="4"/>
        <charset val="136"/>
      </rPr>
      <t>亡</t>
    </r>
    <r>
      <rPr>
        <sz val="18"/>
        <rFont val="Times New Roman"/>
        <family val="1"/>
      </rPr>
      <t xml:space="preserve">  </t>
    </r>
    <r>
      <rPr>
        <sz val="18"/>
        <rFont val="標楷體"/>
        <family val="4"/>
        <charset val="136"/>
      </rPr>
      <t>原</t>
    </r>
    <r>
      <rPr>
        <sz val="18"/>
        <rFont val="Times New Roman"/>
        <family val="1"/>
      </rPr>
      <t xml:space="preserve">  </t>
    </r>
    <r>
      <rPr>
        <sz val="18"/>
        <rFont val="標楷體"/>
        <family val="4"/>
        <charset val="136"/>
      </rPr>
      <t>因</t>
    </r>
    <phoneticPr fontId="20" type="noConversion"/>
  </si>
  <si>
    <t>民國 100 年</t>
    <phoneticPr fontId="5" type="noConversion"/>
  </si>
  <si>
    <t>男性人口</t>
    <phoneticPr fontId="5" type="noConversion"/>
  </si>
  <si>
    <t>所有死亡原因</t>
    <phoneticPr fontId="4" type="noConversion"/>
  </si>
  <si>
    <t>特發於周產期的感染</t>
    <phoneticPr fontId="5" type="noConversion"/>
  </si>
  <si>
    <t>敗血症</t>
    <phoneticPr fontId="4" type="noConversion"/>
  </si>
  <si>
    <t>其他</t>
    <phoneticPr fontId="5" type="noConversion"/>
  </si>
  <si>
    <r>
      <t>附</t>
    </r>
    <r>
      <rPr>
        <sz val="10"/>
        <color indexed="8"/>
        <rFont val="Times New Roman"/>
        <family val="1"/>
      </rPr>
      <t xml:space="preserve">  </t>
    </r>
    <r>
      <rPr>
        <sz val="10"/>
        <color indexed="8"/>
        <rFont val="標楷體"/>
        <family val="4"/>
        <charset val="136"/>
      </rPr>
      <t>註：</t>
    </r>
    <r>
      <rPr>
        <sz val="10"/>
        <color indexed="8"/>
        <rFont val="Times New Roman"/>
        <family val="1"/>
      </rPr>
      <t>100</t>
    </r>
    <r>
      <rPr>
        <sz val="10"/>
        <color indexed="8"/>
        <rFont val="標楷體"/>
        <family val="4"/>
        <charset val="136"/>
      </rPr>
      <t>年出生數</t>
    </r>
    <r>
      <rPr>
        <sz val="10"/>
        <color indexed="8"/>
        <rFont val="Times New Roman"/>
        <family val="1"/>
      </rPr>
      <t xml:space="preserve">  </t>
    </r>
    <r>
      <rPr>
        <sz val="10"/>
        <color indexed="8"/>
        <rFont val="標楷體"/>
        <family val="4"/>
        <charset val="136"/>
      </rPr>
      <t>計</t>
    </r>
    <r>
      <rPr>
        <sz val="10"/>
        <color indexed="8"/>
        <rFont val="Times New Roman"/>
        <family val="1"/>
      </rPr>
      <t>198,348</t>
    </r>
    <r>
      <rPr>
        <sz val="10"/>
        <color indexed="8"/>
        <rFont val="標楷體"/>
        <family val="4"/>
        <charset val="136"/>
      </rPr>
      <t>人</t>
    </r>
    <r>
      <rPr>
        <sz val="10"/>
        <color indexed="8"/>
        <rFont val="Times New Roman"/>
        <family val="1"/>
      </rPr>
      <t xml:space="preserve">, </t>
    </r>
    <r>
      <rPr>
        <sz val="10"/>
        <color indexed="8"/>
        <rFont val="標楷體"/>
        <family val="4"/>
        <charset val="136"/>
      </rPr>
      <t>男</t>
    </r>
    <r>
      <rPr>
        <sz val="10"/>
        <color indexed="8"/>
        <rFont val="Times New Roman"/>
        <family val="1"/>
      </rPr>
      <t>102,948</t>
    </r>
    <r>
      <rPr>
        <sz val="10"/>
        <color indexed="8"/>
        <rFont val="標楷體"/>
        <family val="4"/>
        <charset val="136"/>
      </rPr>
      <t>人</t>
    </r>
    <r>
      <rPr>
        <sz val="10"/>
        <color indexed="8"/>
        <rFont val="Times New Roman"/>
        <family val="1"/>
      </rPr>
      <t xml:space="preserve">, </t>
    </r>
    <r>
      <rPr>
        <sz val="10"/>
        <color indexed="8"/>
        <rFont val="標楷體"/>
        <family val="4"/>
        <charset val="136"/>
      </rPr>
      <t>女</t>
    </r>
    <r>
      <rPr>
        <sz val="10"/>
        <color indexed="8"/>
        <rFont val="Times New Roman"/>
        <family val="1"/>
      </rPr>
      <t>95,400</t>
    </r>
    <r>
      <rPr>
        <sz val="10"/>
        <color indexed="8"/>
        <rFont val="標楷體"/>
        <family val="4"/>
        <charset val="136"/>
      </rPr>
      <t>人。</t>
    </r>
  </si>
  <si>
    <t>sick</t>
    <phoneticPr fontId="5" type="noConversion"/>
  </si>
  <si>
    <t>code</t>
    <phoneticPr fontId="5" type="noConversion"/>
  </si>
  <si>
    <t>所有死亡原因</t>
    <phoneticPr fontId="5" type="noConversion"/>
  </si>
  <si>
    <r>
      <rPr>
        <sz val="18"/>
        <rFont val="Times New Roman"/>
        <family val="1"/>
      </rPr>
      <t xml:space="preserve">ICD-10  </t>
    </r>
    <r>
      <rPr>
        <sz val="18"/>
        <rFont val="標楷體"/>
        <family val="4"/>
        <charset val="136"/>
      </rPr>
      <t>嬰</t>
    </r>
    <r>
      <rPr>
        <sz val="18"/>
        <rFont val="Times New Roman"/>
        <family val="1"/>
      </rPr>
      <t xml:space="preserve">  </t>
    </r>
    <r>
      <rPr>
        <sz val="18"/>
        <rFont val="標楷體"/>
        <family val="4"/>
        <charset val="136"/>
      </rPr>
      <t>兒</t>
    </r>
    <r>
      <rPr>
        <sz val="18"/>
        <rFont val="Times New Roman"/>
        <family val="1"/>
      </rPr>
      <t xml:space="preserve">  </t>
    </r>
    <r>
      <rPr>
        <sz val="18"/>
        <rFont val="標楷體"/>
        <family val="4"/>
        <charset val="136"/>
      </rPr>
      <t>主</t>
    </r>
    <r>
      <rPr>
        <sz val="18"/>
        <rFont val="Times New Roman"/>
        <family val="1"/>
      </rPr>
      <t xml:space="preserve">  </t>
    </r>
    <r>
      <rPr>
        <sz val="18"/>
        <rFont val="標楷體"/>
        <family val="4"/>
        <charset val="136"/>
      </rPr>
      <t>要</t>
    </r>
    <r>
      <rPr>
        <sz val="18"/>
        <rFont val="Times New Roman"/>
        <family val="1"/>
      </rPr>
      <t xml:space="preserve">  </t>
    </r>
    <r>
      <rPr>
        <sz val="18"/>
        <rFont val="標楷體"/>
        <family val="4"/>
        <charset val="136"/>
      </rPr>
      <t>死</t>
    </r>
    <r>
      <rPr>
        <sz val="18"/>
        <rFont val="Times New Roman"/>
        <family val="1"/>
      </rPr>
      <t xml:space="preserve">  </t>
    </r>
    <r>
      <rPr>
        <sz val="18"/>
        <rFont val="標楷體"/>
        <family val="4"/>
        <charset val="136"/>
      </rPr>
      <t>亡</t>
    </r>
    <r>
      <rPr>
        <sz val="18"/>
        <rFont val="Times New Roman"/>
        <family val="1"/>
      </rPr>
      <t xml:space="preserve">  </t>
    </r>
    <r>
      <rPr>
        <sz val="18"/>
        <rFont val="標楷體"/>
        <family val="4"/>
        <charset val="136"/>
      </rPr>
      <t>原</t>
    </r>
    <r>
      <rPr>
        <sz val="18"/>
        <rFont val="Times New Roman"/>
        <family val="1"/>
      </rPr>
      <t xml:space="preserve">  </t>
    </r>
    <r>
      <rPr>
        <sz val="18"/>
        <rFont val="標楷體"/>
        <family val="4"/>
        <charset val="136"/>
      </rPr>
      <t>因</t>
    </r>
  </si>
  <si>
    <t>附註: 101年出生數(發生數)計234,599人,男性121,485 人,女性113,114人。</t>
    <phoneticPr fontId="24" type="noConversion"/>
  </si>
  <si>
    <t>民國 101 年</t>
    <phoneticPr fontId="5" type="noConversion"/>
  </si>
  <si>
    <t>民國102年</t>
  </si>
  <si>
    <t>合計</t>
  </si>
  <si>
    <t>男性</t>
  </si>
  <si>
    <t>女性</t>
  </si>
  <si>
    <t>死亡原因</t>
  </si>
  <si>
    <t>人口</t>
    <phoneticPr fontId="20" type="noConversion"/>
  </si>
  <si>
    <t>人口</t>
    <phoneticPr fontId="20" type="noConversion"/>
  </si>
  <si>
    <r>
      <t>P20-P28</t>
    </r>
    <r>
      <rPr>
        <sz val="9"/>
        <rFont val="細明體"/>
        <family val="3"/>
        <charset val="136"/>
      </rPr>
      <t>　</t>
    </r>
  </si>
  <si>
    <t>附註: 102年出生數計194,939   人,男性101,132   人,女性 93,807   人。</t>
  </si>
  <si>
    <t xml:space="preserve">    民國103年</t>
    <phoneticPr fontId="20" type="noConversion"/>
  </si>
  <si>
    <t xml:space="preserve"> </t>
    <phoneticPr fontId="20" type="noConversion"/>
  </si>
  <si>
    <t>單位：人、每十萬人口、%</t>
    <phoneticPr fontId="20" type="noConversion"/>
  </si>
  <si>
    <t>死亡人數</t>
    <phoneticPr fontId="20" type="noConversion"/>
  </si>
  <si>
    <t>結構比</t>
    <phoneticPr fontId="20" type="noConversion"/>
  </si>
  <si>
    <t xml:space="preserve"> </t>
    <phoneticPr fontId="20" type="noConversion"/>
  </si>
  <si>
    <t>附註: 103年出生數計 211,399人,男性 109,268人,女性 102,131人。</t>
    <phoneticPr fontId="20" type="noConversion"/>
  </si>
  <si>
    <t>嬰兒主要死亡原因</t>
    <phoneticPr fontId="24" type="noConversion"/>
  </si>
  <si>
    <t xml:space="preserve">    民國104年</t>
    <phoneticPr fontId="20" type="noConversion"/>
  </si>
  <si>
    <t>附註: 104年出生數計213,093人,男性110,800人,女性 102,293人。</t>
  </si>
  <si>
    <t xml:space="preserve">    民國105年</t>
    <phoneticPr fontId="20" type="noConversion"/>
  </si>
  <si>
    <t>Q00-Q99</t>
    <phoneticPr fontId="20" type="noConversion"/>
  </si>
  <si>
    <t>先天性畸形、變形及染色體異常</t>
    <phoneticPr fontId="20" type="noConversion"/>
  </si>
  <si>
    <t>P20-P28　</t>
    <phoneticPr fontId="20" type="noConversion"/>
  </si>
  <si>
    <t>源於周產期的呼吸性疾患</t>
    <phoneticPr fontId="20" type="noConversion"/>
  </si>
  <si>
    <t>P05-P08</t>
    <phoneticPr fontId="20" type="noConversion"/>
  </si>
  <si>
    <t>與妊娠長短及胎兒生長有關的疾患</t>
    <phoneticPr fontId="20" type="noConversion"/>
  </si>
  <si>
    <t>V01-X59, Y85-Y86</t>
    <phoneticPr fontId="20" type="noConversion"/>
  </si>
  <si>
    <t>事故傷害</t>
    <phoneticPr fontId="20" type="noConversion"/>
  </si>
  <si>
    <t>P35-P39</t>
    <phoneticPr fontId="20" type="noConversion"/>
  </si>
  <si>
    <t>特發於周產期的感染</t>
    <phoneticPr fontId="20" type="noConversion"/>
  </si>
  <si>
    <t>P50-P61</t>
    <phoneticPr fontId="20" type="noConversion"/>
  </si>
  <si>
    <t>胎兒及新生兒出血及血液疾患</t>
    <phoneticPr fontId="20" type="noConversion"/>
  </si>
  <si>
    <t>J12-J18</t>
    <phoneticPr fontId="20" type="noConversion"/>
  </si>
  <si>
    <t>肺炎</t>
    <phoneticPr fontId="20" type="noConversion"/>
  </si>
  <si>
    <t>I01-I02.0, I05-I09, I20-I25, I27, I30-I52</t>
    <phoneticPr fontId="20" type="noConversion"/>
  </si>
  <si>
    <t>心臟疾病（高血壓性心臟病除外）</t>
    <phoneticPr fontId="20" type="noConversion"/>
  </si>
  <si>
    <t>A40-A41</t>
    <phoneticPr fontId="20" type="noConversion"/>
  </si>
  <si>
    <t>敗血症</t>
    <phoneticPr fontId="20" type="noConversion"/>
  </si>
  <si>
    <t>G93</t>
    <phoneticPr fontId="20" type="noConversion"/>
  </si>
  <si>
    <t>腦之其他疾患</t>
    <phoneticPr fontId="20" type="noConversion"/>
  </si>
  <si>
    <t>其他</t>
    <phoneticPr fontId="20" type="noConversion"/>
  </si>
  <si>
    <t>附註: 105年出生數計207,600人,男性107,620人,女性 99,980人。</t>
    <phoneticPr fontId="20" type="noConversion"/>
  </si>
  <si>
    <t xml:space="preserve"> </t>
    <phoneticPr fontId="20" type="noConversion"/>
  </si>
  <si>
    <t>死亡人數</t>
    <phoneticPr fontId="20" type="noConversion"/>
  </si>
  <si>
    <t>結構比</t>
    <phoneticPr fontId="20" type="noConversion"/>
  </si>
  <si>
    <t>結構比</t>
    <phoneticPr fontId="20" type="noConversion"/>
  </si>
  <si>
    <t>A00-Y98</t>
    <phoneticPr fontId="20" type="noConversion"/>
  </si>
  <si>
    <t>所有死亡原因</t>
    <phoneticPr fontId="20" type="noConversion"/>
  </si>
  <si>
    <t>Q00-Q99</t>
    <phoneticPr fontId="20" type="noConversion"/>
  </si>
  <si>
    <t>先天性畸形、變形及染色體異常</t>
    <phoneticPr fontId="20" type="noConversion"/>
  </si>
  <si>
    <t>P20-P28　</t>
    <phoneticPr fontId="20" type="noConversion"/>
  </si>
  <si>
    <t>與妊娠長短及胎兒生長有關的疾患</t>
    <phoneticPr fontId="20" type="noConversion"/>
  </si>
  <si>
    <t>P05-P08</t>
    <phoneticPr fontId="20" type="noConversion"/>
  </si>
  <si>
    <t>事故傷害</t>
    <phoneticPr fontId="20" type="noConversion"/>
  </si>
  <si>
    <t>P35-P39</t>
    <phoneticPr fontId="20" type="noConversion"/>
  </si>
  <si>
    <t>特發於周產期的感染</t>
    <phoneticPr fontId="20" type="noConversion"/>
  </si>
  <si>
    <t>R95</t>
    <phoneticPr fontId="20" type="noConversion"/>
  </si>
  <si>
    <t>嬰兒猝死症候群（SIDS）</t>
    <phoneticPr fontId="20" type="noConversion"/>
  </si>
  <si>
    <t>嬰兒猝死症候群（SIDS）</t>
    <phoneticPr fontId="20" type="noConversion"/>
  </si>
  <si>
    <t>民國106年</t>
    <phoneticPr fontId="20" type="noConversion"/>
  </si>
  <si>
    <t>單位：人、每十萬活產、%</t>
    <phoneticPr fontId="20" type="noConversion"/>
  </si>
  <si>
    <t xml:space="preserve"> </t>
    <phoneticPr fontId="20" type="noConversion"/>
  </si>
  <si>
    <t>死亡人數</t>
    <phoneticPr fontId="20" type="noConversion"/>
  </si>
  <si>
    <t>死亡人數</t>
    <phoneticPr fontId="20" type="noConversion"/>
  </si>
  <si>
    <t xml:space="preserve"> </t>
    <phoneticPr fontId="20" type="noConversion"/>
  </si>
  <si>
    <t>結構比</t>
    <phoneticPr fontId="20" type="noConversion"/>
  </si>
  <si>
    <t>結構比</t>
    <phoneticPr fontId="20" type="noConversion"/>
  </si>
  <si>
    <t>所有死亡原因</t>
    <phoneticPr fontId="20" type="noConversion"/>
  </si>
  <si>
    <t>A00-Y98</t>
    <phoneticPr fontId="20" type="noConversion"/>
  </si>
  <si>
    <t>所有死亡原因</t>
    <phoneticPr fontId="20" type="noConversion"/>
  </si>
  <si>
    <t>A00-Y98</t>
    <phoneticPr fontId="20" type="noConversion"/>
  </si>
  <si>
    <t>Q00-Q99</t>
    <phoneticPr fontId="20" type="noConversion"/>
  </si>
  <si>
    <t>先天性畸形、變形及染色體異常</t>
    <phoneticPr fontId="20" type="noConversion"/>
  </si>
  <si>
    <t>Q00-Q99</t>
    <phoneticPr fontId="20" type="noConversion"/>
  </si>
  <si>
    <t>先天性畸形、變形及染色體異常</t>
    <phoneticPr fontId="20" type="noConversion"/>
  </si>
  <si>
    <t>P20-P28　</t>
    <phoneticPr fontId="20" type="noConversion"/>
  </si>
  <si>
    <t>源於周產期的呼吸性疾患</t>
    <phoneticPr fontId="20" type="noConversion"/>
  </si>
  <si>
    <t>源於周產期的呼吸性疾患</t>
    <phoneticPr fontId="20" type="noConversion"/>
  </si>
  <si>
    <t>P05-P08</t>
    <phoneticPr fontId="20" type="noConversion"/>
  </si>
  <si>
    <t>與妊娠長短及胎兒生長有關的疾患</t>
    <phoneticPr fontId="20" type="noConversion"/>
  </si>
  <si>
    <t>P05-P08</t>
    <phoneticPr fontId="20" type="noConversion"/>
  </si>
  <si>
    <t>與妊娠長短及胎兒生長有關的疾患</t>
    <phoneticPr fontId="20" type="noConversion"/>
  </si>
  <si>
    <t>V01-X59, Y85-Y86</t>
    <phoneticPr fontId="20" type="noConversion"/>
  </si>
  <si>
    <t>事故傷害</t>
    <phoneticPr fontId="20" type="noConversion"/>
  </si>
  <si>
    <t>V01-X59, Y85-Y86</t>
    <phoneticPr fontId="20" type="noConversion"/>
  </si>
  <si>
    <t>P35-P39</t>
    <phoneticPr fontId="20" type="noConversion"/>
  </si>
  <si>
    <t>特發於周產期的感染</t>
    <phoneticPr fontId="20" type="noConversion"/>
  </si>
  <si>
    <t>P35-P39</t>
    <phoneticPr fontId="20" type="noConversion"/>
  </si>
  <si>
    <t>R95</t>
    <phoneticPr fontId="20" type="noConversion"/>
  </si>
  <si>
    <t>嬰兒猝死症候群（SIDS）</t>
    <phoneticPr fontId="20" type="noConversion"/>
  </si>
  <si>
    <t>嬰兒猝死症候群（SIDS）</t>
    <phoneticPr fontId="20" type="noConversion"/>
  </si>
  <si>
    <t>J12-J18</t>
    <phoneticPr fontId="20" type="noConversion"/>
  </si>
  <si>
    <t>肺炎</t>
    <phoneticPr fontId="20" type="noConversion"/>
  </si>
  <si>
    <t>I01-I02.0, I05-I09, I20-I25, I27, I30-I52</t>
    <phoneticPr fontId="20" type="noConversion"/>
  </si>
  <si>
    <t>心臟疾病（高血壓性心臟病除外）</t>
    <phoneticPr fontId="20" type="noConversion"/>
  </si>
  <si>
    <t>I01-I02.0, I05-I09, I20-I25, I27, I30-I52</t>
    <phoneticPr fontId="20" type="noConversion"/>
  </si>
  <si>
    <t>心臟疾病（高血壓性心臟病除外）</t>
    <phoneticPr fontId="20" type="noConversion"/>
  </si>
  <si>
    <t>肺炎</t>
    <phoneticPr fontId="20" type="noConversion"/>
  </si>
  <si>
    <t>G93</t>
    <phoneticPr fontId="20" type="noConversion"/>
  </si>
  <si>
    <t>腦之其他疾患</t>
    <phoneticPr fontId="20" type="noConversion"/>
  </si>
  <si>
    <t>A40-A41</t>
    <phoneticPr fontId="20" type="noConversion"/>
  </si>
  <si>
    <t>敗血症</t>
    <phoneticPr fontId="20" type="noConversion"/>
  </si>
  <si>
    <t>胎兒及新生兒出血及血液疾患</t>
    <phoneticPr fontId="20" type="noConversion"/>
  </si>
  <si>
    <t>P00-P04</t>
    <phoneticPr fontId="20" type="noConversion"/>
  </si>
  <si>
    <t>母體因素及懷孕、分娩、生產之併發症所影響之胎兒及新生兒</t>
    <phoneticPr fontId="20" type="noConversion"/>
  </si>
  <si>
    <t>P50-P61</t>
    <phoneticPr fontId="20" type="noConversion"/>
  </si>
  <si>
    <t>P50-P61</t>
    <phoneticPr fontId="20" type="noConversion"/>
  </si>
  <si>
    <t>胎兒及新生兒出血及血液疾患</t>
    <phoneticPr fontId="20" type="noConversion"/>
  </si>
  <si>
    <t>其他</t>
    <phoneticPr fontId="20" type="noConversion"/>
  </si>
  <si>
    <t>附註: 106年出生數計194,616 人,男性100,861 人,女性 93,755 人。</t>
    <phoneticPr fontId="20" type="noConversion"/>
  </si>
  <si>
    <t>民國107年</t>
    <phoneticPr fontId="20" type="noConversion"/>
  </si>
  <si>
    <t xml:space="preserve"> </t>
    <phoneticPr fontId="20" type="noConversion"/>
  </si>
  <si>
    <t>單位：人、每十萬活產、%</t>
    <phoneticPr fontId="20" type="noConversion"/>
  </si>
  <si>
    <t xml:space="preserve"> </t>
    <phoneticPr fontId="20" type="noConversion"/>
  </si>
  <si>
    <t>死亡人數</t>
    <phoneticPr fontId="20" type="noConversion"/>
  </si>
  <si>
    <t>結構比</t>
    <phoneticPr fontId="20" type="noConversion"/>
  </si>
  <si>
    <t>A00-Y98</t>
    <phoneticPr fontId="20" type="noConversion"/>
  </si>
  <si>
    <t>所有死亡原因</t>
    <phoneticPr fontId="20" type="noConversion"/>
  </si>
  <si>
    <t>A00-Y98</t>
    <phoneticPr fontId="20" type="noConversion"/>
  </si>
  <si>
    <t>先天性畸形、變形及染色體異常</t>
    <phoneticPr fontId="20" type="noConversion"/>
  </si>
  <si>
    <t>Q00-Q99</t>
    <phoneticPr fontId="20" type="noConversion"/>
  </si>
  <si>
    <t>先天性畸形、變形及染色體異常</t>
    <phoneticPr fontId="20" type="noConversion"/>
  </si>
  <si>
    <t>源於周產期的呼吸性疾患</t>
    <phoneticPr fontId="20" type="noConversion"/>
  </si>
  <si>
    <t>P20-P28　</t>
    <phoneticPr fontId="20" type="noConversion"/>
  </si>
  <si>
    <t>源於周產期的呼吸性疾患</t>
    <phoneticPr fontId="20" type="noConversion"/>
  </si>
  <si>
    <t>P05-P08</t>
    <phoneticPr fontId="20" type="noConversion"/>
  </si>
  <si>
    <t>與妊娠長短及胎兒生長有關的疾患</t>
    <phoneticPr fontId="20" type="noConversion"/>
  </si>
  <si>
    <t>與妊娠長短及胎兒生長有關的疾患</t>
    <phoneticPr fontId="20" type="noConversion"/>
  </si>
  <si>
    <t>V01-X59, Y85-Y86</t>
    <phoneticPr fontId="20" type="noConversion"/>
  </si>
  <si>
    <t>事故傷害</t>
    <phoneticPr fontId="20" type="noConversion"/>
  </si>
  <si>
    <t>V01-X59, Y85-Y86</t>
    <phoneticPr fontId="20" type="noConversion"/>
  </si>
  <si>
    <t>P35-P39</t>
    <phoneticPr fontId="20" type="noConversion"/>
  </si>
  <si>
    <t>特發於周產期的感染</t>
    <phoneticPr fontId="20" type="noConversion"/>
  </si>
  <si>
    <t>P50-P61</t>
    <phoneticPr fontId="20" type="noConversion"/>
  </si>
  <si>
    <t>胎兒及新生兒出血及血液疾患</t>
    <phoneticPr fontId="20" type="noConversion"/>
  </si>
  <si>
    <t>I01-I02.0, I05-I09, I20-I25, I27, I30-I52</t>
    <phoneticPr fontId="20" type="noConversion"/>
  </si>
  <si>
    <t>心臟疾病（高血壓性心臟病除外）</t>
    <phoneticPr fontId="20" type="noConversion"/>
  </si>
  <si>
    <t>R95</t>
    <phoneticPr fontId="20" type="noConversion"/>
  </si>
  <si>
    <t>嬰兒猝死症候群（SIDS）</t>
    <phoneticPr fontId="20" type="noConversion"/>
  </si>
  <si>
    <t>嬰兒猝死症候群（SIDS）</t>
    <phoneticPr fontId="20" type="noConversion"/>
  </si>
  <si>
    <t>R95</t>
    <phoneticPr fontId="20" type="noConversion"/>
  </si>
  <si>
    <t>心臟疾病（高血壓性心臟病除外）</t>
    <phoneticPr fontId="20" type="noConversion"/>
  </si>
  <si>
    <t>胎兒及新生兒出血及血液疾患</t>
    <phoneticPr fontId="20" type="noConversion"/>
  </si>
  <si>
    <t>P00-P04</t>
    <phoneticPr fontId="20" type="noConversion"/>
  </si>
  <si>
    <t>母體因素及懷孕、分娩、生產之併發症所影響之胎兒及新生兒</t>
    <phoneticPr fontId="20" type="noConversion"/>
  </si>
  <si>
    <t>J12-J18</t>
    <phoneticPr fontId="20" type="noConversion"/>
  </si>
  <si>
    <t>肺炎</t>
    <phoneticPr fontId="20" type="noConversion"/>
  </si>
  <si>
    <t>肺炎</t>
    <phoneticPr fontId="20" type="noConversion"/>
  </si>
  <si>
    <t>G93</t>
    <phoneticPr fontId="20" type="noConversion"/>
  </si>
  <si>
    <t>腦之其他疾患</t>
    <phoneticPr fontId="20" type="noConversion"/>
  </si>
  <si>
    <t>其他</t>
    <phoneticPr fontId="20" type="noConversion"/>
  </si>
  <si>
    <t>附註: 107年出生數計180,656 人,男性93,357 人,女性 87,299 人。</t>
    <phoneticPr fontId="20" type="noConversion"/>
  </si>
  <si>
    <t>嬰兒主要死亡原因</t>
    <phoneticPr fontId="24" type="noConversion"/>
  </si>
  <si>
    <r>
      <rPr>
        <sz val="12"/>
        <rFont val="標楷體"/>
        <family val="4"/>
        <charset val="136"/>
      </rPr>
      <t>民國</t>
    </r>
    <r>
      <rPr>
        <sz val="12"/>
        <rFont val="Times New Roman"/>
        <family val="1"/>
      </rPr>
      <t>108</t>
    </r>
    <r>
      <rPr>
        <sz val="12"/>
        <rFont val="標楷體"/>
        <family val="4"/>
        <charset val="136"/>
      </rPr>
      <t>年</t>
    </r>
    <phoneticPr fontId="20" type="noConversion"/>
  </si>
  <si>
    <t xml:space="preserve"> </t>
    <phoneticPr fontId="20" type="noConversion"/>
  </si>
  <si>
    <r>
      <rPr>
        <sz val="11"/>
        <rFont val="標楷體"/>
        <family val="4"/>
        <charset val="136"/>
      </rPr>
      <t>單位：人、每十萬活產、</t>
    </r>
    <r>
      <rPr>
        <sz val="11"/>
        <rFont val="Times New Roman"/>
        <family val="1"/>
      </rPr>
      <t>%</t>
    </r>
    <phoneticPr fontId="20" type="noConversion"/>
  </si>
  <si>
    <t>死亡人數</t>
    <phoneticPr fontId="20" type="noConversion"/>
  </si>
  <si>
    <t>死亡人數</t>
    <phoneticPr fontId="20" type="noConversion"/>
  </si>
  <si>
    <t>結構比</t>
    <phoneticPr fontId="20" type="noConversion"/>
  </si>
  <si>
    <t>附註: 108年出生數計175,074 人,男性90,812 人,女性 84,262 人。</t>
    <phoneticPr fontId="20" type="noConversion"/>
  </si>
  <si>
    <r>
      <rPr>
        <sz val="12"/>
        <rFont val="標楷體"/>
        <family val="4"/>
        <charset val="136"/>
      </rPr>
      <t>民國</t>
    </r>
    <r>
      <rPr>
        <sz val="12"/>
        <rFont val="Times New Roman"/>
        <family val="1"/>
      </rPr>
      <t>109</t>
    </r>
    <r>
      <rPr>
        <sz val="12"/>
        <rFont val="標楷體"/>
        <family val="4"/>
        <charset val="136"/>
      </rPr>
      <t>年</t>
    </r>
    <phoneticPr fontId="20" type="noConversion"/>
  </si>
  <si>
    <r>
      <rPr>
        <sz val="10"/>
        <rFont val="標楷體"/>
        <family val="4"/>
        <charset val="136"/>
      </rPr>
      <t>死亡</t>
    </r>
  </si>
  <si>
    <r>
      <rPr>
        <sz val="10"/>
        <rFont val="標楷體"/>
        <family val="4"/>
        <charset val="136"/>
      </rPr>
      <t>死亡人數</t>
    </r>
    <phoneticPr fontId="20" type="noConversion"/>
  </si>
  <si>
    <r>
      <rPr>
        <sz val="10"/>
        <rFont val="標楷體"/>
        <family val="4"/>
        <charset val="136"/>
      </rPr>
      <t>國際死因</t>
    </r>
  </si>
  <si>
    <r>
      <rPr>
        <sz val="10"/>
        <rFont val="標楷體"/>
        <family val="4"/>
        <charset val="136"/>
      </rPr>
      <t>死亡原因</t>
    </r>
  </si>
  <si>
    <r>
      <rPr>
        <sz val="10"/>
        <rFont val="標楷體"/>
        <family val="4"/>
        <charset val="136"/>
      </rPr>
      <t>死亡率</t>
    </r>
  </si>
  <si>
    <r>
      <rPr>
        <sz val="10"/>
        <rFont val="標楷體"/>
        <family val="4"/>
        <charset val="136"/>
      </rPr>
      <t>結構比</t>
    </r>
    <phoneticPr fontId="20" type="noConversion"/>
  </si>
  <si>
    <r>
      <rPr>
        <sz val="10"/>
        <rFont val="標楷體"/>
        <family val="4"/>
        <charset val="136"/>
      </rPr>
      <t>位</t>
    </r>
  </si>
  <si>
    <r>
      <rPr>
        <sz val="10"/>
        <rFont val="標楷體"/>
        <family val="4"/>
        <charset val="136"/>
      </rPr>
      <t>分類號碼</t>
    </r>
  </si>
  <si>
    <r>
      <rPr>
        <sz val="10"/>
        <rFont val="標楷體"/>
        <family val="4"/>
        <charset val="136"/>
      </rPr>
      <t>人數</t>
    </r>
  </si>
  <si>
    <r>
      <rPr>
        <sz val="9"/>
        <rFont val="標楷體"/>
        <family val="4"/>
        <charset val="136"/>
      </rPr>
      <t>所有死亡原因</t>
    </r>
    <phoneticPr fontId="20" type="noConversion"/>
  </si>
  <si>
    <r>
      <rPr>
        <sz val="9"/>
        <rFont val="標楷體"/>
        <family val="4"/>
        <charset val="136"/>
      </rPr>
      <t>先天性畸形、變形及染色體異常</t>
    </r>
    <phoneticPr fontId="20" type="noConversion"/>
  </si>
  <si>
    <r>
      <rPr>
        <sz val="9"/>
        <rFont val="標楷體"/>
        <family val="4"/>
        <charset val="136"/>
      </rPr>
      <t>與妊娠長短及胎兒生長有關的疾患</t>
    </r>
    <phoneticPr fontId="20" type="noConversion"/>
  </si>
  <si>
    <r>
      <t>P20-P28</t>
    </r>
    <r>
      <rPr>
        <sz val="9"/>
        <rFont val="標楷體"/>
        <family val="4"/>
        <charset val="136"/>
      </rPr>
      <t>　</t>
    </r>
    <phoneticPr fontId="20" type="noConversion"/>
  </si>
  <si>
    <r>
      <rPr>
        <sz val="9"/>
        <rFont val="標楷體"/>
        <family val="4"/>
        <charset val="136"/>
      </rPr>
      <t>源於周產期的呼吸性疾患</t>
    </r>
    <phoneticPr fontId="20" type="noConversion"/>
  </si>
  <si>
    <r>
      <rPr>
        <sz val="9"/>
        <rFont val="標楷體"/>
        <family val="4"/>
        <charset val="136"/>
      </rPr>
      <t>事故傷害</t>
    </r>
    <phoneticPr fontId="20" type="noConversion"/>
  </si>
  <si>
    <r>
      <rPr>
        <sz val="9"/>
        <rFont val="標楷體"/>
        <family val="4"/>
        <charset val="136"/>
      </rPr>
      <t>特發於周產期的感染</t>
    </r>
    <phoneticPr fontId="20" type="noConversion"/>
  </si>
  <si>
    <r>
      <rPr>
        <sz val="9"/>
        <rFont val="標楷體"/>
        <family val="4"/>
        <charset val="136"/>
      </rPr>
      <t>嬰兒猝死症候群（</t>
    </r>
    <r>
      <rPr>
        <sz val="9"/>
        <rFont val="Times New Roman"/>
        <family val="1"/>
      </rPr>
      <t>SIDS</t>
    </r>
    <r>
      <rPr>
        <sz val="9"/>
        <rFont val="標楷體"/>
        <family val="4"/>
        <charset val="136"/>
      </rPr>
      <t>）</t>
    </r>
    <phoneticPr fontId="20" type="noConversion"/>
  </si>
  <si>
    <r>
      <rPr>
        <sz val="9"/>
        <rFont val="標楷體"/>
        <family val="4"/>
        <charset val="136"/>
      </rPr>
      <t>母體因素及懷孕、分娩、生產之併發症所影響之胎兒及新生兒</t>
    </r>
    <phoneticPr fontId="20" type="noConversion"/>
  </si>
  <si>
    <r>
      <rPr>
        <sz val="9"/>
        <rFont val="標楷體"/>
        <family val="4"/>
        <charset val="136"/>
      </rPr>
      <t>心臟疾病（高血壓性心臟病除外）</t>
    </r>
    <phoneticPr fontId="20" type="noConversion"/>
  </si>
  <si>
    <r>
      <rPr>
        <sz val="9"/>
        <rFont val="標楷體"/>
        <family val="4"/>
        <charset val="136"/>
      </rPr>
      <t>胎兒及新生兒出血及血液疾患</t>
    </r>
    <phoneticPr fontId="20" type="noConversion"/>
  </si>
  <si>
    <r>
      <rPr>
        <sz val="9"/>
        <rFont val="標楷體"/>
        <family val="4"/>
        <charset val="136"/>
      </rPr>
      <t>肺炎</t>
    </r>
    <phoneticPr fontId="20" type="noConversion"/>
  </si>
  <si>
    <t>X85-Y09, Y87.1</t>
    <phoneticPr fontId="20" type="noConversion"/>
  </si>
  <si>
    <r>
      <rPr>
        <sz val="9"/>
        <rFont val="標楷體"/>
        <family val="4"/>
        <charset val="136"/>
      </rPr>
      <t>加害</t>
    </r>
    <r>
      <rPr>
        <sz val="9"/>
        <rFont val="Times New Roman"/>
        <family val="1"/>
      </rPr>
      <t>(</t>
    </r>
    <r>
      <rPr>
        <sz val="9"/>
        <rFont val="標楷體"/>
        <family val="4"/>
        <charset val="136"/>
      </rPr>
      <t>他殺</t>
    </r>
    <r>
      <rPr>
        <sz val="9"/>
        <rFont val="Times New Roman"/>
        <family val="1"/>
      </rPr>
      <t>)</t>
    </r>
    <phoneticPr fontId="20" type="noConversion"/>
  </si>
  <si>
    <r>
      <rPr>
        <sz val="9"/>
        <rFont val="標楷體"/>
        <family val="4"/>
        <charset val="136"/>
      </rPr>
      <t>敗血症</t>
    </r>
    <phoneticPr fontId="20" type="noConversion"/>
  </si>
  <si>
    <r>
      <rPr>
        <sz val="9"/>
        <rFont val="標楷體"/>
        <family val="4"/>
        <charset val="136"/>
      </rPr>
      <t>其他</t>
    </r>
    <phoneticPr fontId="20" type="noConversion"/>
  </si>
  <si>
    <t>附註: 109年出生數計161,288 人,男性83,748 人,女性 77,540 人。</t>
    <phoneticPr fontId="20" type="noConversion"/>
  </si>
  <si>
    <t>民國110年</t>
  </si>
  <si>
    <r>
      <rPr>
        <sz val="11"/>
        <rFont val="標楷體"/>
        <family val="4"/>
        <charset val="136"/>
      </rPr>
      <t>單位：人、每十萬活產、</t>
    </r>
    <r>
      <rPr>
        <sz val="11"/>
        <rFont val="Times New Roman"/>
        <family val="1"/>
      </rPr>
      <t>%</t>
    </r>
  </si>
  <si>
    <r>
      <rPr>
        <sz val="10"/>
        <rFont val="標楷體"/>
        <family val="4"/>
        <charset val="136"/>
      </rPr>
      <t>死亡人數</t>
    </r>
  </si>
  <si>
    <r>
      <rPr>
        <sz val="10"/>
        <rFont val="標楷體"/>
        <family val="4"/>
        <charset val="136"/>
      </rPr>
      <t>結構比</t>
    </r>
  </si>
  <si>
    <t>附註: 110年出生數計157,019 人,男性81,220 人,女性 75,799 人。</t>
  </si>
  <si>
    <r>
      <rPr>
        <sz val="12"/>
        <rFont val="標楷體"/>
        <family val="4"/>
        <charset val="136"/>
      </rPr>
      <t>民國</t>
    </r>
    <r>
      <rPr>
        <sz val="12"/>
        <rFont val="Times New Roman"/>
        <family val="1"/>
      </rPr>
      <t>111</t>
    </r>
    <r>
      <rPr>
        <sz val="12"/>
        <rFont val="標楷體"/>
        <family val="4"/>
        <charset val="136"/>
      </rPr>
      <t>年</t>
    </r>
    <phoneticPr fontId="20" type="noConversion"/>
  </si>
  <si>
    <t>U071</t>
  </si>
  <si>
    <t>嚴重特殊傳染性肺炎（COVID-19）</t>
  </si>
  <si>
    <t>附註: 111年出生數計137,413 人,男性71,208 人,女性 66,205 人。</t>
    <phoneticPr fontId="20" type="noConversion"/>
  </si>
  <si>
    <t>民國112年</t>
    <phoneticPr fontId="20" type="noConversion"/>
  </si>
  <si>
    <t>先天性畸形、變形與染色體異常</t>
    <phoneticPr fontId="20" type="noConversion"/>
  </si>
  <si>
    <t>*</t>
    <phoneticPr fontId="20" type="noConversion"/>
  </si>
  <si>
    <t>附註: 1. 112年出生數計133,895 人,男性69,453 人,女性64,442 人。</t>
    <phoneticPr fontId="20" type="noConversion"/>
  </si>
  <si>
    <r>
      <t xml:space="preserve">      2. 死亡人數未滿20人者，易受小樣本影響，死亡率不具可靠性(Unreliable)，爰以</t>
    </r>
    <r>
      <rPr>
        <sz val="10"/>
        <color rgb="FF0000FF"/>
        <rFont val="Times New Roman"/>
        <family val="1"/>
      </rPr>
      <t>*</t>
    </r>
    <r>
      <rPr>
        <sz val="10"/>
        <color rgb="FF0000FF"/>
        <rFont val="標楷體"/>
        <family val="4"/>
        <charset val="136"/>
      </rPr>
      <t>呈現；排名可靠性也受其波及影響。</t>
    </r>
    <phoneticPr fontId="20" type="noConversion"/>
  </si>
  <si>
    <t>民國113年</t>
    <phoneticPr fontId="20" type="noConversion"/>
  </si>
  <si>
    <t>先天性畸形、變形與染色體異常</t>
  </si>
  <si>
    <t>附註: 1. 113年出生數計134,769 人,男性69,808 人,女性64,961 人。</t>
    <phoneticPr fontId="20" type="noConversion"/>
  </si>
  <si>
    <r>
      <t xml:space="preserve">      2. 死亡人數未滿20人者，易受小樣本影響，死亡率不具可靠性(Unreliable)，爰以</t>
    </r>
    <r>
      <rPr>
        <sz val="10"/>
        <color indexed="12"/>
        <rFont val="Times New Roman"/>
        <family val="1"/>
      </rPr>
      <t>*</t>
    </r>
    <r>
      <rPr>
        <sz val="10"/>
        <color indexed="12"/>
        <rFont val="標楷體"/>
        <family val="4"/>
        <charset val="136"/>
      </rPr>
      <t>呈現；排名可靠性也受其波及影響。</t>
    </r>
    <phoneticPr fontId="20"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</si>
</sst>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5" formatCode="&quot;$&quot;#,##0;\-&quot;$&quot;#,##0"/>
    <numFmt numFmtId="41" formatCode="_-* #,##0_-;\-* #,##0_-;_-* &quot;-&quot;_-;_-@_-"/>
    <numFmt numFmtId="43" formatCode="_-* #,##0.00_-;\-* #,##0.00_-;_-* &quot;-&quot;??_-;_-@_-"/>
    <numFmt numFmtId="176" formatCode="&quot;$&quot;#,##0_);[Red]\(&quot;$&quot;#,##0\)"/>
    <numFmt numFmtId="177" formatCode="_(&quot;$&quot;* #,##0_);_(&quot;$&quot;* \(#,##0\);_(&quot;$&quot;* &quot;-&quot;_);_(@_)"/>
    <numFmt numFmtId="178" formatCode="_(&quot;$&quot;* #,##0.00_);_(&quot;$&quot;* \(#,##0.00\);_(&quot;$&quot;* &quot;-&quot;??_);_(@_)"/>
    <numFmt numFmtId="179" formatCode="0.0"/>
    <numFmt numFmtId="180" formatCode="#,##0;&quot;–&quot;#,##0;&quot;—&quot;"/>
    <numFmt numFmtId="181" formatCode="0_)"/>
    <numFmt numFmtId="182" formatCode="m&quot;月&quot;d&quot;日&quot;"/>
  </numFmts>
  <fonts count="67">
    <font>
      <sz val="12"/>
      <name val="Times New Roman"/>
      <family val="1"/>
    </font>
    <font>
      <b/>
      <sz val="12"/>
      <name val="Times New Roman"/>
      <family val="1"/>
    </font>
    <font>
      <sz val="12"/>
      <name val="Times New Roman"/>
      <family val="1"/>
    </font>
    <font>
      <sz val="11"/>
      <name val="圖龍中隸"/>
      <family val="3"/>
      <charset val="136"/>
    </font>
    <font>
      <sz val="11"/>
      <name val="Times New Roman"/>
      <family val="1"/>
    </font>
    <font>
      <sz val="11"/>
      <name val="圖龍中楷"/>
      <family val="3"/>
      <charset val="136"/>
    </font>
    <font>
      <sz val="10"/>
      <name val="圖龍中楷"/>
      <family val="3"/>
      <charset val="136"/>
    </font>
    <font>
      <sz val="10"/>
      <name val="Times New Roman"/>
      <family val="1"/>
    </font>
    <font>
      <sz val="7"/>
      <name val="圖龍中楷"/>
      <family val="3"/>
      <charset val="136"/>
    </font>
    <font>
      <sz val="10"/>
      <name val="圖龍中隸"/>
      <family val="3"/>
      <charset val="136"/>
    </font>
    <font>
      <sz val="7"/>
      <name val="Times New Roman"/>
      <family val="1"/>
    </font>
    <font>
      <sz val="12"/>
      <name val="華康隸書體W5"/>
      <family val="3"/>
      <charset val="136"/>
    </font>
    <font>
      <sz val="11"/>
      <name val="華康隸書體W5"/>
      <family val="3"/>
      <charset val="136"/>
    </font>
    <font>
      <sz val="10"/>
      <name val="標楷體"/>
      <family val="4"/>
      <charset val="136"/>
    </font>
    <font>
      <sz val="12"/>
      <name val="標楷體"/>
      <family val="4"/>
      <charset val="136"/>
    </font>
    <font>
      <sz val="11"/>
      <name val="標楷體"/>
      <family val="4"/>
      <charset val="136"/>
    </font>
    <font>
      <b/>
      <sz val="11"/>
      <name val="標楷體"/>
      <family val="4"/>
      <charset val="136"/>
    </font>
    <font>
      <sz val="7"/>
      <name val="標楷體"/>
      <family val="4"/>
      <charset val="136"/>
    </font>
    <font>
      <sz val="9"/>
      <name val="標楷體"/>
      <family val="4"/>
      <charset val="136"/>
    </font>
    <font>
      <sz val="10"/>
      <name val="華康隸書體W5"/>
      <family val="3"/>
      <charset val="136"/>
    </font>
    <font>
      <sz val="9"/>
      <name val="新細明體"/>
      <family val="1"/>
      <charset val="136"/>
    </font>
    <font>
      <sz val="18"/>
      <name val="Times New Roman"/>
      <family val="1"/>
    </font>
    <font>
      <sz val="9"/>
      <name val="Times New Roman"/>
      <family val="1"/>
    </font>
    <font>
      <sz val="18"/>
      <name val="標楷體"/>
      <family val="4"/>
      <charset val="136"/>
    </font>
    <font>
      <sz val="9"/>
      <name val="細明體"/>
      <family val="3"/>
      <charset val="136"/>
    </font>
    <font>
      <sz val="10"/>
      <color indexed="10"/>
      <name val="Times New Roman"/>
      <family val="1"/>
    </font>
    <font>
      <sz val="9"/>
      <color indexed="8"/>
      <name val="標楷體"/>
      <family val="4"/>
      <charset val="136"/>
    </font>
    <font>
      <sz val="10"/>
      <color indexed="8"/>
      <name val="Times New Roman"/>
      <family val="1"/>
    </font>
    <font>
      <sz val="12"/>
      <color indexed="8"/>
      <name val="Times New Roman"/>
      <family val="1"/>
    </font>
    <font>
      <sz val="12"/>
      <color indexed="10"/>
      <name val="Times New Roman"/>
      <family val="1"/>
    </font>
    <font>
      <sz val="7"/>
      <color indexed="8"/>
      <name val="Times New Roman"/>
      <family val="1"/>
    </font>
    <font>
      <sz val="11"/>
      <color indexed="8"/>
      <name val="Times New Roman"/>
      <family val="1"/>
    </font>
    <font>
      <sz val="11"/>
      <color indexed="8"/>
      <name val="標楷體"/>
      <family val="4"/>
      <charset val="136"/>
    </font>
    <font>
      <sz val="10"/>
      <color indexed="8"/>
      <name val="標楷體"/>
      <family val="4"/>
      <charset val="136"/>
    </font>
    <font>
      <sz val="12"/>
      <color indexed="10"/>
      <name val="華康隸書體W5"/>
      <family val="3"/>
      <charset val="136"/>
    </font>
    <font>
      <sz val="11"/>
      <color indexed="10"/>
      <name val="華康隸書體W5"/>
      <family val="3"/>
      <charset val="136"/>
    </font>
    <font>
      <sz val="10"/>
      <color indexed="10"/>
      <name val="華康隸書體W5"/>
      <family val="3"/>
      <charset val="136"/>
    </font>
    <font>
      <sz val="12"/>
      <name val="新細明體"/>
      <family val="1"/>
      <charset val="136"/>
    </font>
    <font>
      <b/>
      <sz val="9"/>
      <name val="新細明體"/>
      <family val="1"/>
      <charset val="136"/>
    </font>
    <font>
      <b/>
      <sz val="9"/>
      <name val="Times New Roman"/>
      <family val="1"/>
    </font>
    <font>
      <sz val="12"/>
      <name val="華康隸書體W5"/>
      <family val="3"/>
      <charset val="136"/>
    </font>
    <font>
      <sz val="10"/>
      <name val="Arial"/>
      <family val="2"/>
    </font>
    <font>
      <b/>
      <sz val="12"/>
      <name val="Helvetica"/>
      <family val="2"/>
    </font>
    <font>
      <b/>
      <sz val="18"/>
      <name val="Arial"/>
      <family val="2"/>
    </font>
    <font>
      <b/>
      <sz val="12"/>
      <name val="Arial"/>
      <family val="2"/>
    </font>
    <font>
      <sz val="9"/>
      <name val="Helvetica"/>
      <family val="2"/>
    </font>
    <font>
      <b/>
      <i/>
      <sz val="9"/>
      <name val="Helvetica"/>
      <family val="2"/>
    </font>
    <font>
      <sz val="12"/>
      <name val="Courier"/>
      <family val="3"/>
    </font>
    <font>
      <sz val="12"/>
      <color indexed="8"/>
      <name val="新細明體"/>
      <family val="1"/>
      <charset val="136"/>
    </font>
    <font>
      <sz val="8"/>
      <name val="華康隸書體W5"/>
      <family val="3"/>
      <charset val="136"/>
    </font>
    <font>
      <sz val="8"/>
      <name val="Times New Roman"/>
      <family val="1"/>
    </font>
    <font>
      <sz val="8"/>
      <name val="標楷體"/>
      <family val="4"/>
      <charset val="136"/>
    </font>
    <font>
      <sz val="8"/>
      <name val="新細明體"/>
      <family val="1"/>
      <charset val="136"/>
    </font>
    <font>
      <sz val="9"/>
      <name val="華康隸書體W5"/>
      <family val="3"/>
      <charset val="136"/>
    </font>
    <font>
      <sz val="12"/>
      <name val="華康隸書體W5"/>
      <family val="3"/>
      <charset val="136"/>
    </font>
    <font>
      <sz val="9"/>
      <name val="華康隸書體W5"/>
      <family val="3"/>
      <charset val="136"/>
    </font>
    <font>
      <sz val="8"/>
      <name val="圖龍中隸"/>
      <family val="3"/>
      <charset val="136"/>
    </font>
    <font>
      <sz val="10"/>
      <name val="華康隸書體W5"/>
      <family val="3"/>
      <charset val="136"/>
    </font>
    <font>
      <sz val="9"/>
      <name val="華康隸書體W5"/>
      <family val="3"/>
      <charset val="136"/>
    </font>
    <font>
      <sz val="10"/>
      <name val="華康隸書體W5"/>
      <family val="3"/>
      <charset val="136"/>
    </font>
    <font>
      <b/>
      <sz val="10"/>
      <name val="標楷體"/>
      <family val="4"/>
      <charset val="136"/>
    </font>
    <font>
      <sz val="12"/>
      <color theme="1"/>
      <name val="新細明體"/>
      <family val="1"/>
      <charset val="136"/>
      <scheme val="minor"/>
    </font>
    <font>
      <sz val="10"/>
      <color rgb="FF0000FF"/>
      <name val="標楷體"/>
      <family val="4"/>
      <charset val="136"/>
    </font>
    <font>
      <sz val="10"/>
      <color rgb="FF0000FF"/>
      <name val="Times New Roman"/>
      <family val="1"/>
    </font>
    <font>
      <sz val="8"/>
      <color rgb="FF0000FF"/>
      <name val="Times New Roman"/>
      <family val="1"/>
    </font>
    <font>
      <sz val="10"/>
      <color indexed="12"/>
      <name val="Times New Roman"/>
      <family val="1"/>
    </font>
    <font>
      <sz val="10"/>
      <color indexed="12"/>
      <name val="標楷體"/>
      <family val="4"/>
      <charset val="136"/>
    </font>
  </fonts>
  <fills count="3">
    <fill>
      <patternFill patternType="none"/>
    </fill>
    <fill>
      <patternFill patternType="gray125"/>
    </fill>
    <fill>
      <patternFill patternType="solid">
        <fgColor theme="0"/>
        <bgColor indexed="64"/>
      </patternFill>
    </fill>
  </fills>
  <borders count="17">
    <border>
      <left/>
      <right/>
      <top/>
      <bottom/>
      <diagonal/>
    </border>
    <border>
      <left/>
      <right/>
      <top style="thin">
        <color indexed="64"/>
      </top>
      <bottom/>
      <diagonal/>
    </border>
    <border>
      <left/>
      <right/>
      <top style="double">
        <color indexed="0"/>
      </top>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51">
    <xf numFmtId="0" fontId="0" fillId="0" borderId="0"/>
    <xf numFmtId="3" fontId="41" fillId="0" borderId="0" applyFont="0" applyFill="0" applyBorder="0" applyAlignment="0" applyProtection="0"/>
    <xf numFmtId="177" fontId="7" fillId="0" borderId="0" applyFont="0" applyFill="0" applyBorder="0" applyAlignment="0" applyProtection="0"/>
    <xf numFmtId="178" fontId="7" fillId="0" borderId="0" applyFont="0" applyFill="0" applyBorder="0" applyAlignment="0" applyProtection="0"/>
    <xf numFmtId="5" fontId="41" fillId="0" borderId="0" applyFont="0" applyFill="0" applyBorder="0" applyAlignment="0" applyProtection="0"/>
    <xf numFmtId="14" fontId="41" fillId="0" borderId="0" applyFont="0" applyFill="0" applyBorder="0" applyAlignment="0" applyProtection="0"/>
    <xf numFmtId="2" fontId="41" fillId="0" borderId="0" applyFont="0" applyFill="0" applyBorder="0" applyAlignment="0" applyProtection="0"/>
    <xf numFmtId="181" fontId="42" fillId="0" borderId="1" applyNumberFormat="0" applyFill="0" applyBorder="0" applyProtection="0">
      <alignment horizontal="left"/>
    </xf>
    <xf numFmtId="0" fontId="43" fillId="0" borderId="0" applyNumberFormat="0" applyFont="0" applyFill="0" applyAlignment="0" applyProtection="0"/>
    <xf numFmtId="0" fontId="44" fillId="0" borderId="0" applyNumberFormat="0" applyFont="0" applyFill="0" applyAlignment="0" applyProtection="0"/>
    <xf numFmtId="0" fontId="7" fillId="0" borderId="0"/>
    <xf numFmtId="10" fontId="41" fillId="0" borderId="0" applyFont="0" applyFill="0" applyBorder="0" applyAlignment="0" applyProtection="0"/>
    <xf numFmtId="181" fontId="45" fillId="0" borderId="1" applyNumberFormat="0" applyFill="0" applyBorder="0" applyProtection="0">
      <alignment horizontal="left"/>
    </xf>
    <xf numFmtId="181" fontId="45" fillId="0" borderId="1" applyNumberFormat="0" applyFill="0" applyBorder="0" applyProtection="0">
      <alignment horizontal="right"/>
    </xf>
    <xf numFmtId="0" fontId="41" fillId="0" borderId="2" applyNumberFormat="0" applyFont="0" applyBorder="0" applyAlignment="0" applyProtection="0"/>
    <xf numFmtId="181" fontId="46" fillId="0" borderId="0" applyNumberFormat="0" applyFill="0" applyBorder="0" applyAlignment="0" applyProtection="0">
      <alignment horizontal="left"/>
    </xf>
    <xf numFmtId="0" fontId="37" fillId="0" borderId="0"/>
    <xf numFmtId="0" fontId="37" fillId="0" borderId="0"/>
    <xf numFmtId="0" fontId="37" fillId="0" borderId="0"/>
    <xf numFmtId="0" fontId="37" fillId="0" borderId="0"/>
    <xf numFmtId="0" fontId="37" fillId="0" borderId="0"/>
    <xf numFmtId="0" fontId="37" fillId="0" borderId="0"/>
    <xf numFmtId="0" fontId="47" fillId="0" borderId="0"/>
    <xf numFmtId="0" fontId="37" fillId="0" borderId="0">
      <alignment vertical="center"/>
    </xf>
    <xf numFmtId="0" fontId="61" fillId="0" borderId="0">
      <alignment vertical="center"/>
    </xf>
    <xf numFmtId="0" fontId="37" fillId="0" borderId="0">
      <alignment vertical="center"/>
    </xf>
    <xf numFmtId="0" fontId="37" fillId="0" borderId="0">
      <alignment vertical="center"/>
    </xf>
    <xf numFmtId="0" fontId="37" fillId="0" borderId="0">
      <alignment vertical="center"/>
    </xf>
    <xf numFmtId="0" fontId="48" fillId="0" borderId="0">
      <alignment vertical="center"/>
    </xf>
    <xf numFmtId="0" fontId="48" fillId="0" borderId="0">
      <alignment vertical="center"/>
    </xf>
    <xf numFmtId="0" fontId="48" fillId="0" borderId="0">
      <alignment vertical="center"/>
    </xf>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alignment vertical="center"/>
    </xf>
    <xf numFmtId="0" fontId="2" fillId="0" borderId="0"/>
    <xf numFmtId="43" fontId="37" fillId="0" borderId="0" applyFont="0" applyFill="0" applyBorder="0" applyAlignment="0" applyProtection="0"/>
    <xf numFmtId="43" fontId="37" fillId="0" borderId="0" applyFont="0" applyFill="0" applyBorder="0" applyAlignment="0" applyProtection="0"/>
    <xf numFmtId="43" fontId="37" fillId="0" borderId="0" applyFont="0" applyFill="0" applyBorder="0" applyAlignment="0" applyProtection="0">
      <alignment vertical="center"/>
    </xf>
    <xf numFmtId="41" fontId="61" fillId="0" borderId="0" applyFont="0" applyFill="0" applyBorder="0" applyAlignment="0" applyProtection="0">
      <alignment vertical="center"/>
    </xf>
    <xf numFmtId="176" fontId="47" fillId="0" borderId="0" applyFont="0" applyFill="0" applyBorder="0" applyAlignment="0" applyProtection="0"/>
    <xf numFmtId="0" fontId="37" fillId="0" borderId="0"/>
  </cellStyleXfs>
  <cellXfs count="317">
    <xf numFmtId="0" fontId="0" fillId="0" borderId="0" xfId="0"/>
    <xf numFmtId="0" fontId="2" fillId="0" borderId="0" xfId="0" applyFont="1" applyAlignment="1">
      <alignment vertical="center"/>
    </xf>
    <xf numFmtId="0" fontId="21" fillId="0" borderId="0" xfId="0" applyFont="1" applyAlignment="1">
      <alignment horizontal="center" vertical="center"/>
    </xf>
    <xf numFmtId="0" fontId="50" fillId="0" borderId="0" xfId="0" applyFont="1" applyAlignment="1">
      <alignment horizontal="center" vertical="center"/>
    </xf>
    <xf numFmtId="49" fontId="2" fillId="0" borderId="0" xfId="0" applyNumberFormat="1" applyFont="1" applyAlignment="1" applyProtection="1">
      <alignment horizontal="centerContinuous"/>
      <protection locked="0"/>
    </xf>
    <xf numFmtId="0" fontId="50" fillId="0" borderId="0" xfId="0" applyFont="1" applyAlignment="1">
      <alignment horizontal="centerContinuous" vertical="center"/>
    </xf>
    <xf numFmtId="0" fontId="4" fillId="0" borderId="0" xfId="0" applyFont="1" applyAlignment="1">
      <alignment horizontal="centerContinuous" vertical="center"/>
    </xf>
    <xf numFmtId="0" fontId="2" fillId="0" borderId="0" xfId="0" applyFont="1" applyAlignment="1">
      <alignment horizontal="centerContinuous" vertical="center"/>
    </xf>
    <xf numFmtId="3" fontId="2" fillId="0" borderId="0" xfId="0" applyNumberFormat="1" applyFont="1" applyAlignment="1">
      <alignment horizontal="centerContinuous" vertical="center"/>
    </xf>
    <xf numFmtId="0" fontId="50" fillId="0" borderId="0" xfId="0" applyFont="1" applyAlignment="1">
      <alignment vertical="center"/>
    </xf>
    <xf numFmtId="0" fontId="4" fillId="0" borderId="0" xfId="0" applyFont="1" applyAlignment="1">
      <alignment vertical="center"/>
    </xf>
    <xf numFmtId="2" fontId="4" fillId="0" borderId="0" xfId="0" applyNumberFormat="1" applyFont="1" applyAlignment="1">
      <alignment horizontal="right" vertical="center"/>
    </xf>
    <xf numFmtId="0" fontId="13" fillId="0" borderId="3" xfId="0" applyFont="1" applyBorder="1" applyAlignment="1">
      <alignment horizontal="center" vertical="center"/>
    </xf>
    <xf numFmtId="0" fontId="13" fillId="0" borderId="1" xfId="0" applyFont="1" applyBorder="1" applyAlignment="1">
      <alignment vertical="center"/>
    </xf>
    <xf numFmtId="0" fontId="13" fillId="0" borderId="1" xfId="0" applyFont="1" applyBorder="1" applyAlignment="1">
      <alignment horizontal="left" vertical="center"/>
    </xf>
    <xf numFmtId="14" fontId="13" fillId="0" borderId="1" xfId="0" applyNumberFormat="1" applyFont="1" applyBorder="1" applyAlignment="1">
      <alignment vertical="center"/>
    </xf>
    <xf numFmtId="0" fontId="13" fillId="0" borderId="3" xfId="0" applyFont="1" applyBorder="1" applyAlignment="1">
      <alignment vertical="center"/>
    </xf>
    <xf numFmtId="0" fontId="60" fillId="0" borderId="1" xfId="0" applyFont="1" applyBorder="1" applyAlignment="1">
      <alignment horizontal="center" vertical="center"/>
    </xf>
    <xf numFmtId="0" fontId="60" fillId="0" borderId="3" xfId="0" applyFont="1" applyBorder="1" applyAlignment="1">
      <alignment horizontal="left" vertical="center"/>
    </xf>
    <xf numFmtId="0" fontId="60" fillId="0" borderId="1" xfId="0" applyFont="1" applyBorder="1" applyAlignment="1">
      <alignment horizontal="left" vertical="center"/>
    </xf>
    <xf numFmtId="0" fontId="13" fillId="0" borderId="1" xfId="0" applyFont="1" applyBorder="1" applyAlignment="1">
      <alignment horizontal="center" vertical="center"/>
    </xf>
    <xf numFmtId="0" fontId="13" fillId="0" borderId="0" xfId="0" applyFont="1" applyAlignment="1">
      <alignment vertical="center"/>
    </xf>
    <xf numFmtId="0" fontId="7" fillId="0" borderId="4" xfId="0" applyFont="1" applyBorder="1" applyAlignment="1">
      <alignment vertical="center"/>
    </xf>
    <xf numFmtId="0" fontId="7" fillId="0" borderId="1" xfId="0" applyFont="1" applyBorder="1" applyAlignment="1">
      <alignment horizontal="center" vertical="center"/>
    </xf>
    <xf numFmtId="0" fontId="7" fillId="0" borderId="5" xfId="0" applyFont="1" applyBorder="1" applyAlignment="1">
      <alignment vertical="center"/>
    </xf>
    <xf numFmtId="0" fontId="7" fillId="0" borderId="3" xfId="0" applyFont="1" applyBorder="1" applyAlignment="1">
      <alignment horizontal="center" vertical="center"/>
    </xf>
    <xf numFmtId="14" fontId="7" fillId="0" borderId="3" xfId="0" applyNumberFormat="1" applyFont="1" applyBorder="1" applyAlignment="1">
      <alignment horizontal="center" vertical="center"/>
    </xf>
    <xf numFmtId="14" fontId="7" fillId="0" borderId="1" xfId="0" applyNumberFormat="1" applyFont="1" applyBorder="1" applyAlignment="1">
      <alignment horizontal="center" vertical="center"/>
    </xf>
    <xf numFmtId="0" fontId="7" fillId="0" borderId="6" xfId="0" applyFont="1" applyBorder="1" applyAlignment="1">
      <alignment horizontal="center" vertical="center"/>
    </xf>
    <xf numFmtId="0" fontId="7" fillId="0" borderId="0" xfId="0" applyFont="1" applyAlignment="1">
      <alignment vertical="center"/>
    </xf>
    <xf numFmtId="0" fontId="7" fillId="0" borderId="0" xfId="0" applyFont="1" applyAlignment="1">
      <alignment horizontal="center" vertical="center"/>
    </xf>
    <xf numFmtId="0" fontId="7" fillId="0" borderId="7" xfId="0" applyFont="1" applyBorder="1" applyAlignment="1">
      <alignment horizontal="center" vertical="center"/>
    </xf>
    <xf numFmtId="0" fontId="7" fillId="0" borderId="4" xfId="0" applyFont="1" applyBorder="1" applyAlignment="1">
      <alignment horizontal="center" vertical="center"/>
    </xf>
    <xf numFmtId="14" fontId="7" fillId="0" borderId="4" xfId="0" applyNumberFormat="1" applyFont="1" applyBorder="1" applyAlignment="1">
      <alignment horizontal="center" vertical="center"/>
    </xf>
    <xf numFmtId="0" fontId="7" fillId="0" borderId="8" xfId="0" applyFont="1" applyBorder="1" applyAlignment="1">
      <alignment horizontal="center" vertical="center"/>
    </xf>
    <xf numFmtId="0" fontId="7" fillId="0" borderId="9" xfId="0" applyFont="1" applyBorder="1" applyAlignment="1">
      <alignment horizontal="center" vertical="center"/>
    </xf>
    <xf numFmtId="0" fontId="7" fillId="0" borderId="10" xfId="0" applyFont="1" applyBorder="1" applyAlignment="1">
      <alignment vertical="center"/>
    </xf>
    <xf numFmtId="14" fontId="7" fillId="0" borderId="8" xfId="0" applyNumberFormat="1" applyFont="1" applyBorder="1" applyAlignment="1">
      <alignment horizontal="center" vertical="center"/>
    </xf>
    <xf numFmtId="0" fontId="4" fillId="0" borderId="4" xfId="0" applyFont="1" applyBorder="1" applyAlignment="1" applyProtection="1">
      <alignment horizontal="center" vertical="center"/>
      <protection locked="0"/>
    </xf>
    <xf numFmtId="49" fontId="22" fillId="0" borderId="0" xfId="0" applyNumberFormat="1" applyFont="1" applyAlignment="1" applyProtection="1">
      <alignment horizontal="center" vertical="center" wrapText="1"/>
      <protection locked="0"/>
    </xf>
    <xf numFmtId="0" fontId="18" fillId="0" borderId="4" xfId="0" applyFont="1" applyBorder="1" applyAlignment="1" applyProtection="1">
      <alignment vertical="center" wrapText="1"/>
      <protection locked="0"/>
    </xf>
    <xf numFmtId="3" fontId="4" fillId="0" borderId="6" xfId="0" applyNumberFormat="1" applyFont="1" applyBorder="1" applyAlignment="1">
      <alignment vertical="center"/>
    </xf>
    <xf numFmtId="179" fontId="4" fillId="0" borderId="1" xfId="0" applyNumberFormat="1" applyFont="1" applyBorder="1" applyAlignment="1" applyProtection="1">
      <alignment vertical="center"/>
      <protection locked="0"/>
    </xf>
    <xf numFmtId="179" fontId="4" fillId="0" borderId="3" xfId="0" applyNumberFormat="1" applyFont="1" applyBorder="1" applyAlignment="1" applyProtection="1">
      <alignment vertical="center"/>
      <protection locked="0"/>
    </xf>
    <xf numFmtId="0" fontId="4" fillId="0" borderId="4" xfId="0" applyFont="1" applyBorder="1" applyAlignment="1">
      <alignment horizontal="center" vertical="center"/>
    </xf>
    <xf numFmtId="49" fontId="22" fillId="0" borderId="0" xfId="0" quotePrefix="1" applyNumberFormat="1" applyFont="1" applyAlignment="1" applyProtection="1">
      <alignment horizontal="center" vertical="center" wrapText="1"/>
      <protection locked="0"/>
    </xf>
    <xf numFmtId="0" fontId="18" fillId="0" borderId="4" xfId="0" applyFont="1" applyBorder="1" applyAlignment="1">
      <alignment vertical="center" wrapText="1"/>
    </xf>
    <xf numFmtId="3" fontId="4" fillId="0" borderId="11" xfId="0" applyNumberFormat="1" applyFont="1" applyBorder="1" applyAlignment="1">
      <alignment vertical="center" wrapText="1"/>
    </xf>
    <xf numFmtId="179" fontId="4" fillId="0" borderId="0" xfId="0" applyNumberFormat="1" applyFont="1" applyAlignment="1" applyProtection="1">
      <alignment vertical="center"/>
      <protection locked="0"/>
    </xf>
    <xf numFmtId="179" fontId="4" fillId="0" borderId="4" xfId="0" applyNumberFormat="1" applyFont="1" applyBorder="1" applyAlignment="1">
      <alignment vertical="center" wrapText="1"/>
    </xf>
    <xf numFmtId="0" fontId="22" fillId="0" borderId="0" xfId="0" quotePrefix="1" applyFont="1" applyAlignment="1" applyProtection="1">
      <alignment horizontal="center" vertical="center" wrapText="1"/>
      <protection locked="0"/>
    </xf>
    <xf numFmtId="179" fontId="4" fillId="0" borderId="0" xfId="0" applyNumberFormat="1" applyFont="1" applyAlignment="1">
      <alignment vertical="center" wrapText="1"/>
    </xf>
    <xf numFmtId="182" fontId="22" fillId="0" borderId="0" xfId="0" quotePrefix="1" applyNumberFormat="1" applyFont="1" applyAlignment="1" applyProtection="1">
      <alignment horizontal="center" vertical="center" wrapText="1"/>
      <protection locked="0"/>
    </xf>
    <xf numFmtId="0" fontId="4" fillId="0" borderId="8" xfId="0" applyFont="1" applyBorder="1" applyAlignment="1">
      <alignment horizontal="center" vertical="center"/>
    </xf>
    <xf numFmtId="49" fontId="22" fillId="0" borderId="9" xfId="0" applyNumberFormat="1" applyFont="1" applyBorder="1" applyAlignment="1">
      <alignment horizontal="center" vertical="center" wrapText="1"/>
    </xf>
    <xf numFmtId="0" fontId="18" fillId="0" borderId="8" xfId="0" applyFont="1" applyBorder="1" applyAlignment="1">
      <alignment vertical="center" wrapText="1"/>
    </xf>
    <xf numFmtId="3" fontId="4" fillId="0" borderId="12" xfId="0" applyNumberFormat="1" applyFont="1" applyBorder="1" applyAlignment="1">
      <alignment vertical="center" wrapText="1"/>
    </xf>
    <xf numFmtId="179" fontId="4" fillId="0" borderId="9" xfId="0" applyNumberFormat="1" applyFont="1" applyBorder="1" applyAlignment="1" applyProtection="1">
      <alignment vertical="center"/>
      <protection locked="0"/>
    </xf>
    <xf numFmtId="179" fontId="4" fillId="0" borderId="8" xfId="0" applyNumberFormat="1" applyFont="1" applyBorder="1" applyAlignment="1">
      <alignment vertical="center" wrapText="1"/>
    </xf>
    <xf numFmtId="2" fontId="22" fillId="0" borderId="9" xfId="0" applyNumberFormat="1" applyFont="1" applyBorder="1" applyAlignment="1">
      <alignment horizontal="center" vertical="center" wrapText="1"/>
    </xf>
    <xf numFmtId="179" fontId="4" fillId="0" borderId="9" xfId="0" applyNumberFormat="1" applyFont="1" applyBorder="1" applyAlignment="1">
      <alignment vertical="center" wrapText="1"/>
    </xf>
    <xf numFmtId="0" fontId="51" fillId="0" borderId="0" xfId="0" applyFont="1" applyAlignment="1">
      <alignment vertical="center"/>
    </xf>
    <xf numFmtId="0" fontId="18" fillId="0" borderId="0" xfId="0" applyFont="1" applyAlignment="1">
      <alignment vertical="center"/>
    </xf>
    <xf numFmtId="0" fontId="14" fillId="0" borderId="0" xfId="0" applyFont="1" applyAlignment="1">
      <alignment horizontal="centerContinuous" vertical="center"/>
    </xf>
    <xf numFmtId="0" fontId="14" fillId="0" borderId="0" xfId="0" applyFont="1" applyAlignment="1">
      <alignment vertical="center"/>
    </xf>
    <xf numFmtId="0" fontId="15" fillId="0" borderId="0" xfId="0" applyFont="1" applyAlignment="1">
      <alignment horizontal="centerContinuous" vertical="center"/>
    </xf>
    <xf numFmtId="0" fontId="0" fillId="0" borderId="0" xfId="0" applyAlignment="1">
      <alignment vertical="center"/>
    </xf>
    <xf numFmtId="0" fontId="15" fillId="0" borderId="0" xfId="0" applyFont="1" applyAlignment="1">
      <alignment vertical="center"/>
    </xf>
    <xf numFmtId="0" fontId="13" fillId="0" borderId="4" xfId="0" applyFont="1" applyBorder="1" applyAlignment="1">
      <alignment vertical="center"/>
    </xf>
    <xf numFmtId="14" fontId="13" fillId="0" borderId="3" xfId="0" applyNumberFormat="1" applyFont="1" applyBorder="1" applyAlignment="1">
      <alignment horizontal="center" vertical="center"/>
    </xf>
    <xf numFmtId="0" fontId="13" fillId="0" borderId="5" xfId="0" applyFont="1" applyBorder="1" applyAlignment="1">
      <alignment vertical="center"/>
    </xf>
    <xf numFmtId="0" fontId="13" fillId="0" borderId="4" xfId="0" applyFont="1" applyBorder="1" applyAlignment="1">
      <alignment horizontal="center" vertical="center"/>
    </xf>
    <xf numFmtId="14" fontId="13" fillId="0" borderId="4" xfId="0" applyNumberFormat="1" applyFont="1" applyBorder="1" applyAlignment="1">
      <alignment horizontal="center" vertical="center"/>
    </xf>
    <xf numFmtId="0" fontId="13" fillId="0" borderId="7" xfId="0" applyFont="1" applyBorder="1" applyAlignment="1">
      <alignment horizontal="center" vertical="center"/>
    </xf>
    <xf numFmtId="0" fontId="13" fillId="0" borderId="0" xfId="0" applyFont="1" applyAlignment="1">
      <alignment horizontal="center" vertical="center"/>
    </xf>
    <xf numFmtId="0" fontId="13" fillId="0" borderId="8" xfId="0" applyFont="1" applyBorder="1" applyAlignment="1">
      <alignment horizontal="center" vertical="center"/>
    </xf>
    <xf numFmtId="14" fontId="13" fillId="0" borderId="8" xfId="0" applyNumberFormat="1" applyFont="1" applyBorder="1" applyAlignment="1">
      <alignment horizontal="center" vertical="center"/>
    </xf>
    <xf numFmtId="0" fontId="13" fillId="0" borderId="10" xfId="0" applyFont="1" applyBorder="1" applyAlignment="1">
      <alignment vertical="center"/>
    </xf>
    <xf numFmtId="0" fontId="13" fillId="0" borderId="9" xfId="0" applyFont="1" applyBorder="1" applyAlignment="1">
      <alignment horizontal="center" vertical="center"/>
    </xf>
    <xf numFmtId="0" fontId="9" fillId="0" borderId="0" xfId="0" applyFont="1" applyAlignment="1">
      <alignment vertical="center"/>
    </xf>
    <xf numFmtId="0" fontId="3" fillId="0" borderId="0" xfId="0" applyFont="1" applyAlignment="1">
      <alignment vertical="center"/>
    </xf>
    <xf numFmtId="0" fontId="23" fillId="0" borderId="0" xfId="0" applyFont="1" applyAlignment="1">
      <alignment horizontal="center" vertical="center"/>
    </xf>
    <xf numFmtId="0" fontId="11" fillId="0" borderId="0" xfId="0" applyFont="1" applyAlignment="1">
      <alignment vertical="center"/>
    </xf>
    <xf numFmtId="0" fontId="19" fillId="0" borderId="0" xfId="0" applyFont="1" applyAlignment="1">
      <alignment vertical="center"/>
    </xf>
    <xf numFmtId="0" fontId="23" fillId="0" borderId="0" xfId="44" applyFont="1" applyAlignment="1">
      <alignment horizontal="center" vertical="center"/>
    </xf>
    <xf numFmtId="0" fontId="21" fillId="0" borderId="0" xfId="44" applyFont="1" applyAlignment="1">
      <alignment horizontal="center" vertical="center"/>
    </xf>
    <xf numFmtId="0" fontId="11" fillId="0" borderId="0" xfId="44" applyFont="1" applyAlignment="1">
      <alignment vertical="center"/>
    </xf>
    <xf numFmtId="0" fontId="14" fillId="0" borderId="0" xfId="44" applyFont="1" applyAlignment="1">
      <alignment horizontal="centerContinuous" vertical="center"/>
    </xf>
    <xf numFmtId="0" fontId="15" fillId="0" borderId="0" xfId="44" applyFont="1" applyAlignment="1">
      <alignment horizontal="centerContinuous" vertical="center"/>
    </xf>
    <xf numFmtId="0" fontId="14" fillId="0" borderId="0" xfId="44" applyFont="1" applyAlignment="1">
      <alignment horizontal="centerContinuous"/>
    </xf>
    <xf numFmtId="0" fontId="14" fillId="0" borderId="0" xfId="44" applyFont="1" applyAlignment="1">
      <alignment vertical="center"/>
    </xf>
    <xf numFmtId="0" fontId="2" fillId="0" borderId="0" xfId="44" applyAlignment="1">
      <alignment vertical="center"/>
    </xf>
    <xf numFmtId="0" fontId="4" fillId="0" borderId="0" xfId="44" applyFont="1" applyAlignment="1">
      <alignment vertical="center"/>
    </xf>
    <xf numFmtId="0" fontId="15" fillId="0" borderId="0" xfId="44" applyFont="1" applyAlignment="1">
      <alignment vertical="center"/>
    </xf>
    <xf numFmtId="0" fontId="37" fillId="0" borderId="0" xfId="43">
      <alignment vertical="center"/>
    </xf>
    <xf numFmtId="49" fontId="37" fillId="0" borderId="0" xfId="43" applyNumberFormat="1">
      <alignment vertical="center"/>
    </xf>
    <xf numFmtId="0" fontId="13" fillId="0" borderId="3" xfId="44" applyFont="1" applyBorder="1" applyAlignment="1">
      <alignment horizontal="center" vertical="center"/>
    </xf>
    <xf numFmtId="0" fontId="14" fillId="0" borderId="1" xfId="44" applyFont="1" applyBorder="1" applyAlignment="1">
      <alignment vertical="center"/>
    </xf>
    <xf numFmtId="0" fontId="15" fillId="0" borderId="1" xfId="44" applyFont="1" applyBorder="1" applyAlignment="1">
      <alignment horizontal="left" vertical="center"/>
    </xf>
    <xf numFmtId="14" fontId="14" fillId="0" borderId="1" xfId="44" applyNumberFormat="1" applyFont="1" applyBorder="1" applyAlignment="1">
      <alignment vertical="center"/>
    </xf>
    <xf numFmtId="0" fontId="15" fillId="0" borderId="3" xfId="44" applyFont="1" applyBorder="1" applyAlignment="1">
      <alignment vertical="center"/>
    </xf>
    <xf numFmtId="0" fontId="15" fillId="0" borderId="1" xfId="44" applyFont="1" applyBorder="1" applyAlignment="1">
      <alignment vertical="center"/>
    </xf>
    <xf numFmtId="0" fontId="16" fillId="0" borderId="1" xfId="44" applyFont="1" applyBorder="1" applyAlignment="1">
      <alignment horizontal="center" vertical="center"/>
    </xf>
    <xf numFmtId="0" fontId="16" fillId="0" borderId="3" xfId="44" applyFont="1" applyBorder="1" applyAlignment="1">
      <alignment horizontal="left" vertical="center"/>
    </xf>
    <xf numFmtId="0" fontId="16" fillId="0" borderId="1" xfId="44" applyFont="1" applyBorder="1" applyAlignment="1">
      <alignment horizontal="left" vertical="center"/>
    </xf>
    <xf numFmtId="0" fontId="15" fillId="0" borderId="1" xfId="44" applyFont="1" applyBorder="1" applyAlignment="1">
      <alignment horizontal="center" vertical="center"/>
    </xf>
    <xf numFmtId="0" fontId="13" fillId="0" borderId="4" xfId="44" applyFont="1" applyBorder="1" applyAlignment="1">
      <alignment vertical="center"/>
    </xf>
    <xf numFmtId="0" fontId="10" fillId="0" borderId="1" xfId="44" applyFont="1" applyBorder="1" applyAlignment="1" applyProtection="1">
      <alignment horizontal="center" vertical="center"/>
      <protection locked="0"/>
    </xf>
    <xf numFmtId="0" fontId="18" fillId="0" borderId="5" xfId="44" applyFont="1" applyBorder="1" applyAlignment="1">
      <alignment vertical="center"/>
    </xf>
    <xf numFmtId="14" fontId="13" fillId="0" borderId="3" xfId="44" applyNumberFormat="1" applyFont="1" applyBorder="1" applyAlignment="1">
      <alignment horizontal="center" vertical="center"/>
    </xf>
    <xf numFmtId="0" fontId="13" fillId="0" borderId="5" xfId="44" applyFont="1" applyBorder="1" applyAlignment="1">
      <alignment vertical="center"/>
    </xf>
    <xf numFmtId="0" fontId="13" fillId="0" borderId="1" xfId="44" applyFont="1" applyBorder="1" applyAlignment="1">
      <alignment horizontal="center" vertical="center"/>
    </xf>
    <xf numFmtId="0" fontId="17" fillId="0" borderId="0" xfId="44" applyFont="1" applyAlignment="1">
      <alignment horizontal="center" vertical="center"/>
    </xf>
    <xf numFmtId="0" fontId="18" fillId="0" borderId="7" xfId="44" applyFont="1" applyBorder="1" applyAlignment="1">
      <alignment horizontal="center" vertical="center"/>
    </xf>
    <xf numFmtId="0" fontId="13" fillId="0" borderId="4" xfId="44" applyFont="1" applyBorder="1" applyAlignment="1">
      <alignment horizontal="center" vertical="center"/>
    </xf>
    <xf numFmtId="14" fontId="13" fillId="0" borderId="4" xfId="44" applyNumberFormat="1" applyFont="1" applyBorder="1" applyAlignment="1">
      <alignment horizontal="center" vertical="center"/>
    </xf>
    <xf numFmtId="0" fontId="13" fillId="0" borderId="7" xfId="44" applyFont="1" applyBorder="1" applyAlignment="1">
      <alignment horizontal="center" vertical="center"/>
    </xf>
    <xf numFmtId="0" fontId="13" fillId="0" borderId="0" xfId="44" applyFont="1" applyAlignment="1">
      <alignment horizontal="center" vertical="center"/>
    </xf>
    <xf numFmtId="0" fontId="13" fillId="0" borderId="8" xfId="44" applyFont="1" applyBorder="1" applyAlignment="1">
      <alignment horizontal="center" vertical="center"/>
    </xf>
    <xf numFmtId="0" fontId="17" fillId="0" borderId="9" xfId="44" applyFont="1" applyBorder="1" applyAlignment="1">
      <alignment horizontal="center" vertical="center"/>
    </xf>
    <xf numFmtId="0" fontId="18" fillId="0" borderId="10" xfId="44" applyFont="1" applyBorder="1" applyAlignment="1">
      <alignment vertical="center"/>
    </xf>
    <xf numFmtId="14" fontId="13" fillId="0" borderId="8" xfId="44" applyNumberFormat="1" applyFont="1" applyBorder="1" applyAlignment="1">
      <alignment horizontal="center" vertical="center"/>
    </xf>
    <xf numFmtId="0" fontId="13" fillId="0" borderId="10" xfId="44" applyFont="1" applyBorder="1" applyAlignment="1">
      <alignment vertical="center"/>
    </xf>
    <xf numFmtId="0" fontId="13" fillId="0" borderId="9" xfId="44" applyFont="1" applyBorder="1" applyAlignment="1">
      <alignment horizontal="center" vertical="center"/>
    </xf>
    <xf numFmtId="0" fontId="38" fillId="0" borderId="13" xfId="43" applyFont="1" applyBorder="1" applyAlignment="1">
      <alignment horizontal="center"/>
    </xf>
    <xf numFmtId="0" fontId="6" fillId="0" borderId="4" xfId="44" applyFont="1" applyBorder="1" applyAlignment="1">
      <alignment horizontal="center" vertical="center"/>
    </xf>
    <xf numFmtId="0" fontId="8" fillId="0" borderId="0" xfId="44" applyFont="1" applyAlignment="1">
      <alignment horizontal="center" vertical="center"/>
    </xf>
    <xf numFmtId="0" fontId="18" fillId="0" borderId="4" xfId="44" applyFont="1" applyBorder="1" applyAlignment="1">
      <alignment vertical="center"/>
    </xf>
    <xf numFmtId="0" fontId="6" fillId="0" borderId="0" xfId="44" applyFont="1" applyAlignment="1">
      <alignment horizontal="center" vertical="center"/>
    </xf>
    <xf numFmtId="0" fontId="5" fillId="0" borderId="0" xfId="44" applyFont="1" applyAlignment="1">
      <alignment horizontal="center" vertical="center"/>
    </xf>
    <xf numFmtId="0" fontId="15" fillId="0" borderId="4" xfId="44" applyFont="1" applyBorder="1" applyAlignment="1">
      <alignment horizontal="center" vertical="center"/>
    </xf>
    <xf numFmtId="0" fontId="7" fillId="0" borderId="0" xfId="44" applyFont="1" applyAlignment="1">
      <alignment vertical="center"/>
    </xf>
    <xf numFmtId="0" fontId="25" fillId="0" borderId="4" xfId="44" applyFont="1" applyBorder="1" applyAlignment="1">
      <alignment vertical="center"/>
    </xf>
    <xf numFmtId="2" fontId="28" fillId="0" borderId="0" xfId="44" applyNumberFormat="1" applyFont="1" applyAlignment="1">
      <alignment vertical="center" wrapText="1"/>
    </xf>
    <xf numFmtId="0" fontId="26" fillId="0" borderId="4" xfId="44" applyFont="1" applyBorder="1" applyAlignment="1">
      <alignment vertical="center" wrapText="1"/>
    </xf>
    <xf numFmtId="3" fontId="27" fillId="0" borderId="0" xfId="44" applyNumberFormat="1" applyFont="1" applyAlignment="1">
      <alignment vertical="center"/>
    </xf>
    <xf numFmtId="179" fontId="27" fillId="0" borderId="0" xfId="44" applyNumberFormat="1" applyFont="1" applyAlignment="1">
      <alignment vertical="center"/>
    </xf>
    <xf numFmtId="179" fontId="27" fillId="0" borderId="4" xfId="44" applyNumberFormat="1" applyFont="1" applyBorder="1" applyAlignment="1">
      <alignment vertical="center"/>
    </xf>
    <xf numFmtId="2" fontId="28" fillId="0" borderId="11" xfId="44" applyNumberFormat="1" applyFont="1" applyBorder="1" applyAlignment="1">
      <alignment vertical="center" wrapText="1"/>
    </xf>
    <xf numFmtId="0" fontId="29" fillId="0" borderId="0" xfId="44" applyFont="1" applyAlignment="1">
      <alignment vertical="center"/>
    </xf>
    <xf numFmtId="3" fontId="39" fillId="0" borderId="13" xfId="43" applyNumberFormat="1" applyFont="1" applyBorder="1">
      <alignment vertical="center"/>
    </xf>
    <xf numFmtId="0" fontId="7" fillId="0" borderId="4" xfId="44" applyFont="1" applyBorder="1" applyAlignment="1">
      <alignment vertical="center"/>
    </xf>
    <xf numFmtId="2" fontId="31" fillId="0" borderId="0" xfId="44" applyNumberFormat="1" applyFont="1" applyAlignment="1">
      <alignment vertical="center" wrapText="1"/>
    </xf>
    <xf numFmtId="2" fontId="32" fillId="0" borderId="4" xfId="44" applyNumberFormat="1" applyFont="1" applyBorder="1" applyAlignment="1">
      <alignment vertical="center" wrapText="1"/>
    </xf>
    <xf numFmtId="179" fontId="28" fillId="0" borderId="0" xfId="44" applyNumberFormat="1" applyFont="1" applyAlignment="1">
      <alignment vertical="center"/>
    </xf>
    <xf numFmtId="2" fontId="31" fillId="0" borderId="11" xfId="44" applyNumberFormat="1" applyFont="1" applyBorder="1" applyAlignment="1">
      <alignment vertical="center" wrapText="1"/>
    </xf>
    <xf numFmtId="0" fontId="30" fillId="0" borderId="0" xfId="44" quotePrefix="1" applyFont="1" applyAlignment="1" applyProtection="1">
      <alignment horizontal="center" vertical="center" wrapText="1"/>
      <protection locked="0"/>
    </xf>
    <xf numFmtId="0" fontId="2" fillId="0" borderId="0" xfId="44"/>
    <xf numFmtId="0" fontId="7" fillId="0" borderId="8" xfId="44" applyFont="1" applyBorder="1" applyAlignment="1">
      <alignment vertical="center"/>
    </xf>
    <xf numFmtId="0" fontId="30" fillId="0" borderId="9" xfId="44" applyFont="1" applyBorder="1" applyAlignment="1">
      <alignment horizontal="center" vertical="center"/>
    </xf>
    <xf numFmtId="0" fontId="26" fillId="0" borderId="8" xfId="44" applyFont="1" applyBorder="1" applyAlignment="1">
      <alignment vertical="center"/>
    </xf>
    <xf numFmtId="3" fontId="27" fillId="0" borderId="9" xfId="44" applyNumberFormat="1" applyFont="1" applyBorder="1" applyAlignment="1">
      <alignment vertical="center"/>
    </xf>
    <xf numFmtId="2" fontId="27" fillId="0" borderId="9" xfId="44" applyNumberFormat="1" applyFont="1" applyBorder="1" applyAlignment="1">
      <alignment vertical="center"/>
    </xf>
    <xf numFmtId="2" fontId="27" fillId="0" borderId="8" xfId="44" applyNumberFormat="1" applyFont="1" applyBorder="1" applyAlignment="1">
      <alignment vertical="center"/>
    </xf>
    <xf numFmtId="2" fontId="31" fillId="0" borderId="9" xfId="44" applyNumberFormat="1" applyFont="1" applyBorder="1" applyAlignment="1">
      <alignment vertical="center"/>
    </xf>
    <xf numFmtId="2" fontId="32" fillId="0" borderId="8" xfId="44" applyNumberFormat="1" applyFont="1" applyBorder="1" applyAlignment="1">
      <alignment vertical="center"/>
    </xf>
    <xf numFmtId="0" fontId="27" fillId="0" borderId="9" xfId="44" applyFont="1" applyBorder="1" applyAlignment="1">
      <alignment vertical="center"/>
    </xf>
    <xf numFmtId="0" fontId="7" fillId="0" borderId="1" xfId="44" applyFont="1" applyBorder="1" applyAlignment="1">
      <alignment vertical="center"/>
    </xf>
    <xf numFmtId="0" fontId="10" fillId="0" borderId="1" xfId="44" applyFont="1" applyBorder="1" applyAlignment="1">
      <alignment horizontal="center" vertical="center"/>
    </xf>
    <xf numFmtId="0" fontId="18" fillId="0" borderId="1" xfId="44" applyFont="1" applyBorder="1" applyAlignment="1">
      <alignment vertical="center"/>
    </xf>
    <xf numFmtId="3" fontId="7" fillId="0" borderId="1" xfId="44" applyNumberFormat="1" applyFont="1" applyBorder="1" applyAlignment="1">
      <alignment vertical="center"/>
    </xf>
    <xf numFmtId="2" fontId="7" fillId="0" borderId="1" xfId="44" applyNumberFormat="1" applyFont="1" applyBorder="1" applyAlignment="1">
      <alignment vertical="center"/>
    </xf>
    <xf numFmtId="2" fontId="4" fillId="0" borderId="1" xfId="44" applyNumberFormat="1" applyFont="1" applyBorder="1" applyAlignment="1">
      <alignment vertical="center"/>
    </xf>
    <xf numFmtId="2" fontId="15" fillId="0" borderId="1" xfId="44" applyNumberFormat="1" applyFont="1" applyBorder="1" applyAlignment="1">
      <alignment vertical="center"/>
    </xf>
    <xf numFmtId="0" fontId="10" fillId="0" borderId="0" xfId="44" applyFont="1" applyAlignment="1">
      <alignment horizontal="center" vertical="center"/>
    </xf>
    <xf numFmtId="0" fontId="18" fillId="0" borderId="0" xfId="44" applyFont="1" applyAlignment="1">
      <alignment vertical="center"/>
    </xf>
    <xf numFmtId="3" fontId="7" fillId="0" borderId="0" xfId="44" applyNumberFormat="1" applyFont="1" applyAlignment="1">
      <alignment vertical="center"/>
    </xf>
    <xf numFmtId="2" fontId="7" fillId="0" borderId="0" xfId="44" applyNumberFormat="1" applyFont="1" applyAlignment="1">
      <alignment vertical="center"/>
    </xf>
    <xf numFmtId="2" fontId="4" fillId="0" borderId="0" xfId="44" applyNumberFormat="1" applyFont="1" applyAlignment="1">
      <alignment vertical="center"/>
    </xf>
    <xf numFmtId="2" fontId="15" fillId="0" borderId="0" xfId="44" applyNumberFormat="1" applyFont="1" applyAlignment="1">
      <alignment vertical="center"/>
    </xf>
    <xf numFmtId="0" fontId="33" fillId="0" borderId="0" xfId="44" applyFont="1" applyAlignment="1">
      <alignment vertical="center"/>
    </xf>
    <xf numFmtId="0" fontId="34" fillId="0" borderId="0" xfId="44" applyFont="1" applyAlignment="1">
      <alignment vertical="center"/>
    </xf>
    <xf numFmtId="0" fontId="35" fillId="0" borderId="0" xfId="44" applyFont="1" applyAlignment="1">
      <alignment vertical="center"/>
    </xf>
    <xf numFmtId="0" fontId="36" fillId="0" borderId="0" xfId="44" applyFont="1" applyAlignment="1">
      <alignment vertical="center"/>
    </xf>
    <xf numFmtId="0" fontId="34" fillId="0" borderId="0" xfId="44" applyFont="1"/>
    <xf numFmtId="0" fontId="12" fillId="0" borderId="0" xfId="44" applyFont="1" applyAlignment="1">
      <alignment vertical="center"/>
    </xf>
    <xf numFmtId="0" fontId="19" fillId="0" borderId="0" xfId="44" applyFont="1" applyAlignment="1">
      <alignment vertical="center"/>
    </xf>
    <xf numFmtId="0" fontId="9" fillId="0" borderId="0" xfId="44" applyFont="1" applyAlignment="1">
      <alignment vertical="center"/>
    </xf>
    <xf numFmtId="0" fontId="3" fillId="0" borderId="0" xfId="44" applyFont="1" applyAlignment="1">
      <alignment vertical="center"/>
    </xf>
    <xf numFmtId="0" fontId="14" fillId="0" borderId="0" xfId="44" applyFont="1"/>
    <xf numFmtId="0" fontId="22" fillId="0" borderId="0" xfId="44" applyFont="1"/>
    <xf numFmtId="49" fontId="0" fillId="0" borderId="0" xfId="0" applyNumberFormat="1"/>
    <xf numFmtId="0" fontId="38" fillId="0" borderId="13" xfId="0" applyFont="1" applyBorder="1" applyAlignment="1">
      <alignment horizontal="center"/>
    </xf>
    <xf numFmtId="3" fontId="39" fillId="0" borderId="13" xfId="0" applyNumberFormat="1" applyFont="1" applyBorder="1"/>
    <xf numFmtId="0" fontId="40" fillId="0" borderId="0" xfId="44" applyFont="1" applyAlignment="1">
      <alignment vertical="center"/>
    </xf>
    <xf numFmtId="0" fontId="61" fillId="0" borderId="0" xfId="24">
      <alignment vertical="center"/>
    </xf>
    <xf numFmtId="49" fontId="61" fillId="0" borderId="0" xfId="24" applyNumberFormat="1">
      <alignment vertical="center"/>
    </xf>
    <xf numFmtId="0" fontId="38" fillId="0" borderId="13" xfId="24" applyFont="1" applyBorder="1" applyAlignment="1">
      <alignment horizontal="center"/>
    </xf>
    <xf numFmtId="0" fontId="25" fillId="0" borderId="4" xfId="44" applyFont="1" applyBorder="1" applyAlignment="1">
      <alignment horizontal="center" vertical="center"/>
    </xf>
    <xf numFmtId="3" fontId="39" fillId="0" borderId="13" xfId="24" applyNumberFormat="1" applyFont="1" applyBorder="1">
      <alignment vertical="center"/>
    </xf>
    <xf numFmtId="0" fontId="7" fillId="0" borderId="4" xfId="44" applyFont="1" applyBorder="1" applyAlignment="1">
      <alignment horizontal="center" vertical="center"/>
    </xf>
    <xf numFmtId="179" fontId="12" fillId="0" borderId="0" xfId="44" applyNumberFormat="1" applyFont="1" applyAlignment="1">
      <alignment vertical="center"/>
    </xf>
    <xf numFmtId="180" fontId="1" fillId="0" borderId="0" xfId="48" applyNumberFormat="1" applyFont="1" applyFill="1" applyBorder="1" applyAlignment="1"/>
    <xf numFmtId="180" fontId="1" fillId="0" borderId="11" xfId="48" applyNumberFormat="1" applyFont="1" applyFill="1" applyBorder="1" applyAlignment="1"/>
    <xf numFmtId="49" fontId="14" fillId="0" borderId="0" xfId="0" applyNumberFormat="1" applyFont="1" applyAlignment="1" applyProtection="1">
      <alignment horizontal="centerContinuous"/>
      <protection locked="0"/>
    </xf>
    <xf numFmtId="0" fontId="51" fillId="0" borderId="0" xfId="0" applyFont="1" applyAlignment="1">
      <alignment horizontal="centerContinuous" vertical="center"/>
    </xf>
    <xf numFmtId="0" fontId="14" fillId="0" borderId="0" xfId="0" applyFont="1" applyAlignment="1">
      <alignment horizontal="center"/>
    </xf>
    <xf numFmtId="0" fontId="52" fillId="0" borderId="0" xfId="0" applyFont="1" applyAlignment="1">
      <alignment vertical="center"/>
    </xf>
    <xf numFmtId="0" fontId="15" fillId="0" borderId="4" xfId="0" applyFont="1" applyBorder="1" applyAlignment="1" applyProtection="1">
      <alignment horizontal="center" vertical="top"/>
      <protection locked="0"/>
    </xf>
    <xf numFmtId="49" fontId="22" fillId="0" borderId="0" xfId="0" applyNumberFormat="1" applyFont="1" applyAlignment="1" applyProtection="1">
      <alignment horizontal="center" vertical="top" wrapText="1"/>
      <protection locked="0"/>
    </xf>
    <xf numFmtId="0" fontId="18" fillId="0" borderId="4" xfId="0" applyFont="1" applyBorder="1" applyAlignment="1" applyProtection="1">
      <alignment vertical="top" wrapText="1"/>
      <protection locked="0"/>
    </xf>
    <xf numFmtId="3" fontId="4" fillId="0" borderId="0" xfId="0" applyNumberFormat="1" applyFont="1" applyAlignment="1">
      <alignment vertical="top"/>
    </xf>
    <xf numFmtId="179" fontId="4" fillId="0" borderId="0" xfId="0" applyNumberFormat="1" applyFont="1" applyAlignment="1" applyProtection="1">
      <alignment vertical="top"/>
      <protection locked="0"/>
    </xf>
    <xf numFmtId="179" fontId="4" fillId="0" borderId="4" xfId="0" applyNumberFormat="1" applyFont="1" applyBorder="1" applyAlignment="1" applyProtection="1">
      <alignment vertical="top"/>
      <protection locked="0"/>
    </xf>
    <xf numFmtId="0" fontId="4" fillId="0" borderId="4" xfId="0" applyFont="1" applyBorder="1" applyAlignment="1">
      <alignment horizontal="center" vertical="top"/>
    </xf>
    <xf numFmtId="49" fontId="22" fillId="0" borderId="0" xfId="0" quotePrefix="1" applyNumberFormat="1" applyFont="1" applyAlignment="1" applyProtection="1">
      <alignment horizontal="center" vertical="top" wrapText="1"/>
      <protection locked="0"/>
    </xf>
    <xf numFmtId="0" fontId="18" fillId="0" borderId="4" xfId="0" applyFont="1" applyBorder="1" applyAlignment="1">
      <alignment vertical="top" wrapText="1"/>
    </xf>
    <xf numFmtId="3" fontId="4" fillId="0" borderId="0" xfId="0" applyNumberFormat="1" applyFont="1" applyAlignment="1">
      <alignment vertical="top" wrapText="1"/>
    </xf>
    <xf numFmtId="179" fontId="4" fillId="0" borderId="0" xfId="0" applyNumberFormat="1" applyFont="1" applyAlignment="1">
      <alignment vertical="top" wrapText="1"/>
    </xf>
    <xf numFmtId="179" fontId="4" fillId="0" borderId="4" xfId="0" applyNumberFormat="1" applyFont="1" applyBorder="1" applyAlignment="1">
      <alignment vertical="top" wrapText="1"/>
    </xf>
    <xf numFmtId="0" fontId="22" fillId="0" borderId="0" xfId="0" quotePrefix="1" applyFont="1" applyAlignment="1" applyProtection="1">
      <alignment horizontal="center" vertical="top" wrapText="1"/>
      <protection locked="0"/>
    </xf>
    <xf numFmtId="182" fontId="22" fillId="0" borderId="0" xfId="0" quotePrefix="1" applyNumberFormat="1" applyFont="1" applyAlignment="1" applyProtection="1">
      <alignment horizontal="center" vertical="top" wrapText="1"/>
      <protection locked="0"/>
    </xf>
    <xf numFmtId="0" fontId="4" fillId="0" borderId="8" xfId="0" applyFont="1" applyBorder="1" applyAlignment="1">
      <alignment horizontal="center" vertical="top"/>
    </xf>
    <xf numFmtId="49" fontId="22" fillId="0" borderId="9" xfId="0" applyNumberFormat="1" applyFont="1" applyBorder="1" applyAlignment="1">
      <alignment horizontal="center" vertical="top" wrapText="1"/>
    </xf>
    <xf numFmtId="0" fontId="18" fillId="0" borderId="8" xfId="0" applyFont="1" applyBorder="1" applyAlignment="1">
      <alignment vertical="top" wrapText="1"/>
    </xf>
    <xf numFmtId="3" fontId="4" fillId="0" borderId="9" xfId="0" applyNumberFormat="1" applyFont="1" applyBorder="1" applyAlignment="1">
      <alignment vertical="top" wrapText="1"/>
    </xf>
    <xf numFmtId="179" fontId="4" fillId="0" borderId="9" xfId="0" applyNumberFormat="1" applyFont="1" applyBorder="1" applyAlignment="1">
      <alignment vertical="top" wrapText="1"/>
    </xf>
    <xf numFmtId="179" fontId="4" fillId="0" borderId="8" xfId="0" applyNumberFormat="1" applyFont="1" applyBorder="1" applyAlignment="1">
      <alignment vertical="top" wrapText="1"/>
    </xf>
    <xf numFmtId="2" fontId="22" fillId="0" borderId="9" xfId="0" applyNumberFormat="1" applyFont="1" applyBorder="1" applyAlignment="1">
      <alignment horizontal="center" vertical="top" wrapText="1"/>
    </xf>
    <xf numFmtId="0" fontId="22" fillId="0" borderId="9" xfId="0" applyFont="1" applyBorder="1" applyAlignment="1">
      <alignment horizontal="center" vertical="top" wrapText="1"/>
    </xf>
    <xf numFmtId="0" fontId="49" fillId="0" borderId="0" xfId="0" applyFont="1" applyAlignment="1">
      <alignment vertical="center"/>
    </xf>
    <xf numFmtId="0" fontId="53" fillId="0" borderId="0" xfId="0" applyFont="1" applyAlignment="1">
      <alignment vertical="center"/>
    </xf>
    <xf numFmtId="0" fontId="54" fillId="0" borderId="0" xfId="0" applyFont="1" applyAlignment="1">
      <alignment vertical="center"/>
    </xf>
    <xf numFmtId="3" fontId="14" fillId="0" borderId="0" xfId="0" applyNumberFormat="1" applyFont="1" applyAlignment="1">
      <alignment horizontal="centerContinuous" vertical="center"/>
    </xf>
    <xf numFmtId="2" fontId="15" fillId="0" borderId="0" xfId="0" applyNumberFormat="1" applyFont="1" applyAlignment="1">
      <alignment horizontal="right" vertical="center"/>
    </xf>
    <xf numFmtId="14" fontId="13" fillId="0" borderId="1" xfId="0" applyNumberFormat="1" applyFont="1" applyBorder="1" applyAlignment="1">
      <alignment horizontal="center" vertical="center"/>
    </xf>
    <xf numFmtId="0" fontId="13" fillId="0" borderId="6" xfId="0" applyFont="1" applyBorder="1" applyAlignment="1">
      <alignment horizontal="center" vertical="center"/>
    </xf>
    <xf numFmtId="0" fontId="2" fillId="0" borderId="0" xfId="0" applyFont="1" applyAlignment="1">
      <alignment vertical="top"/>
    </xf>
    <xf numFmtId="0" fontId="4" fillId="0" borderId="0" xfId="0" applyFont="1" applyAlignment="1">
      <alignment vertical="top"/>
    </xf>
    <xf numFmtId="0" fontId="0" fillId="0" borderId="0" xfId="0" applyAlignment="1">
      <alignment vertical="top"/>
    </xf>
    <xf numFmtId="0" fontId="55" fillId="0" borderId="0" xfId="0" applyFont="1" applyAlignment="1">
      <alignment vertical="center"/>
    </xf>
    <xf numFmtId="0" fontId="56" fillId="0" borderId="0" xfId="0" applyFont="1" applyAlignment="1">
      <alignment vertical="center"/>
    </xf>
    <xf numFmtId="0" fontId="22" fillId="0" borderId="0" xfId="0" applyFont="1" applyAlignment="1">
      <alignment vertical="center"/>
    </xf>
    <xf numFmtId="0" fontId="57" fillId="0" borderId="0" xfId="0" applyFont="1" applyAlignment="1">
      <alignment vertical="center"/>
    </xf>
    <xf numFmtId="0" fontId="58" fillId="0" borderId="0" xfId="0" applyFont="1" applyAlignment="1">
      <alignment vertical="center"/>
    </xf>
    <xf numFmtId="0" fontId="59" fillId="0" borderId="0" xfId="0" applyFont="1" applyAlignment="1">
      <alignment vertical="center"/>
    </xf>
    <xf numFmtId="0" fontId="15" fillId="0" borderId="4" xfId="0" applyFont="1" applyBorder="1" applyAlignment="1" applyProtection="1">
      <alignment horizontal="center" vertical="center"/>
      <protection locked="0"/>
    </xf>
    <xf numFmtId="49" fontId="0" fillId="0" borderId="0" xfId="0" applyNumberFormat="1" applyAlignment="1" applyProtection="1">
      <alignment horizontal="centerContinuous"/>
      <protection locked="0"/>
    </xf>
    <xf numFmtId="0" fontId="0" fillId="0" borderId="0" xfId="0" applyAlignment="1">
      <alignment horizontal="centerContinuous" vertical="center"/>
    </xf>
    <xf numFmtId="3" fontId="0" fillId="0" borderId="0" xfId="0" applyNumberFormat="1" applyAlignment="1">
      <alignment horizontal="centerContinuous" vertical="center"/>
    </xf>
    <xf numFmtId="0" fontId="22" fillId="0" borderId="4" xfId="0" applyFont="1" applyBorder="1" applyAlignment="1" applyProtection="1">
      <alignment vertical="center" wrapText="1"/>
      <protection locked="0"/>
    </xf>
    <xf numFmtId="0" fontId="22" fillId="0" borderId="4" xfId="0" applyFont="1" applyBorder="1" applyAlignment="1">
      <alignment vertical="center" wrapText="1"/>
    </xf>
    <xf numFmtId="0" fontId="22" fillId="0" borderId="8" xfId="0" applyFont="1" applyBorder="1" applyAlignment="1">
      <alignment vertical="center" wrapText="1"/>
    </xf>
    <xf numFmtId="49" fontId="2" fillId="2" borderId="0" xfId="0" applyNumberFormat="1" applyFont="1" applyFill="1" applyAlignment="1" applyProtection="1">
      <alignment horizontal="centerContinuous"/>
      <protection locked="0"/>
    </xf>
    <xf numFmtId="0" fontId="50" fillId="2" borderId="0" xfId="0" applyFont="1" applyFill="1" applyAlignment="1">
      <alignment horizontal="centerContinuous" vertical="center"/>
    </xf>
    <xf numFmtId="0" fontId="4" fillId="2" borderId="0" xfId="0" applyFont="1" applyFill="1" applyAlignment="1">
      <alignment horizontal="centerContinuous" vertical="center"/>
    </xf>
    <xf numFmtId="0" fontId="2" fillId="2" borderId="0" xfId="0" applyFont="1" applyFill="1" applyAlignment="1">
      <alignment horizontal="centerContinuous" vertical="center"/>
    </xf>
    <xf numFmtId="3" fontId="2" fillId="2" borderId="0" xfId="0" applyNumberFormat="1" applyFont="1" applyFill="1" applyAlignment="1">
      <alignment horizontal="centerContinuous" vertical="center"/>
    </xf>
    <xf numFmtId="0" fontId="2" fillId="2" borderId="0" xfId="0" applyFont="1" applyFill="1" applyAlignment="1">
      <alignment vertical="center"/>
    </xf>
    <xf numFmtId="0" fontId="50" fillId="2" borderId="0" xfId="0" applyFont="1" applyFill="1" applyAlignment="1">
      <alignment vertical="center"/>
    </xf>
    <xf numFmtId="0" fontId="4" fillId="2" borderId="0" xfId="0" applyFont="1" applyFill="1" applyAlignment="1">
      <alignment vertical="center"/>
    </xf>
    <xf numFmtId="2" fontId="4" fillId="2" borderId="0" xfId="0" applyNumberFormat="1" applyFont="1" applyFill="1" applyAlignment="1">
      <alignment horizontal="right" vertical="center"/>
    </xf>
    <xf numFmtId="0" fontId="13" fillId="2" borderId="3" xfId="0" applyFont="1" applyFill="1" applyBorder="1" applyAlignment="1">
      <alignment horizontal="center" vertical="center"/>
    </xf>
    <xf numFmtId="0" fontId="13" fillId="2" borderId="1" xfId="0" applyFont="1" applyFill="1" applyBorder="1" applyAlignment="1">
      <alignment vertical="center"/>
    </xf>
    <xf numFmtId="0" fontId="13" fillId="2" borderId="1" xfId="0" applyFont="1" applyFill="1" applyBorder="1" applyAlignment="1">
      <alignment horizontal="left" vertical="center"/>
    </xf>
    <xf numFmtId="14" fontId="13" fillId="2" borderId="1" xfId="0" applyNumberFormat="1" applyFont="1" applyFill="1" applyBorder="1" applyAlignment="1">
      <alignment vertical="center"/>
    </xf>
    <xf numFmtId="0" fontId="13" fillId="2" borderId="3" xfId="0" applyFont="1" applyFill="1" applyBorder="1" applyAlignment="1">
      <alignment vertical="center"/>
    </xf>
    <xf numFmtId="0" fontId="60" fillId="2" borderId="1" xfId="0" applyFont="1" applyFill="1" applyBorder="1" applyAlignment="1">
      <alignment horizontal="center" vertical="center"/>
    </xf>
    <xf numFmtId="0" fontId="60" fillId="2" borderId="3" xfId="0" applyFont="1" applyFill="1" applyBorder="1" applyAlignment="1">
      <alignment horizontal="left" vertical="center"/>
    </xf>
    <xf numFmtId="0" fontId="60" fillId="2" borderId="1" xfId="0" applyFont="1" applyFill="1" applyBorder="1" applyAlignment="1">
      <alignment horizontal="left" vertical="center"/>
    </xf>
    <xf numFmtId="0" fontId="13" fillId="2" borderId="1" xfId="0" applyFont="1" applyFill="1" applyBorder="1" applyAlignment="1">
      <alignment horizontal="center" vertical="center"/>
    </xf>
    <xf numFmtId="0" fontId="7" fillId="2" borderId="4" xfId="0" applyFont="1" applyFill="1" applyBorder="1" applyAlignment="1">
      <alignment vertical="center"/>
    </xf>
    <xf numFmtId="0" fontId="7" fillId="2" borderId="1" xfId="0" applyFont="1" applyFill="1" applyBorder="1" applyAlignment="1">
      <alignment horizontal="center" vertical="center"/>
    </xf>
    <xf numFmtId="0" fontId="7" fillId="2" borderId="5" xfId="0" applyFont="1" applyFill="1" applyBorder="1" applyAlignment="1">
      <alignment vertical="center"/>
    </xf>
    <xf numFmtId="0" fontId="7" fillId="2" borderId="3" xfId="0" applyFont="1" applyFill="1" applyBorder="1" applyAlignment="1">
      <alignment horizontal="center" vertical="center"/>
    </xf>
    <xf numFmtId="14" fontId="7" fillId="2" borderId="3" xfId="0" applyNumberFormat="1" applyFont="1" applyFill="1" applyBorder="1" applyAlignment="1">
      <alignment horizontal="center" vertical="center"/>
    </xf>
    <xf numFmtId="14" fontId="7" fillId="2" borderId="1" xfId="0" applyNumberFormat="1" applyFont="1" applyFill="1" applyBorder="1" applyAlignment="1">
      <alignment horizontal="center" vertical="center"/>
    </xf>
    <xf numFmtId="0" fontId="7" fillId="2" borderId="6" xfId="0" applyFont="1" applyFill="1" applyBorder="1" applyAlignment="1">
      <alignment horizontal="center" vertical="center"/>
    </xf>
    <xf numFmtId="0" fontId="7" fillId="2" borderId="0" xfId="0" applyFont="1" applyFill="1" applyAlignment="1">
      <alignment horizontal="center" vertical="center"/>
    </xf>
    <xf numFmtId="0" fontId="7" fillId="2" borderId="7" xfId="0" applyFont="1" applyFill="1" applyBorder="1" applyAlignment="1">
      <alignment horizontal="center" vertical="center"/>
    </xf>
    <xf numFmtId="0" fontId="7" fillId="2" borderId="4" xfId="0" applyFont="1" applyFill="1" applyBorder="1" applyAlignment="1">
      <alignment horizontal="center" vertical="center"/>
    </xf>
    <xf numFmtId="14" fontId="7" fillId="2" borderId="4" xfId="0" applyNumberFormat="1" applyFont="1" applyFill="1" applyBorder="1" applyAlignment="1">
      <alignment horizontal="center" vertical="center"/>
    </xf>
    <xf numFmtId="0" fontId="7" fillId="2" borderId="8" xfId="0" applyFont="1" applyFill="1" applyBorder="1" applyAlignment="1">
      <alignment horizontal="center" vertical="center"/>
    </xf>
    <xf numFmtId="0" fontId="7" fillId="2" borderId="9" xfId="0" applyFont="1" applyFill="1" applyBorder="1" applyAlignment="1">
      <alignment horizontal="center" vertical="center"/>
    </xf>
    <xf numFmtId="0" fontId="7" fillId="2" borderId="10" xfId="0" applyFont="1" applyFill="1" applyBorder="1" applyAlignment="1">
      <alignment vertical="center"/>
    </xf>
    <xf numFmtId="14" fontId="7" fillId="2" borderId="8" xfId="0" applyNumberFormat="1" applyFont="1" applyFill="1" applyBorder="1" applyAlignment="1">
      <alignment horizontal="center" vertical="center"/>
    </xf>
    <xf numFmtId="0" fontId="4" fillId="2" borderId="4" xfId="0" applyFont="1" applyFill="1" applyBorder="1" applyAlignment="1" applyProtection="1">
      <alignment horizontal="center" vertical="center"/>
      <protection locked="0"/>
    </xf>
    <xf numFmtId="49" fontId="22" fillId="2" borderId="0" xfId="0" applyNumberFormat="1" applyFont="1" applyFill="1" applyAlignment="1" applyProtection="1">
      <alignment horizontal="center" vertical="center" wrapText="1"/>
      <protection locked="0"/>
    </xf>
    <xf numFmtId="0" fontId="18" fillId="2" borderId="4" xfId="0" applyFont="1" applyFill="1" applyBorder="1" applyAlignment="1" applyProtection="1">
      <alignment vertical="center" wrapText="1"/>
      <protection locked="0"/>
    </xf>
    <xf numFmtId="3" fontId="4" fillId="2" borderId="6" xfId="0" applyNumberFormat="1" applyFont="1" applyFill="1" applyBorder="1" applyAlignment="1">
      <alignment vertical="center"/>
    </xf>
    <xf numFmtId="179" fontId="4" fillId="2" borderId="1" xfId="0" applyNumberFormat="1" applyFont="1" applyFill="1" applyBorder="1" applyAlignment="1" applyProtection="1">
      <alignment vertical="center"/>
      <protection locked="0"/>
    </xf>
    <xf numFmtId="179" fontId="4" fillId="2" borderId="3" xfId="0" applyNumberFormat="1" applyFont="1" applyFill="1" applyBorder="1" applyAlignment="1" applyProtection="1">
      <alignment vertical="center"/>
      <protection locked="0"/>
    </xf>
    <xf numFmtId="0" fontId="4" fillId="2" borderId="4" xfId="0" applyFont="1" applyFill="1" applyBorder="1" applyAlignment="1">
      <alignment horizontal="center" vertical="center"/>
    </xf>
    <xf numFmtId="49" fontId="22" fillId="2" borderId="0" xfId="0" quotePrefix="1" applyNumberFormat="1" applyFont="1" applyFill="1" applyAlignment="1" applyProtection="1">
      <alignment horizontal="center" vertical="center" wrapText="1"/>
      <protection locked="0"/>
    </xf>
    <xf numFmtId="0" fontId="18" fillId="2" borderId="4" xfId="0" applyFont="1" applyFill="1" applyBorder="1" applyAlignment="1">
      <alignment vertical="center" wrapText="1"/>
    </xf>
    <xf numFmtId="3" fontId="4" fillId="2" borderId="11" xfId="0" applyNumberFormat="1" applyFont="1" applyFill="1" applyBorder="1" applyAlignment="1">
      <alignment vertical="center" wrapText="1"/>
    </xf>
    <xf numFmtId="179" fontId="4" fillId="2" borderId="0" xfId="0" applyNumberFormat="1" applyFont="1" applyFill="1" applyAlignment="1" applyProtection="1">
      <alignment vertical="center"/>
      <protection locked="0"/>
    </xf>
    <xf numFmtId="179" fontId="4" fillId="2" borderId="4" xfId="0" applyNumberFormat="1" applyFont="1" applyFill="1" applyBorder="1" applyAlignment="1">
      <alignment vertical="center" wrapText="1"/>
    </xf>
    <xf numFmtId="0" fontId="22" fillId="2" borderId="0" xfId="0" quotePrefix="1" applyFont="1" applyFill="1" applyAlignment="1" applyProtection="1">
      <alignment horizontal="center" vertical="center" wrapText="1"/>
      <protection locked="0"/>
    </xf>
    <xf numFmtId="179" fontId="4" fillId="2" borderId="0" xfId="0" applyNumberFormat="1" applyFont="1" applyFill="1" applyAlignment="1">
      <alignment vertical="center" wrapText="1"/>
    </xf>
    <xf numFmtId="182" fontId="22" fillId="2" borderId="0" xfId="0" quotePrefix="1" applyNumberFormat="1" applyFont="1" applyFill="1" applyAlignment="1" applyProtection="1">
      <alignment horizontal="center" vertical="center" wrapText="1"/>
      <protection locked="0"/>
    </xf>
    <xf numFmtId="179" fontId="4" fillId="2" borderId="0" xfId="0" applyNumberFormat="1" applyFont="1" applyFill="1" applyAlignment="1" applyProtection="1">
      <alignment horizontal="right" vertical="center"/>
      <protection locked="0"/>
    </xf>
    <xf numFmtId="0" fontId="4" fillId="2" borderId="8" xfId="0" applyFont="1" applyFill="1" applyBorder="1" applyAlignment="1">
      <alignment horizontal="center" vertical="center"/>
    </xf>
    <xf numFmtId="49" fontId="22" fillId="2" borderId="9" xfId="0" applyNumberFormat="1" applyFont="1" applyFill="1" applyBorder="1" applyAlignment="1">
      <alignment horizontal="center" vertical="center" wrapText="1"/>
    </xf>
    <xf numFmtId="0" fontId="18" fillId="2" borderId="8" xfId="0" applyFont="1" applyFill="1" applyBorder="1" applyAlignment="1">
      <alignment vertical="center" wrapText="1"/>
    </xf>
    <xf numFmtId="3" fontId="4" fillId="2" borderId="12" xfId="0" applyNumberFormat="1" applyFont="1" applyFill="1" applyBorder="1" applyAlignment="1">
      <alignment vertical="center" wrapText="1"/>
    </xf>
    <xf numFmtId="179" fontId="4" fillId="2" borderId="9" xfId="0" applyNumberFormat="1" applyFont="1" applyFill="1" applyBorder="1" applyAlignment="1" applyProtection="1">
      <alignment vertical="center"/>
      <protection locked="0"/>
    </xf>
    <xf numFmtId="179" fontId="4" fillId="2" borderId="8" xfId="0" applyNumberFormat="1" applyFont="1" applyFill="1" applyBorder="1" applyAlignment="1">
      <alignment vertical="center" wrapText="1"/>
    </xf>
    <xf numFmtId="2" fontId="22" fillId="2" borderId="9" xfId="0" applyNumberFormat="1" applyFont="1" applyFill="1" applyBorder="1" applyAlignment="1">
      <alignment horizontal="center" vertical="center" wrapText="1"/>
    </xf>
    <xf numFmtId="179" fontId="4" fillId="2" borderId="9" xfId="0" applyNumberFormat="1" applyFont="1" applyFill="1" applyBorder="1" applyAlignment="1">
      <alignment vertical="center" wrapText="1"/>
    </xf>
    <xf numFmtId="0" fontId="13" fillId="2" borderId="0" xfId="50" applyFont="1" applyFill="1"/>
    <xf numFmtId="0" fontId="62" fillId="2" borderId="0" xfId="0" applyFont="1" applyFill="1" applyAlignment="1">
      <alignment vertical="center"/>
    </xf>
    <xf numFmtId="0" fontId="64" fillId="2" borderId="0" xfId="0" applyFont="1" applyFill="1" applyAlignment="1">
      <alignment vertical="center"/>
    </xf>
    <xf numFmtId="0" fontId="23" fillId="0" borderId="0" xfId="0" applyFont="1" applyAlignment="1" applyProtection="1">
      <alignment horizontal="center"/>
      <protection locked="0"/>
    </xf>
    <xf numFmtId="0" fontId="21" fillId="0" borderId="0" xfId="0" applyFont="1" applyAlignment="1" applyProtection="1">
      <alignment horizontal="center"/>
      <protection locked="0"/>
    </xf>
    <xf numFmtId="0" fontId="14" fillId="2" borderId="0" xfId="0" applyFont="1" applyFill="1" applyAlignment="1">
      <alignment horizontal="center" vertical="center"/>
    </xf>
    <xf numFmtId="0" fontId="2" fillId="0" borderId="0" xfId="0" applyFont="1" applyAlignment="1">
      <alignment horizontal="center" vertical="center"/>
    </xf>
    <xf numFmtId="0" fontId="14" fillId="0" borderId="0" xfId="0" applyFont="1" applyAlignment="1">
      <alignment horizontal="center" vertical="center"/>
    </xf>
    <xf numFmtId="0" fontId="0" fillId="0" borderId="0" xfId="0" applyAlignment="1">
      <alignment horizontal="center"/>
    </xf>
    <xf numFmtId="0" fontId="2" fillId="0" borderId="0" xfId="0" applyFont="1" applyAlignment="1">
      <alignment horizontal="center"/>
    </xf>
    <xf numFmtId="0" fontId="13" fillId="0" borderId="14" xfId="0" applyFont="1" applyBorder="1" applyAlignment="1">
      <alignment horizontal="center" vertical="center"/>
    </xf>
    <xf numFmtId="0" fontId="13" fillId="0" borderId="15" xfId="0" applyFont="1" applyBorder="1" applyAlignment="1">
      <alignment horizontal="center" vertical="center"/>
    </xf>
    <xf numFmtId="0" fontId="13" fillId="0" borderId="16" xfId="0" applyFont="1" applyBorder="1" applyAlignment="1">
      <alignment horizontal="center" vertical="center"/>
    </xf>
    <xf numFmtId="0" fontId="13" fillId="0" borderId="1" xfId="0" applyFont="1" applyBorder="1" applyAlignment="1">
      <alignment horizontal="center" vertical="center"/>
    </xf>
    <xf numFmtId="0" fontId="14" fillId="0" borderId="0" xfId="0" applyFont="1" applyAlignment="1">
      <alignment horizontal="center"/>
    </xf>
    <xf numFmtId="0" fontId="23" fillId="0" borderId="0" xfId="44" applyFont="1" applyAlignment="1">
      <alignment horizontal="center" vertical="center"/>
    </xf>
    <xf numFmtId="0" fontId="21" fillId="0" borderId="0" xfId="44" applyFont="1" applyAlignment="1">
      <alignment horizontal="center" vertical="center"/>
    </xf>
  </cellXfs>
  <cellStyles count="51">
    <cellStyle name="Comma0" xfId="1" xr:uid="{00000000-0005-0000-0000-000000000000}"/>
    <cellStyle name="Currency [0]_~ME00001" xfId="2" xr:uid="{00000000-0005-0000-0000-000001000000}"/>
    <cellStyle name="Currency_~ME00001" xfId="3" xr:uid="{00000000-0005-0000-0000-000002000000}"/>
    <cellStyle name="Currency0" xfId="4" xr:uid="{00000000-0005-0000-0000-000003000000}"/>
    <cellStyle name="Date" xfId="5" xr:uid="{00000000-0005-0000-0000-000004000000}"/>
    <cellStyle name="Fixed" xfId="6" xr:uid="{00000000-0005-0000-0000-000005000000}"/>
    <cellStyle name="Heading" xfId="7" xr:uid="{00000000-0005-0000-0000-000006000000}"/>
    <cellStyle name="Heading 1" xfId="8" xr:uid="{00000000-0005-0000-0000-000007000000}"/>
    <cellStyle name="Heading 2" xfId="9" xr:uid="{00000000-0005-0000-0000-000008000000}"/>
    <cellStyle name="Normal_~ME00001" xfId="10" xr:uid="{00000000-0005-0000-0000-000009000000}"/>
    <cellStyle name="Percent_china.xls Chart 1" xfId="11" xr:uid="{00000000-0005-0000-0000-00000A000000}"/>
    <cellStyle name="Stub" xfId="12" xr:uid="{00000000-0005-0000-0000-00000B000000}"/>
    <cellStyle name="Top" xfId="13" xr:uid="{00000000-0005-0000-0000-00000C000000}"/>
    <cellStyle name="Total" xfId="14" xr:uid="{00000000-0005-0000-0000-00000D000000}"/>
    <cellStyle name="Totals" xfId="15" xr:uid="{00000000-0005-0000-0000-00000E000000}"/>
    <cellStyle name="一般" xfId="0" builtinId="0"/>
    <cellStyle name="一般 10" xfId="16" xr:uid="{00000000-0005-0000-0000-000010000000}"/>
    <cellStyle name="一般 10 2" xfId="17" xr:uid="{00000000-0005-0000-0000-000011000000}"/>
    <cellStyle name="一般 11" xfId="18" xr:uid="{00000000-0005-0000-0000-000012000000}"/>
    <cellStyle name="一般 11 2" xfId="19" xr:uid="{00000000-0005-0000-0000-000013000000}"/>
    <cellStyle name="一般 12" xfId="20" xr:uid="{00000000-0005-0000-0000-000014000000}"/>
    <cellStyle name="一般 12 2" xfId="21" xr:uid="{00000000-0005-0000-0000-000015000000}"/>
    <cellStyle name="一般 13" xfId="22" xr:uid="{00000000-0005-0000-0000-000016000000}"/>
    <cellStyle name="一般 14" xfId="23" xr:uid="{00000000-0005-0000-0000-000017000000}"/>
    <cellStyle name="一般 2" xfId="24" xr:uid="{00000000-0005-0000-0000-000018000000}"/>
    <cellStyle name="一般 2 2" xfId="25" xr:uid="{00000000-0005-0000-0000-000019000000}"/>
    <cellStyle name="一般 2 2 2" xfId="26" xr:uid="{00000000-0005-0000-0000-00001A000000}"/>
    <cellStyle name="一般 2_修正34" xfId="27" xr:uid="{00000000-0005-0000-0000-00001B000000}"/>
    <cellStyle name="一般 3" xfId="28" xr:uid="{00000000-0005-0000-0000-00001C000000}"/>
    <cellStyle name="一般 3 2" xfId="29" xr:uid="{00000000-0005-0000-0000-00001D000000}"/>
    <cellStyle name="一般 3_99_死因統計統計表_新制行政區_(修正格式)_201108" xfId="30" xr:uid="{00000000-0005-0000-0000-00001E000000}"/>
    <cellStyle name="一般 4" xfId="31" xr:uid="{00000000-0005-0000-0000-00001F000000}"/>
    <cellStyle name="一般 4 2" xfId="32" xr:uid="{00000000-0005-0000-0000-000020000000}"/>
    <cellStyle name="一般 5" xfId="33" xr:uid="{00000000-0005-0000-0000-000021000000}"/>
    <cellStyle name="一般 5 2" xfId="34" xr:uid="{00000000-0005-0000-0000-000022000000}"/>
    <cellStyle name="一般 6" xfId="35" xr:uid="{00000000-0005-0000-0000-000023000000}"/>
    <cellStyle name="一般 6 2" xfId="36" xr:uid="{00000000-0005-0000-0000-000024000000}"/>
    <cellStyle name="一般 7" xfId="37" xr:uid="{00000000-0005-0000-0000-000025000000}"/>
    <cellStyle name="一般 7 2" xfId="38" xr:uid="{00000000-0005-0000-0000-000026000000}"/>
    <cellStyle name="一般 8" xfId="39" xr:uid="{00000000-0005-0000-0000-000027000000}"/>
    <cellStyle name="一般 8 2" xfId="40" xr:uid="{00000000-0005-0000-0000-000028000000}"/>
    <cellStyle name="一般 9" xfId="41" xr:uid="{00000000-0005-0000-0000-000029000000}"/>
    <cellStyle name="一般 9 2" xfId="42" xr:uid="{00000000-0005-0000-0000-00002A000000}"/>
    <cellStyle name="一般_97_new" xfId="50" xr:uid="{00000000-0005-0000-0000-00002B000000}"/>
    <cellStyle name="一般_97ICD10死因摘要" xfId="43" xr:uid="{00000000-0005-0000-0000-00002C000000}"/>
    <cellStyle name="一般_表2" xfId="44" xr:uid="{00000000-0005-0000-0000-00002D000000}"/>
    <cellStyle name="千分位 2" xfId="45" xr:uid="{00000000-0005-0000-0000-00002E000000}"/>
    <cellStyle name="千分位 2 2" xfId="46" xr:uid="{00000000-0005-0000-0000-00002F000000}"/>
    <cellStyle name="千分位 3" xfId="47" xr:uid="{00000000-0005-0000-0000-000030000000}"/>
    <cellStyle name="千分位[0] 2" xfId="48" xr:uid="{00000000-0005-0000-0000-000031000000}"/>
    <cellStyle name="貨幣[0]" xfId="49" xr:uid="{00000000-0005-0000-0000-000032000000}"/>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externalLink" Target="externalLinks/externalLink1.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alcChain" Target="calcChain.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http://www.mohw.gov.tw/&#27515;&#22240;&#25688;&#35201;/88&#24180;/FCANC_DR.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表"/>
      <sheetName val="圖"/>
    </sheetNames>
    <sheetDataSet>
      <sheetData sheetId="0">
        <row r="1">
          <cell r="A1" t="str">
            <v>表 32.  臺灣地區歷年女性每十萬人口死亡率按主要癌症分</v>
          </cell>
        </row>
        <row r="2">
          <cell r="J2" t="str">
            <v xml:space="preserve"> </v>
          </cell>
          <cell r="R2" t="str">
            <v xml:space="preserve"> </v>
          </cell>
        </row>
        <row r="3">
          <cell r="A3" t="str">
            <v>年   別</v>
          </cell>
          <cell r="B3" t="str">
            <v>肺      癌</v>
          </cell>
          <cell r="F3" t="str">
            <v>肝      癌</v>
          </cell>
          <cell r="J3" t="str">
            <v>子  宮  頸  癌</v>
          </cell>
          <cell r="M3" t="str">
            <v>結  腸  直  腸  癌</v>
          </cell>
          <cell r="P3" t="str">
            <v>女  性  乳  癌</v>
          </cell>
        </row>
        <row r="4">
          <cell r="B4" t="str">
            <v xml:space="preserve"> 死亡率</v>
          </cell>
          <cell r="D4" t="str">
            <v>標準化死亡率</v>
          </cell>
          <cell r="F4" t="str">
            <v xml:space="preserve"> 死亡率</v>
          </cell>
          <cell r="H4" t="str">
            <v>標準化死亡率</v>
          </cell>
          <cell r="J4" t="str">
            <v>死亡率</v>
          </cell>
          <cell r="K4" t="str">
            <v>標準化死亡率</v>
          </cell>
          <cell r="M4" t="str">
            <v>死亡率</v>
          </cell>
          <cell r="O4" t="str">
            <v>標準化死亡率</v>
          </cell>
          <cell r="P4" t="str">
            <v>死亡率</v>
          </cell>
          <cell r="R4" t="str">
            <v>標準化死亡率</v>
          </cell>
        </row>
        <row r="6">
          <cell r="A6" t="str">
            <v>民國70年</v>
          </cell>
          <cell r="B6">
            <v>7.5100516693879955</v>
          </cell>
          <cell r="D6">
            <v>7.5100516693879973</v>
          </cell>
          <cell r="F6">
            <v>6.7543963156570044</v>
          </cell>
          <cell r="H6">
            <v>6.754396315657007</v>
          </cell>
          <cell r="J6">
            <v>8.8004785042209175</v>
          </cell>
          <cell r="K6">
            <v>8.800478504220921</v>
          </cell>
          <cell r="M6">
            <v>5.7894825562774326</v>
          </cell>
          <cell r="O6">
            <v>5.7894825562774344</v>
          </cell>
          <cell r="P6">
            <v>3.9177823724206724</v>
          </cell>
          <cell r="R6">
            <v>3.9177823724206742</v>
          </cell>
        </row>
        <row r="7">
          <cell r="A7" t="str">
            <v>民國71年</v>
          </cell>
          <cell r="B7">
            <v>7.7771688323002923</v>
          </cell>
          <cell r="D7">
            <v>7.639413541651968</v>
          </cell>
          <cell r="F7">
            <v>6.4315589756852862</v>
          </cell>
          <cell r="H7">
            <v>6.3218963571236477</v>
          </cell>
          <cell r="J7">
            <v>9.8069870905839469</v>
          </cell>
          <cell r="K7">
            <v>9.651053178726448</v>
          </cell>
          <cell r="M7">
            <v>6.1806825617401158</v>
          </cell>
          <cell r="O7">
            <v>6.0546010345187247</v>
          </cell>
          <cell r="P7">
            <v>3.9113913628724348</v>
          </cell>
          <cell r="R7">
            <v>3.8502927461615837</v>
          </cell>
        </row>
        <row r="8">
          <cell r="A8" t="str">
            <v>民國72年</v>
          </cell>
          <cell r="B8">
            <v>7.8676953995948704</v>
          </cell>
          <cell r="D8">
            <v>7.5789473428674832</v>
          </cell>
          <cell r="F8">
            <v>7.0943749116005028</v>
          </cell>
          <cell r="H8">
            <v>6.8493434530932662</v>
          </cell>
          <cell r="J8">
            <v>9.1005251630641499</v>
          </cell>
          <cell r="K8">
            <v>8.8083723228699</v>
          </cell>
          <cell r="M8">
            <v>5.5253188490032343</v>
          </cell>
          <cell r="O8">
            <v>5.2954466761366072</v>
          </cell>
          <cell r="P8">
            <v>4.3485268020552841</v>
          </cell>
          <cell r="R8">
            <v>4.2137027133877307</v>
          </cell>
        </row>
        <row r="9">
          <cell r="A9" t="str">
            <v>民國73年</v>
          </cell>
          <cell r="B9">
            <v>7.6004665296523548</v>
          </cell>
          <cell r="D9">
            <v>7.1508799741404507</v>
          </cell>
          <cell r="F9">
            <v>7.898307743441344</v>
          </cell>
          <cell r="H9">
            <v>7.4502946198505207</v>
          </cell>
          <cell r="J9">
            <v>9.18895300319363</v>
          </cell>
          <cell r="K9">
            <v>8.7240272889268304</v>
          </cell>
          <cell r="M9">
            <v>6.1112604607074079</v>
          </cell>
          <cell r="O9">
            <v>5.7343259558366846</v>
          </cell>
          <cell r="P9">
            <v>4.3242131779734727</v>
          </cell>
          <cell r="R9">
            <v>4.1341046237768984</v>
          </cell>
        </row>
        <row r="10">
          <cell r="A10" t="str">
            <v>民國74年</v>
          </cell>
          <cell r="B10">
            <v>8.4561173161283598</v>
          </cell>
          <cell r="D10">
            <v>7.7317255535818434</v>
          </cell>
          <cell r="F10">
            <v>7.2822604136323905</v>
          </cell>
          <cell r="H10">
            <v>6.6974792388017228</v>
          </cell>
          <cell r="J10">
            <v>9.9886527166092058</v>
          </cell>
          <cell r="K10">
            <v>9.2602067965402721</v>
          </cell>
          <cell r="M10">
            <v>5.7497250131515454</v>
          </cell>
          <cell r="O10">
            <v>5.2008336378691382</v>
          </cell>
          <cell r="P10">
            <v>4.9019394724600129</v>
          </cell>
          <cell r="R10">
            <v>4.5439071307026921</v>
          </cell>
        </row>
        <row r="11">
          <cell r="A11" t="str">
            <v>民國75年</v>
          </cell>
          <cell r="B11">
            <v>9.3602484845414207</v>
          </cell>
          <cell r="D11">
            <v>8.3707072887893936</v>
          </cell>
          <cell r="F11">
            <v>6.9987179035791351</v>
          </cell>
          <cell r="H11">
            <v>6.2872398802065694</v>
          </cell>
          <cell r="J11">
            <v>9.1026269666182618</v>
          </cell>
          <cell r="K11">
            <v>8.2187196816287713</v>
          </cell>
          <cell r="M11">
            <v>6.3117271891173798</v>
          </cell>
          <cell r="O11">
            <v>5.6063573509645996</v>
          </cell>
          <cell r="P11">
            <v>5.002151139674659</v>
          </cell>
          <cell r="R11">
            <v>4.5398712877788174</v>
          </cell>
        </row>
        <row r="12">
          <cell r="A12" t="str">
            <v>民國76年</v>
          </cell>
          <cell r="B12">
            <v>9.5381316253676527</v>
          </cell>
          <cell r="D12">
            <v>8.2591826625524121</v>
          </cell>
          <cell r="F12">
            <v>7.490457094003963</v>
          </cell>
          <cell r="H12">
            <v>6.5210964935186553</v>
          </cell>
          <cell r="J12">
            <v>9.0819139836648617</v>
          </cell>
          <cell r="K12">
            <v>7.9704857559651323</v>
          </cell>
          <cell r="M12">
            <v>6.5355829602074236</v>
          </cell>
          <cell r="O12">
            <v>5.5952913504492701</v>
          </cell>
          <cell r="P12">
            <v>4.9971746335352227</v>
          </cell>
          <cell r="R12">
            <v>4.4664512211159222</v>
          </cell>
        </row>
        <row r="13">
          <cell r="A13" t="str">
            <v>民國77年</v>
          </cell>
          <cell r="B13">
            <v>10.133905890283021</v>
          </cell>
          <cell r="D13">
            <v>8.5454645341197626</v>
          </cell>
          <cell r="F13">
            <v>7.9226813371809337</v>
          </cell>
          <cell r="H13">
            <v>6.7509472407612456</v>
          </cell>
          <cell r="J13">
            <v>8.823938737971357</v>
          </cell>
          <cell r="K13">
            <v>7.5603428181901702</v>
          </cell>
          <cell r="M13">
            <v>7.0214239363905095</v>
          </cell>
          <cell r="O13">
            <v>5.8707645568665443</v>
          </cell>
          <cell r="P13">
            <v>5.4285038791795293</v>
          </cell>
          <cell r="R13">
            <v>4.674275117968226</v>
          </cell>
        </row>
        <row r="14">
          <cell r="A14" t="str">
            <v>民國78年</v>
          </cell>
          <cell r="B14">
            <v>10.574373890389831</v>
          </cell>
          <cell r="D14">
            <v>8.6657837576755004</v>
          </cell>
          <cell r="F14">
            <v>7.7883733257327643</v>
          </cell>
          <cell r="H14">
            <v>6.3972442105358702</v>
          </cell>
          <cell r="J14">
            <v>8.8240612679844617</v>
          </cell>
          <cell r="K14">
            <v>7.3647503485812615</v>
          </cell>
          <cell r="M14">
            <v>6.7216147452135164</v>
          </cell>
          <cell r="O14">
            <v>5.4624221972386655</v>
          </cell>
          <cell r="P14">
            <v>6.1209157387075317</v>
          </cell>
          <cell r="R14">
            <v>5.2306450792244776</v>
          </cell>
        </row>
        <row r="15">
          <cell r="A15" t="str">
            <v>民國79年</v>
          </cell>
          <cell r="B15">
            <v>10.160540634897702</v>
          </cell>
          <cell r="D15">
            <v>8.1284645222892227</v>
          </cell>
          <cell r="F15">
            <v>7.1318195594397773</v>
          </cell>
          <cell r="H15">
            <v>5.7729117589600767</v>
          </cell>
          <cell r="J15">
            <v>8.5643227708050116</v>
          </cell>
          <cell r="K15">
            <v>7.0128893661774248</v>
          </cell>
          <cell r="M15">
            <v>6.8657832487576611</v>
          </cell>
          <cell r="O15">
            <v>5.4680770120775639</v>
          </cell>
          <cell r="P15">
            <v>6.3337106273934323</v>
          </cell>
          <cell r="R15">
            <v>5.2270691895325623</v>
          </cell>
        </row>
        <row r="16">
          <cell r="A16" t="str">
            <v>民國80年</v>
          </cell>
          <cell r="B16">
            <v>10.849613736561469</v>
          </cell>
          <cell r="D16">
            <v>8.4581664658840694</v>
          </cell>
          <cell r="F16">
            <v>7.7049447038768308</v>
          </cell>
          <cell r="H16">
            <v>6.089887832823524</v>
          </cell>
          <cell r="J16">
            <v>8.796984110725516</v>
          </cell>
          <cell r="K16">
            <v>6.9835792312261029</v>
          </cell>
          <cell r="M16">
            <v>7.5836069920047544</v>
          </cell>
          <cell r="O16">
            <v>5.8895978453197371</v>
          </cell>
          <cell r="P16">
            <v>6.7140200569215436</v>
          </cell>
          <cell r="R16">
            <v>5.4683023850902179</v>
          </cell>
        </row>
        <row r="17">
          <cell r="A17" t="str">
            <v>民國81年</v>
          </cell>
          <cell r="B17">
            <v>11.187641158911537</v>
          </cell>
          <cell r="D17">
            <v>8.4513810956995261</v>
          </cell>
          <cell r="F17">
            <v>9.826711644052887</v>
          </cell>
          <cell r="H17">
            <v>7.4947543510777059</v>
          </cell>
          <cell r="J17">
            <v>9.4464519266659135</v>
          </cell>
          <cell r="K17">
            <v>7.2950460322090338</v>
          </cell>
          <cell r="M17">
            <v>8.2456317664965173</v>
          </cell>
          <cell r="O17">
            <v>6.2121285385519176</v>
          </cell>
          <cell r="P17">
            <v>6.7646202356209288</v>
          </cell>
          <cell r="R17">
            <v>5.3902855783087746</v>
          </cell>
        </row>
        <row r="18">
          <cell r="A18" t="str">
            <v>民國82年</v>
          </cell>
          <cell r="B18">
            <v>11.727905848688817</v>
          </cell>
          <cell r="D18">
            <v>8.5503805231913628</v>
          </cell>
          <cell r="F18">
            <v>11.46046204977446</v>
          </cell>
          <cell r="H18">
            <v>8.4958607618868811</v>
          </cell>
          <cell r="J18">
            <v>9.0435625336595358</v>
          </cell>
          <cell r="K18">
            <v>6.8175795281560587</v>
          </cell>
          <cell r="M18">
            <v>8.5284855876022565</v>
          </cell>
          <cell r="O18">
            <v>6.2631360419939419</v>
          </cell>
          <cell r="P18">
            <v>7.646911583773452</v>
          </cell>
          <cell r="R18">
            <v>5.9251836180463515</v>
          </cell>
        </row>
        <row r="19">
          <cell r="A19" t="str">
            <v xml:space="preserve"> 民國83年*</v>
          </cell>
          <cell r="B19">
            <v>12.454691534566711</v>
          </cell>
          <cell r="D19">
            <v>8.8554796114345908</v>
          </cell>
          <cell r="F19">
            <v>10.693619675790584</v>
          </cell>
          <cell r="H19">
            <v>7.7697132195738234</v>
          </cell>
          <cell r="J19">
            <v>9.5195717699398337</v>
          </cell>
          <cell r="K19">
            <v>7.0049267157908828</v>
          </cell>
          <cell r="M19">
            <v>8.4824961197716711</v>
          </cell>
          <cell r="O19">
            <v>5.9369638956775566</v>
          </cell>
          <cell r="P19">
            <v>7.7193649809686828</v>
          </cell>
          <cell r="R19">
            <v>5.9411083002143252</v>
          </cell>
        </row>
        <row r="20">
          <cell r="A20" t="str">
            <v>民國84年</v>
          </cell>
          <cell r="B20">
            <v>14.352432955434388</v>
          </cell>
          <cell r="D20">
            <v>9.8703296283225601</v>
          </cell>
          <cell r="F20">
            <v>11.231917485042846</v>
          </cell>
          <cell r="H20">
            <v>7.8451020078507492</v>
          </cell>
          <cell r="J20">
            <v>9.7879522518492461</v>
          </cell>
          <cell r="K20">
            <v>6.9834332701415409</v>
          </cell>
          <cell r="M20">
            <v>10.146520799689267</v>
          </cell>
          <cell r="O20">
            <v>6.8654485213988616</v>
          </cell>
          <cell r="P20">
            <v>8.8963764031659469</v>
          </cell>
          <cell r="R20">
            <v>6.5882603298924254</v>
          </cell>
        </row>
        <row r="21">
          <cell r="A21" t="str">
            <v>民國85年</v>
          </cell>
          <cell r="B21">
            <v>15.297885261827195</v>
          </cell>
          <cell r="D21">
            <v>10.306979185295729</v>
          </cell>
          <cell r="F21">
            <v>12.72422973755244</v>
          </cell>
          <cell r="H21">
            <v>8.6652940384404609</v>
          </cell>
          <cell r="J21">
            <v>9.4015252174066681</v>
          </cell>
          <cell r="K21">
            <v>6.5360349623001452</v>
          </cell>
          <cell r="M21">
            <v>10.525098711213188</v>
          </cell>
          <cell r="O21">
            <v>6.9214941110916905</v>
          </cell>
          <cell r="P21">
            <v>9.4783507554447226</v>
          </cell>
          <cell r="R21">
            <v>6.8786132067913845</v>
          </cell>
        </row>
        <row r="22">
          <cell r="A22" t="str">
            <v>民國86年</v>
          </cell>
          <cell r="B22">
            <v>16.540956978016595</v>
          </cell>
          <cell r="D22">
            <v>10.763292999790304</v>
          </cell>
          <cell r="F22">
            <v>13.337334850665103</v>
          </cell>
          <cell r="H22">
            <v>8.806149010761958</v>
          </cell>
          <cell r="J22">
            <v>9.7629671358753107</v>
          </cell>
          <cell r="K22">
            <v>6.5031362845808474</v>
          </cell>
          <cell r="M22">
            <v>11.407556536563169</v>
          </cell>
          <cell r="O22">
            <v>7.2279828332664007</v>
          </cell>
          <cell r="P22">
            <v>10.200256803110232</v>
          </cell>
          <cell r="R22">
            <v>7.195909096906365</v>
          </cell>
        </row>
        <row r="23">
          <cell r="A23" t="str">
            <v>民國87年</v>
          </cell>
          <cell r="B23">
            <v>16.064533526107738</v>
          </cell>
          <cell r="C23" t="str">
            <v xml:space="preserve"> </v>
          </cell>
          <cell r="D23">
            <v>10.069794837085313</v>
          </cell>
          <cell r="F23">
            <v>12.95132474557983</v>
          </cell>
          <cell r="G23" t="str">
            <v xml:space="preserve"> </v>
          </cell>
          <cell r="H23">
            <v>8.2499199196132125</v>
          </cell>
          <cell r="J23">
            <v>9.5653574918334705</v>
          </cell>
          <cell r="K23">
            <v>6.1676449887934268</v>
          </cell>
          <cell r="M23">
            <v>11.540505056518848</v>
          </cell>
          <cell r="N23" t="str">
            <v xml:space="preserve"> </v>
          </cell>
          <cell r="O23">
            <v>7.2073086800404997</v>
          </cell>
          <cell r="P23">
            <v>9.3584372707711925</v>
          </cell>
          <cell r="Q23" t="str">
            <v xml:space="preserve"> </v>
          </cell>
          <cell r="R23">
            <v>6.4436470920172022</v>
          </cell>
        </row>
        <row r="24">
          <cell r="A24" t="str">
            <v>民國88年</v>
          </cell>
          <cell r="B24">
            <v>16.016889385908364</v>
          </cell>
          <cell r="D24">
            <v>9.647545949912919</v>
          </cell>
          <cell r="F24">
            <v>13.137762672560088</v>
          </cell>
          <cell r="H24">
            <v>8.1616317775746481</v>
          </cell>
          <cell r="J24">
            <v>8.9914475028514076</v>
          </cell>
          <cell r="K24">
            <v>5.6798268996893162</v>
          </cell>
          <cell r="M24">
            <v>12.410992822588677</v>
          </cell>
          <cell r="O24">
            <v>7.4642893788494007</v>
          </cell>
          <cell r="P24">
            <v>10.081602277808521</v>
          </cell>
          <cell r="R24">
            <v>6.7780192290415622</v>
          </cell>
        </row>
        <row r="27">
          <cell r="A27" t="str">
            <v>附  註：1.標準化死亡率係以民國七十年臺灣地區女性年中人口年齡結構為基準。</v>
          </cell>
        </row>
        <row r="28">
          <cell r="A28" t="str">
            <v xml:space="preserve">        2.*本表資料自民國八十三年起含金門縣及連江縣。</v>
          </cell>
        </row>
      </sheetData>
      <sheetData sheetId="1" refreshError="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P22"/>
  <sheetViews>
    <sheetView showGridLines="0" tabSelected="1" zoomScaleNormal="100" workbookViewId="0">
      <selection activeCell="R4" sqref="R4"/>
    </sheetView>
  </sheetViews>
  <sheetFormatPr defaultColWidth="9" defaultRowHeight="15.75"/>
  <cols>
    <col min="1" max="1" width="4.375" style="1" customWidth="1"/>
    <col min="2" max="2" width="11.375" style="9" customWidth="1"/>
    <col min="3" max="3" width="21.375" style="10" customWidth="1"/>
    <col min="4" max="6" width="7.875" style="1" customWidth="1"/>
    <col min="7" max="7" width="11.375" style="9" customWidth="1"/>
    <col min="8" max="8" width="21.375" style="1" customWidth="1"/>
    <col min="9" max="11" width="7.875" style="1" customWidth="1"/>
    <col min="12" max="12" width="11.375" style="9" customWidth="1"/>
    <col min="13" max="13" width="21.375" style="1" customWidth="1"/>
    <col min="14" max="16" width="7.875" style="1" customWidth="1"/>
    <col min="17" max="16384" width="9" style="1"/>
  </cols>
  <sheetData>
    <row r="1" spans="1:16" ht="25.5">
      <c r="A1" s="303" t="s">
        <v>187</v>
      </c>
      <c r="B1" s="304"/>
      <c r="C1" s="304"/>
      <c r="D1" s="304"/>
      <c r="E1" s="304"/>
      <c r="F1" s="304"/>
      <c r="G1" s="304"/>
      <c r="H1" s="304"/>
      <c r="I1" s="304"/>
      <c r="J1" s="304"/>
      <c r="K1" s="304"/>
      <c r="L1" s="304"/>
      <c r="M1" s="304"/>
      <c r="N1" s="304"/>
      <c r="O1" s="304"/>
      <c r="P1" s="304"/>
    </row>
    <row r="2" spans="1:16" ht="8.4499999999999993" customHeight="1">
      <c r="A2" s="2"/>
      <c r="B2" s="3"/>
      <c r="C2" s="2"/>
      <c r="D2" s="2"/>
      <c r="E2" s="2"/>
      <c r="F2" s="2"/>
      <c r="G2" s="3"/>
      <c r="H2" s="2"/>
      <c r="I2" s="2"/>
      <c r="J2" s="2"/>
      <c r="K2" s="2"/>
      <c r="L2" s="3"/>
      <c r="M2" s="2"/>
      <c r="N2" s="2"/>
      <c r="O2" s="2"/>
      <c r="P2" s="2"/>
    </row>
    <row r="3" spans="1:16" ht="16.5">
      <c r="A3" s="243"/>
      <c r="B3" s="244"/>
      <c r="C3" s="245"/>
      <c r="D3" s="246"/>
      <c r="E3" s="246"/>
      <c r="F3" s="246"/>
      <c r="G3" s="244"/>
      <c r="H3" s="305" t="s">
        <v>372</v>
      </c>
      <c r="I3" s="305"/>
      <c r="J3" s="246"/>
      <c r="K3" s="246"/>
      <c r="L3" s="244"/>
      <c r="M3" s="246"/>
      <c r="N3" s="247" t="s">
        <v>181</v>
      </c>
      <c r="O3" s="246"/>
      <c r="P3" s="245"/>
    </row>
    <row r="4" spans="1:16" ht="18" customHeight="1">
      <c r="A4" s="248"/>
      <c r="B4" s="249"/>
      <c r="C4" s="250"/>
      <c r="D4" s="248"/>
      <c r="E4" s="248"/>
      <c r="F4" s="248"/>
      <c r="G4" s="249"/>
      <c r="H4" s="248"/>
      <c r="I4" s="248"/>
      <c r="J4" s="248"/>
      <c r="K4" s="248"/>
      <c r="L4" s="249"/>
      <c r="M4" s="248"/>
      <c r="N4" s="248"/>
      <c r="O4" s="248"/>
      <c r="P4" s="251" t="s">
        <v>326</v>
      </c>
    </row>
    <row r="5" spans="1:16" s="21" customFormat="1" ht="14.25">
      <c r="A5" s="252" t="s">
        <v>0</v>
      </c>
      <c r="B5" s="253"/>
      <c r="C5" s="254" t="s">
        <v>1</v>
      </c>
      <c r="D5" s="253"/>
      <c r="E5" s="255"/>
      <c r="F5" s="256"/>
      <c r="G5" s="253"/>
      <c r="H5" s="254" t="s">
        <v>2</v>
      </c>
      <c r="I5" s="253"/>
      <c r="J5" s="257"/>
      <c r="K5" s="258"/>
      <c r="L5" s="259"/>
      <c r="M5" s="254" t="s">
        <v>3</v>
      </c>
      <c r="N5" s="253"/>
      <c r="O5" s="257"/>
      <c r="P5" s="260"/>
    </row>
    <row r="6" spans="1:16" s="29" customFormat="1" ht="14.25">
      <c r="A6" s="261"/>
      <c r="B6" s="262" t="s">
        <v>27</v>
      </c>
      <c r="C6" s="263"/>
      <c r="D6" s="264" t="s">
        <v>332</v>
      </c>
      <c r="E6" s="265"/>
      <c r="F6" s="264" t="s">
        <v>333</v>
      </c>
      <c r="G6" s="262" t="s">
        <v>27</v>
      </c>
      <c r="H6" s="263"/>
      <c r="I6" s="264" t="s">
        <v>332</v>
      </c>
      <c r="J6" s="265"/>
      <c r="K6" s="264" t="s">
        <v>333</v>
      </c>
      <c r="L6" s="262" t="s">
        <v>27</v>
      </c>
      <c r="M6" s="263"/>
      <c r="N6" s="264" t="s">
        <v>332</v>
      </c>
      <c r="O6" s="266" t="s">
        <v>181</v>
      </c>
      <c r="P6" s="267" t="s">
        <v>333</v>
      </c>
    </row>
    <row r="7" spans="1:16" s="29" customFormat="1" ht="14.25">
      <c r="A7" s="261"/>
      <c r="B7" s="268" t="s">
        <v>334</v>
      </c>
      <c r="C7" s="269" t="s">
        <v>335</v>
      </c>
      <c r="D7" s="270"/>
      <c r="E7" s="271" t="s">
        <v>336</v>
      </c>
      <c r="F7" s="270" t="s">
        <v>337</v>
      </c>
      <c r="G7" s="268" t="s">
        <v>334</v>
      </c>
      <c r="H7" s="269" t="s">
        <v>335</v>
      </c>
      <c r="I7" s="270"/>
      <c r="J7" s="271" t="s">
        <v>336</v>
      </c>
      <c r="K7" s="270" t="s">
        <v>337</v>
      </c>
      <c r="L7" s="268" t="s">
        <v>334</v>
      </c>
      <c r="M7" s="269" t="s">
        <v>335</v>
      </c>
      <c r="N7" s="270"/>
      <c r="O7" s="271" t="s">
        <v>336</v>
      </c>
      <c r="P7" s="268" t="s">
        <v>337</v>
      </c>
    </row>
    <row r="8" spans="1:16" s="29" customFormat="1" ht="14.25">
      <c r="A8" s="272" t="s">
        <v>338</v>
      </c>
      <c r="B8" s="273" t="s">
        <v>339</v>
      </c>
      <c r="C8" s="274"/>
      <c r="D8" s="272" t="s">
        <v>340</v>
      </c>
      <c r="E8" s="275"/>
      <c r="F8" s="272" t="s">
        <v>15</v>
      </c>
      <c r="G8" s="273" t="s">
        <v>339</v>
      </c>
      <c r="H8" s="274"/>
      <c r="I8" s="272" t="s">
        <v>340</v>
      </c>
      <c r="J8" s="275"/>
      <c r="K8" s="272" t="s">
        <v>15</v>
      </c>
      <c r="L8" s="273" t="s">
        <v>339</v>
      </c>
      <c r="M8" s="274"/>
      <c r="N8" s="272" t="s">
        <v>340</v>
      </c>
      <c r="O8" s="275" t="s">
        <v>181</v>
      </c>
      <c r="P8" s="273" t="s">
        <v>15</v>
      </c>
    </row>
    <row r="9" spans="1:16" ht="39" customHeight="1">
      <c r="A9" s="276"/>
      <c r="B9" s="277" t="s">
        <v>36</v>
      </c>
      <c r="C9" s="278" t="s">
        <v>17</v>
      </c>
      <c r="D9" s="279">
        <v>600</v>
      </c>
      <c r="E9" s="280">
        <v>445.20624179151002</v>
      </c>
      <c r="F9" s="281">
        <v>100</v>
      </c>
      <c r="G9" s="277" t="s">
        <v>36</v>
      </c>
      <c r="H9" s="278" t="s">
        <v>17</v>
      </c>
      <c r="I9" s="279">
        <v>348</v>
      </c>
      <c r="J9" s="280">
        <v>498.510199404079</v>
      </c>
      <c r="K9" s="281">
        <v>100</v>
      </c>
      <c r="L9" s="277" t="s">
        <v>36</v>
      </c>
      <c r="M9" s="278" t="s">
        <v>17</v>
      </c>
      <c r="N9" s="279">
        <v>252</v>
      </c>
      <c r="O9" s="280">
        <v>387.92506272994501</v>
      </c>
      <c r="P9" s="280">
        <v>100</v>
      </c>
    </row>
    <row r="10" spans="1:16" s="10" customFormat="1" ht="39" customHeight="1">
      <c r="A10" s="282">
        <v>1</v>
      </c>
      <c r="B10" s="283" t="s">
        <v>91</v>
      </c>
      <c r="C10" s="284" t="s">
        <v>373</v>
      </c>
      <c r="D10" s="285">
        <v>116</v>
      </c>
      <c r="E10" s="286">
        <v>86.073206746358593</v>
      </c>
      <c r="F10" s="287">
        <v>19.3333333333333</v>
      </c>
      <c r="G10" s="288" t="s">
        <v>91</v>
      </c>
      <c r="H10" s="284" t="s">
        <v>373</v>
      </c>
      <c r="I10" s="285">
        <v>62</v>
      </c>
      <c r="J10" s="286">
        <v>88.815035526014199</v>
      </c>
      <c r="K10" s="287">
        <v>17.816091954023001</v>
      </c>
      <c r="L10" s="283" t="s">
        <v>91</v>
      </c>
      <c r="M10" s="284" t="s">
        <v>373</v>
      </c>
      <c r="N10" s="285">
        <v>54</v>
      </c>
      <c r="O10" s="286">
        <v>83.126799156416993</v>
      </c>
      <c r="P10" s="289">
        <v>21.428571428571399</v>
      </c>
    </row>
    <row r="11" spans="1:16" s="10" customFormat="1" ht="39" customHeight="1">
      <c r="A11" s="282">
        <v>2</v>
      </c>
      <c r="B11" s="283" t="s">
        <v>147</v>
      </c>
      <c r="C11" s="284" t="s">
        <v>112</v>
      </c>
      <c r="D11" s="285">
        <v>81</v>
      </c>
      <c r="E11" s="286">
        <v>60.102842641853897</v>
      </c>
      <c r="F11" s="287">
        <v>13.5</v>
      </c>
      <c r="G11" s="290" t="s">
        <v>147</v>
      </c>
      <c r="H11" s="284" t="s">
        <v>112</v>
      </c>
      <c r="I11" s="285">
        <v>50</v>
      </c>
      <c r="J11" s="286">
        <v>71.625028650011501</v>
      </c>
      <c r="K11" s="287">
        <v>14.367816091953999</v>
      </c>
      <c r="L11" s="283" t="s">
        <v>147</v>
      </c>
      <c r="M11" s="284" t="s">
        <v>112</v>
      </c>
      <c r="N11" s="285">
        <v>31</v>
      </c>
      <c r="O11" s="286">
        <v>47.720940256461603</v>
      </c>
      <c r="P11" s="289">
        <v>12.301587301587301</v>
      </c>
    </row>
    <row r="12" spans="1:16" s="10" customFormat="1" ht="39" customHeight="1">
      <c r="A12" s="282">
        <v>3</v>
      </c>
      <c r="B12" s="283" t="s">
        <v>144</v>
      </c>
      <c r="C12" s="284" t="s">
        <v>114</v>
      </c>
      <c r="D12" s="285">
        <v>69</v>
      </c>
      <c r="E12" s="286">
        <v>51.198717806023701</v>
      </c>
      <c r="F12" s="287">
        <v>11.5</v>
      </c>
      <c r="G12" s="288" t="s">
        <v>144</v>
      </c>
      <c r="H12" s="284" t="s">
        <v>114</v>
      </c>
      <c r="I12" s="285">
        <v>44</v>
      </c>
      <c r="J12" s="286">
        <v>63.030025212010102</v>
      </c>
      <c r="K12" s="287">
        <v>12.643678160919499</v>
      </c>
      <c r="L12" s="283" t="s">
        <v>144</v>
      </c>
      <c r="M12" s="284" t="s">
        <v>114</v>
      </c>
      <c r="N12" s="285">
        <v>25</v>
      </c>
      <c r="O12" s="286">
        <v>38.484629239081897</v>
      </c>
      <c r="P12" s="289">
        <v>9.9206349206348996</v>
      </c>
    </row>
    <row r="13" spans="1:16" s="10" customFormat="1" ht="39" customHeight="1">
      <c r="A13" s="282">
        <v>4</v>
      </c>
      <c r="B13" s="283" t="s">
        <v>95</v>
      </c>
      <c r="C13" s="284" t="s">
        <v>18</v>
      </c>
      <c r="D13" s="285">
        <v>38</v>
      </c>
      <c r="E13" s="286">
        <v>28.1963953134623</v>
      </c>
      <c r="F13" s="287">
        <v>6.3333333333333002</v>
      </c>
      <c r="G13" s="290" t="s">
        <v>95</v>
      </c>
      <c r="H13" s="284" t="s">
        <v>18</v>
      </c>
      <c r="I13" s="285">
        <v>21</v>
      </c>
      <c r="J13" s="286">
        <v>30.0825120330048</v>
      </c>
      <c r="K13" s="287">
        <v>6.0344827586207002</v>
      </c>
      <c r="L13" s="283" t="s">
        <v>95</v>
      </c>
      <c r="M13" s="284" t="s">
        <v>18</v>
      </c>
      <c r="N13" s="285">
        <v>17</v>
      </c>
      <c r="O13" s="291" t="s">
        <v>369</v>
      </c>
      <c r="P13" s="289">
        <v>6.7460317460316999</v>
      </c>
    </row>
    <row r="14" spans="1:16" s="10" customFormat="1" ht="39" customHeight="1">
      <c r="A14" s="282">
        <v>5</v>
      </c>
      <c r="B14" s="283" t="s">
        <v>148</v>
      </c>
      <c r="C14" s="284" t="s">
        <v>113</v>
      </c>
      <c r="D14" s="285">
        <v>20</v>
      </c>
      <c r="E14" s="286">
        <v>14.840208059717</v>
      </c>
      <c r="F14" s="287">
        <v>3.3333333333333002</v>
      </c>
      <c r="G14" s="288" t="s">
        <v>149</v>
      </c>
      <c r="H14" s="284" t="s">
        <v>115</v>
      </c>
      <c r="I14" s="285">
        <v>12</v>
      </c>
      <c r="J14" s="291" t="s">
        <v>369</v>
      </c>
      <c r="K14" s="287">
        <v>3.4482758620689999</v>
      </c>
      <c r="L14" s="283" t="s">
        <v>148</v>
      </c>
      <c r="M14" s="284" t="s">
        <v>113</v>
      </c>
      <c r="N14" s="285">
        <v>10</v>
      </c>
      <c r="O14" s="291" t="s">
        <v>369</v>
      </c>
      <c r="P14" s="289">
        <v>3.9682539682539999</v>
      </c>
    </row>
    <row r="15" spans="1:16" s="10" customFormat="1" ht="39" customHeight="1">
      <c r="A15" s="282">
        <v>6</v>
      </c>
      <c r="B15" s="283" t="s">
        <v>149</v>
      </c>
      <c r="C15" s="284" t="s">
        <v>115</v>
      </c>
      <c r="D15" s="285">
        <v>17</v>
      </c>
      <c r="E15" s="291" t="s">
        <v>369</v>
      </c>
      <c r="F15" s="287">
        <v>2.8333333333333002</v>
      </c>
      <c r="G15" s="288" t="s">
        <v>94</v>
      </c>
      <c r="H15" s="284" t="s">
        <v>32</v>
      </c>
      <c r="I15" s="285">
        <v>12</v>
      </c>
      <c r="J15" s="291" t="s">
        <v>369</v>
      </c>
      <c r="K15" s="287">
        <v>3.4482758620689999</v>
      </c>
      <c r="L15" s="283" t="s">
        <v>68</v>
      </c>
      <c r="M15" s="284" t="s">
        <v>20</v>
      </c>
      <c r="N15" s="285">
        <v>5</v>
      </c>
      <c r="O15" s="291" t="s">
        <v>369</v>
      </c>
      <c r="P15" s="289">
        <v>1.9841269841269999</v>
      </c>
    </row>
    <row r="16" spans="1:16" s="10" customFormat="1" ht="39" customHeight="1">
      <c r="A16" s="282">
        <v>7</v>
      </c>
      <c r="B16" s="283" t="s">
        <v>94</v>
      </c>
      <c r="C16" s="284" t="s">
        <v>32</v>
      </c>
      <c r="D16" s="285">
        <v>16</v>
      </c>
      <c r="E16" s="291" t="s">
        <v>369</v>
      </c>
      <c r="F16" s="287">
        <v>2.6666666666666998</v>
      </c>
      <c r="G16" s="288" t="s">
        <v>148</v>
      </c>
      <c r="H16" s="284" t="s">
        <v>113</v>
      </c>
      <c r="I16" s="285">
        <v>10</v>
      </c>
      <c r="J16" s="291" t="s">
        <v>369</v>
      </c>
      <c r="K16" s="287">
        <v>2.8735632183908</v>
      </c>
      <c r="L16" s="283" t="s">
        <v>143</v>
      </c>
      <c r="M16" s="284" t="s">
        <v>118</v>
      </c>
      <c r="N16" s="285">
        <v>5</v>
      </c>
      <c r="O16" s="291" t="s">
        <v>369</v>
      </c>
      <c r="P16" s="289">
        <v>1.9841269841269999</v>
      </c>
    </row>
    <row r="17" spans="1:16" s="10" customFormat="1" ht="39" customHeight="1">
      <c r="A17" s="282">
        <v>8</v>
      </c>
      <c r="B17" s="288" t="s">
        <v>68</v>
      </c>
      <c r="C17" s="284" t="s">
        <v>20</v>
      </c>
      <c r="D17" s="285">
        <v>12</v>
      </c>
      <c r="E17" s="291" t="s">
        <v>369</v>
      </c>
      <c r="F17" s="287">
        <v>2</v>
      </c>
      <c r="G17" s="288" t="s">
        <v>61</v>
      </c>
      <c r="H17" s="284" t="s">
        <v>116</v>
      </c>
      <c r="I17" s="285">
        <v>7</v>
      </c>
      <c r="J17" s="291" t="s">
        <v>369</v>
      </c>
      <c r="K17" s="287">
        <v>2.0114942528736002</v>
      </c>
      <c r="L17" s="283" t="s">
        <v>149</v>
      </c>
      <c r="M17" s="284" t="s">
        <v>115</v>
      </c>
      <c r="N17" s="285">
        <v>5</v>
      </c>
      <c r="O17" s="291" t="s">
        <v>369</v>
      </c>
      <c r="P17" s="289">
        <v>1.9841269841269999</v>
      </c>
    </row>
    <row r="18" spans="1:16" s="10" customFormat="1" ht="39" customHeight="1">
      <c r="A18" s="282">
        <v>9</v>
      </c>
      <c r="B18" s="283" t="s">
        <v>61</v>
      </c>
      <c r="C18" s="284" t="s">
        <v>116</v>
      </c>
      <c r="D18" s="285">
        <v>11</v>
      </c>
      <c r="E18" s="291" t="s">
        <v>369</v>
      </c>
      <c r="F18" s="287">
        <v>1.8333333333333</v>
      </c>
      <c r="G18" s="288" t="s">
        <v>68</v>
      </c>
      <c r="H18" s="284" t="s">
        <v>20</v>
      </c>
      <c r="I18" s="285">
        <v>7</v>
      </c>
      <c r="J18" s="291" t="s">
        <v>369</v>
      </c>
      <c r="K18" s="287">
        <v>2.0114942528736002</v>
      </c>
      <c r="L18" s="283" t="s">
        <v>61</v>
      </c>
      <c r="M18" s="284" t="s">
        <v>116</v>
      </c>
      <c r="N18" s="285">
        <v>4</v>
      </c>
      <c r="O18" s="291" t="s">
        <v>369</v>
      </c>
      <c r="P18" s="289">
        <v>1.5873015873016001</v>
      </c>
    </row>
    <row r="19" spans="1:16" s="10" customFormat="1" ht="39" customHeight="1">
      <c r="A19" s="282">
        <v>10</v>
      </c>
      <c r="B19" s="283" t="s">
        <v>143</v>
      </c>
      <c r="C19" s="284" t="s">
        <v>118</v>
      </c>
      <c r="D19" s="285">
        <v>10</v>
      </c>
      <c r="E19" s="291" t="s">
        <v>369</v>
      </c>
      <c r="F19" s="287">
        <v>1.6666666666667</v>
      </c>
      <c r="G19" s="288" t="s">
        <v>134</v>
      </c>
      <c r="H19" s="284" t="s">
        <v>119</v>
      </c>
      <c r="I19" s="285">
        <v>5</v>
      </c>
      <c r="J19" s="291" t="s">
        <v>369</v>
      </c>
      <c r="K19" s="287">
        <v>1.4367816091954</v>
      </c>
      <c r="L19" s="288" t="s">
        <v>94</v>
      </c>
      <c r="M19" s="284" t="s">
        <v>32</v>
      </c>
      <c r="N19" s="285">
        <v>4</v>
      </c>
      <c r="O19" s="291" t="s">
        <v>369</v>
      </c>
      <c r="P19" s="289">
        <v>1.5873015873016001</v>
      </c>
    </row>
    <row r="20" spans="1:16" s="10" customFormat="1" ht="39" customHeight="1">
      <c r="A20" s="292"/>
      <c r="B20" s="293">
        <v>0</v>
      </c>
      <c r="C20" s="294" t="s">
        <v>21</v>
      </c>
      <c r="D20" s="295">
        <v>210</v>
      </c>
      <c r="E20" s="296">
        <v>155.82218462702801</v>
      </c>
      <c r="F20" s="297">
        <v>35</v>
      </c>
      <c r="G20" s="298">
        <v>0</v>
      </c>
      <c r="H20" s="294" t="s">
        <v>21</v>
      </c>
      <c r="I20" s="295">
        <v>118</v>
      </c>
      <c r="J20" s="296">
        <v>169.03506761402701</v>
      </c>
      <c r="K20" s="297">
        <v>33.908045977011497</v>
      </c>
      <c r="L20" s="293">
        <v>0</v>
      </c>
      <c r="M20" s="294" t="s">
        <v>21</v>
      </c>
      <c r="N20" s="295">
        <v>92</v>
      </c>
      <c r="O20" s="296">
        <v>141.62343559982099</v>
      </c>
      <c r="P20" s="299">
        <v>36.507936507936499</v>
      </c>
    </row>
    <row r="21" spans="1:16" s="62" customFormat="1" ht="17.45" customHeight="1">
      <c r="A21" s="300" t="s">
        <v>374</v>
      </c>
      <c r="B21" s="249"/>
      <c r="C21" s="250"/>
      <c r="D21" s="248"/>
      <c r="E21" s="248"/>
      <c r="F21" s="248"/>
      <c r="G21" s="248"/>
      <c r="H21" s="249"/>
      <c r="I21" s="248"/>
      <c r="J21" s="248"/>
      <c r="K21" s="248"/>
      <c r="L21" s="248"/>
      <c r="M21" s="248"/>
      <c r="N21" s="249"/>
      <c r="O21" s="248"/>
      <c r="P21" s="248"/>
    </row>
    <row r="22" spans="1:16">
      <c r="A22" s="301" t="s">
        <v>375</v>
      </c>
      <c r="B22" s="302"/>
      <c r="C22" s="250"/>
      <c r="D22" s="248"/>
      <c r="E22" s="248"/>
      <c r="F22" s="248"/>
      <c r="G22" s="248"/>
      <c r="H22" s="249"/>
      <c r="I22" s="248"/>
      <c r="J22" s="248"/>
      <c r="K22" s="248"/>
      <c r="L22" s="248"/>
      <c r="M22" s="248"/>
      <c r="N22" s="249"/>
      <c r="O22" s="248"/>
      <c r="P22" s="248"/>
    </row>
  </sheetData>
  <mergeCells count="2">
    <mergeCell ref="A1:P1"/>
    <mergeCell ref="H3:I3"/>
  </mergeCells>
  <phoneticPr fontId="24" type="noConversion"/>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P22"/>
  <sheetViews>
    <sheetView showGridLines="0" zoomScaleNormal="100" workbookViewId="0">
      <selection activeCell="J11" sqref="J11"/>
    </sheetView>
  </sheetViews>
  <sheetFormatPr defaultColWidth="9" defaultRowHeight="15.75"/>
  <cols>
    <col min="1" max="1" width="4.375" style="1" customWidth="1"/>
    <col min="2" max="2" width="11.375" style="9" customWidth="1"/>
    <col min="3" max="3" width="21.375" style="10" customWidth="1"/>
    <col min="4" max="6" width="7.875" style="1" customWidth="1"/>
    <col min="7" max="7" width="11.375" style="9" customWidth="1"/>
    <col min="8" max="8" width="21.375" style="1" customWidth="1"/>
    <col min="9" max="11" width="7.875" style="1" customWidth="1"/>
    <col min="12" max="12" width="11.375" style="9" customWidth="1"/>
    <col min="13" max="13" width="21.375" style="1" customWidth="1"/>
    <col min="14" max="16" width="7.875" style="1" customWidth="1"/>
    <col min="17" max="16384" width="9" style="1"/>
  </cols>
  <sheetData>
    <row r="1" spans="1:16" ht="25.5">
      <c r="A1" s="303" t="s">
        <v>187</v>
      </c>
      <c r="B1" s="304"/>
      <c r="C1" s="304"/>
      <c r="D1" s="304"/>
      <c r="E1" s="304"/>
      <c r="F1" s="304"/>
      <c r="G1" s="304"/>
      <c r="H1" s="304"/>
      <c r="I1" s="304"/>
      <c r="J1" s="304"/>
      <c r="K1" s="304"/>
      <c r="L1" s="304"/>
      <c r="M1" s="304"/>
      <c r="N1" s="304"/>
      <c r="O1" s="304"/>
      <c r="P1" s="304"/>
    </row>
    <row r="2" spans="1:16" ht="8.4499999999999993" customHeight="1">
      <c r="A2" s="2"/>
      <c r="B2" s="3"/>
      <c r="C2" s="2"/>
      <c r="D2" s="2"/>
      <c r="E2" s="2"/>
      <c r="F2" s="2"/>
      <c r="G2" s="3"/>
      <c r="H2" s="2"/>
      <c r="I2" s="2"/>
      <c r="J2" s="2"/>
      <c r="K2" s="2"/>
      <c r="L2" s="3"/>
      <c r="M2" s="2"/>
      <c r="N2" s="2"/>
      <c r="O2" s="2"/>
      <c r="P2" s="2"/>
    </row>
    <row r="3" spans="1:16" ht="16.5">
      <c r="A3" s="243"/>
      <c r="B3" s="244"/>
      <c r="C3" s="245"/>
      <c r="D3" s="246"/>
      <c r="E3" s="246"/>
      <c r="F3" s="246"/>
      <c r="G3" s="244"/>
      <c r="H3" s="305" t="s">
        <v>367</v>
      </c>
      <c r="I3" s="305"/>
      <c r="J3" s="246"/>
      <c r="K3" s="246"/>
      <c r="L3" s="244"/>
      <c r="M3" s="246"/>
      <c r="N3" s="247" t="s">
        <v>181</v>
      </c>
      <c r="O3" s="246"/>
      <c r="P3" s="245"/>
    </row>
    <row r="4" spans="1:16" ht="18" customHeight="1">
      <c r="A4" s="248"/>
      <c r="B4" s="249"/>
      <c r="C4" s="250"/>
      <c r="D4" s="248"/>
      <c r="E4" s="248"/>
      <c r="F4" s="248"/>
      <c r="G4" s="249"/>
      <c r="H4" s="248"/>
      <c r="I4" s="248"/>
      <c r="J4" s="248"/>
      <c r="K4" s="248"/>
      <c r="L4" s="249"/>
      <c r="M4" s="248"/>
      <c r="N4" s="248"/>
      <c r="O4" s="248"/>
      <c r="P4" s="251" t="s">
        <v>326</v>
      </c>
    </row>
    <row r="5" spans="1:16" s="21" customFormat="1" ht="14.25">
      <c r="A5" s="252" t="s">
        <v>0</v>
      </c>
      <c r="B5" s="253"/>
      <c r="C5" s="254" t="s">
        <v>1</v>
      </c>
      <c r="D5" s="253"/>
      <c r="E5" s="255"/>
      <c r="F5" s="256"/>
      <c r="G5" s="253"/>
      <c r="H5" s="254" t="s">
        <v>2</v>
      </c>
      <c r="I5" s="253"/>
      <c r="J5" s="257"/>
      <c r="K5" s="258"/>
      <c r="L5" s="259"/>
      <c r="M5" s="254" t="s">
        <v>3</v>
      </c>
      <c r="N5" s="253"/>
      <c r="O5" s="257"/>
      <c r="P5" s="260"/>
    </row>
    <row r="6" spans="1:16" s="29" customFormat="1" ht="14.25">
      <c r="A6" s="261"/>
      <c r="B6" s="262" t="s">
        <v>27</v>
      </c>
      <c r="C6" s="263"/>
      <c r="D6" s="264" t="s">
        <v>332</v>
      </c>
      <c r="E6" s="265"/>
      <c r="F6" s="264" t="s">
        <v>333</v>
      </c>
      <c r="G6" s="262" t="s">
        <v>27</v>
      </c>
      <c r="H6" s="263"/>
      <c r="I6" s="264" t="s">
        <v>332</v>
      </c>
      <c r="J6" s="265"/>
      <c r="K6" s="264" t="s">
        <v>333</v>
      </c>
      <c r="L6" s="262" t="s">
        <v>27</v>
      </c>
      <c r="M6" s="263"/>
      <c r="N6" s="264" t="s">
        <v>332</v>
      </c>
      <c r="O6" s="266" t="s">
        <v>181</v>
      </c>
      <c r="P6" s="267" t="s">
        <v>333</v>
      </c>
    </row>
    <row r="7" spans="1:16" s="29" customFormat="1" ht="14.25">
      <c r="A7" s="261"/>
      <c r="B7" s="268" t="s">
        <v>334</v>
      </c>
      <c r="C7" s="269" t="s">
        <v>335</v>
      </c>
      <c r="D7" s="270"/>
      <c r="E7" s="271" t="s">
        <v>336</v>
      </c>
      <c r="F7" s="270" t="s">
        <v>337</v>
      </c>
      <c r="G7" s="268" t="s">
        <v>334</v>
      </c>
      <c r="H7" s="269" t="s">
        <v>335</v>
      </c>
      <c r="I7" s="270"/>
      <c r="J7" s="271" t="s">
        <v>336</v>
      </c>
      <c r="K7" s="270" t="s">
        <v>337</v>
      </c>
      <c r="L7" s="268" t="s">
        <v>334</v>
      </c>
      <c r="M7" s="269" t="s">
        <v>335</v>
      </c>
      <c r="N7" s="270"/>
      <c r="O7" s="271" t="s">
        <v>336</v>
      </c>
      <c r="P7" s="268" t="s">
        <v>337</v>
      </c>
    </row>
    <row r="8" spans="1:16" s="29" customFormat="1" ht="14.25">
      <c r="A8" s="272" t="s">
        <v>338</v>
      </c>
      <c r="B8" s="273" t="s">
        <v>339</v>
      </c>
      <c r="C8" s="274"/>
      <c r="D8" s="272" t="s">
        <v>340</v>
      </c>
      <c r="E8" s="275"/>
      <c r="F8" s="272" t="s">
        <v>15</v>
      </c>
      <c r="G8" s="273" t="s">
        <v>339</v>
      </c>
      <c r="H8" s="274"/>
      <c r="I8" s="272" t="s">
        <v>340</v>
      </c>
      <c r="J8" s="275"/>
      <c r="K8" s="272" t="s">
        <v>15</v>
      </c>
      <c r="L8" s="273" t="s">
        <v>339</v>
      </c>
      <c r="M8" s="274"/>
      <c r="N8" s="272" t="s">
        <v>340</v>
      </c>
      <c r="O8" s="275" t="s">
        <v>181</v>
      </c>
      <c r="P8" s="273" t="s">
        <v>15</v>
      </c>
    </row>
    <row r="9" spans="1:16" ht="39" customHeight="1">
      <c r="A9" s="276"/>
      <c r="B9" s="277" t="s">
        <v>36</v>
      </c>
      <c r="C9" s="278" t="s">
        <v>17</v>
      </c>
      <c r="D9" s="279">
        <v>578</v>
      </c>
      <c r="E9" s="280">
        <v>431.6815415064043</v>
      </c>
      <c r="F9" s="281">
        <v>100</v>
      </c>
      <c r="G9" s="277" t="s">
        <v>36</v>
      </c>
      <c r="H9" s="278" t="s">
        <v>17</v>
      </c>
      <c r="I9" s="279">
        <v>331</v>
      </c>
      <c r="J9" s="280">
        <v>476.58128518566514</v>
      </c>
      <c r="K9" s="281">
        <v>100</v>
      </c>
      <c r="L9" s="277" t="s">
        <v>36</v>
      </c>
      <c r="M9" s="278" t="s">
        <v>17</v>
      </c>
      <c r="N9" s="279">
        <v>247</v>
      </c>
      <c r="O9" s="280">
        <v>383.29040067037027</v>
      </c>
      <c r="P9" s="280">
        <v>100</v>
      </c>
    </row>
    <row r="10" spans="1:16" s="10" customFormat="1" ht="39" customHeight="1">
      <c r="A10" s="282">
        <v>1</v>
      </c>
      <c r="B10" s="283" t="s">
        <v>91</v>
      </c>
      <c r="C10" s="284" t="s">
        <v>368</v>
      </c>
      <c r="D10" s="285">
        <v>91</v>
      </c>
      <c r="E10" s="286">
        <v>67.963702901527313</v>
      </c>
      <c r="F10" s="287">
        <v>15.743944636678201</v>
      </c>
      <c r="G10" s="288" t="s">
        <v>91</v>
      </c>
      <c r="H10" s="284" t="s">
        <v>368</v>
      </c>
      <c r="I10" s="285">
        <v>59</v>
      </c>
      <c r="J10" s="286">
        <v>84.949534217384425</v>
      </c>
      <c r="K10" s="287">
        <v>17.824773413897301</v>
      </c>
      <c r="L10" s="283" t="s">
        <v>147</v>
      </c>
      <c r="M10" s="284" t="s">
        <v>112</v>
      </c>
      <c r="N10" s="285">
        <v>41</v>
      </c>
      <c r="O10" s="286">
        <v>63.623102945284131</v>
      </c>
      <c r="P10" s="289">
        <v>16.599190283400802</v>
      </c>
    </row>
    <row r="11" spans="1:16" s="10" customFormat="1" ht="39" customHeight="1">
      <c r="A11" s="282">
        <v>2</v>
      </c>
      <c r="B11" s="283" t="s">
        <v>147</v>
      </c>
      <c r="C11" s="284" t="s">
        <v>112</v>
      </c>
      <c r="D11" s="285">
        <v>90</v>
      </c>
      <c r="E11" s="286">
        <v>67.216849023488564</v>
      </c>
      <c r="F11" s="287">
        <v>15.5709342560554</v>
      </c>
      <c r="G11" s="290" t="s">
        <v>147</v>
      </c>
      <c r="H11" s="284" t="s">
        <v>112</v>
      </c>
      <c r="I11" s="285">
        <v>49</v>
      </c>
      <c r="J11" s="286">
        <v>70.551308078844684</v>
      </c>
      <c r="K11" s="287">
        <v>14.803625377643501</v>
      </c>
      <c r="L11" s="283" t="s">
        <v>91</v>
      </c>
      <c r="M11" s="284" t="s">
        <v>368</v>
      </c>
      <c r="N11" s="285">
        <v>32</v>
      </c>
      <c r="O11" s="286">
        <v>49.657055957294929</v>
      </c>
      <c r="P11" s="289">
        <v>12.9554655870445</v>
      </c>
    </row>
    <row r="12" spans="1:16" s="10" customFormat="1" ht="39" customHeight="1">
      <c r="A12" s="282">
        <v>3</v>
      </c>
      <c r="B12" s="283" t="s">
        <v>144</v>
      </c>
      <c r="C12" s="284" t="s">
        <v>114</v>
      </c>
      <c r="D12" s="285">
        <v>77</v>
      </c>
      <c r="E12" s="286">
        <v>57.507748608984656</v>
      </c>
      <c r="F12" s="287">
        <v>13.3217993079585</v>
      </c>
      <c r="G12" s="288" t="s">
        <v>144</v>
      </c>
      <c r="H12" s="284" t="s">
        <v>114</v>
      </c>
      <c r="I12" s="285">
        <v>47</v>
      </c>
      <c r="J12" s="286">
        <v>67.67166285113673</v>
      </c>
      <c r="K12" s="287">
        <v>14.199395770392799</v>
      </c>
      <c r="L12" s="283" t="s">
        <v>144</v>
      </c>
      <c r="M12" s="284" t="s">
        <v>114</v>
      </c>
      <c r="N12" s="285">
        <v>30</v>
      </c>
      <c r="O12" s="286">
        <v>46.553489959963997</v>
      </c>
      <c r="P12" s="289">
        <v>12.145748987854301</v>
      </c>
    </row>
    <row r="13" spans="1:16" s="10" customFormat="1" ht="39" customHeight="1">
      <c r="A13" s="282">
        <v>4</v>
      </c>
      <c r="B13" s="283" t="s">
        <v>95</v>
      </c>
      <c r="C13" s="284" t="s">
        <v>18</v>
      </c>
      <c r="D13" s="285">
        <v>33</v>
      </c>
      <c r="E13" s="286">
        <v>24.646177975279137</v>
      </c>
      <c r="F13" s="287">
        <v>5.7093425605536003</v>
      </c>
      <c r="G13" s="290" t="s">
        <v>95</v>
      </c>
      <c r="H13" s="284" t="s">
        <v>18</v>
      </c>
      <c r="I13" s="285">
        <v>20</v>
      </c>
      <c r="J13" s="286">
        <v>28.796452277079464</v>
      </c>
      <c r="K13" s="287">
        <v>6.0422960725076003</v>
      </c>
      <c r="L13" s="283" t="s">
        <v>148</v>
      </c>
      <c r="M13" s="284" t="s">
        <v>113</v>
      </c>
      <c r="N13" s="285">
        <v>13</v>
      </c>
      <c r="O13" s="291" t="s">
        <v>369</v>
      </c>
      <c r="P13" s="289">
        <v>5.2631578947367998</v>
      </c>
    </row>
    <row r="14" spans="1:16" s="10" customFormat="1" ht="39" customHeight="1">
      <c r="A14" s="282">
        <v>5</v>
      </c>
      <c r="B14" s="283" t="s">
        <v>148</v>
      </c>
      <c r="C14" s="284" t="s">
        <v>113</v>
      </c>
      <c r="D14" s="285">
        <v>24</v>
      </c>
      <c r="E14" s="286">
        <v>17.924493072930279</v>
      </c>
      <c r="F14" s="287">
        <v>4.1522491349481001</v>
      </c>
      <c r="G14" s="288" t="s">
        <v>148</v>
      </c>
      <c r="H14" s="284" t="s">
        <v>113</v>
      </c>
      <c r="I14" s="285">
        <v>11</v>
      </c>
      <c r="J14" s="291" t="s">
        <v>369</v>
      </c>
      <c r="K14" s="287">
        <v>3.3232628398792001</v>
      </c>
      <c r="L14" s="283" t="s">
        <v>95</v>
      </c>
      <c r="M14" s="284" t="s">
        <v>18</v>
      </c>
      <c r="N14" s="285">
        <v>13</v>
      </c>
      <c r="O14" s="291" t="s">
        <v>369</v>
      </c>
      <c r="P14" s="289">
        <v>5.2631578947367998</v>
      </c>
    </row>
    <row r="15" spans="1:16" s="10" customFormat="1" ht="39" customHeight="1">
      <c r="A15" s="282">
        <v>6</v>
      </c>
      <c r="B15" s="283" t="s">
        <v>94</v>
      </c>
      <c r="C15" s="284" t="s">
        <v>32</v>
      </c>
      <c r="D15" s="285">
        <v>16</v>
      </c>
      <c r="E15" s="291" t="s">
        <v>369</v>
      </c>
      <c r="F15" s="287">
        <v>2.7681660899653999</v>
      </c>
      <c r="G15" s="288" t="s">
        <v>143</v>
      </c>
      <c r="H15" s="284" t="s">
        <v>118</v>
      </c>
      <c r="I15" s="285">
        <v>8</v>
      </c>
      <c r="J15" s="291" t="s">
        <v>369</v>
      </c>
      <c r="K15" s="287">
        <v>2.4169184290030001</v>
      </c>
      <c r="L15" s="283" t="s">
        <v>94</v>
      </c>
      <c r="M15" s="284" t="s">
        <v>32</v>
      </c>
      <c r="N15" s="285">
        <v>8</v>
      </c>
      <c r="O15" s="291" t="s">
        <v>369</v>
      </c>
      <c r="P15" s="289">
        <v>3.2388663967611002</v>
      </c>
    </row>
    <row r="16" spans="1:16" s="10" customFormat="1" ht="39" customHeight="1">
      <c r="A16" s="282">
        <v>7</v>
      </c>
      <c r="B16" s="283" t="s">
        <v>143</v>
      </c>
      <c r="C16" s="284" t="s">
        <v>118</v>
      </c>
      <c r="D16" s="285">
        <v>15</v>
      </c>
      <c r="E16" s="291" t="s">
        <v>369</v>
      </c>
      <c r="F16" s="287">
        <v>2.5951557093425999</v>
      </c>
      <c r="G16" s="288" t="s">
        <v>94</v>
      </c>
      <c r="H16" s="284" t="s">
        <v>32</v>
      </c>
      <c r="I16" s="285">
        <v>8</v>
      </c>
      <c r="J16" s="291" t="s">
        <v>369</v>
      </c>
      <c r="K16" s="287">
        <v>2.4169184290030001</v>
      </c>
      <c r="L16" s="283" t="s">
        <v>68</v>
      </c>
      <c r="M16" s="284" t="s">
        <v>20</v>
      </c>
      <c r="N16" s="285">
        <v>7</v>
      </c>
      <c r="O16" s="291" t="s">
        <v>369</v>
      </c>
      <c r="P16" s="289">
        <v>2.834008097166</v>
      </c>
    </row>
    <row r="17" spans="1:16" s="10" customFormat="1" ht="39" customHeight="1">
      <c r="A17" s="282">
        <v>8</v>
      </c>
      <c r="B17" s="288" t="s">
        <v>68</v>
      </c>
      <c r="C17" s="284" t="s">
        <v>20</v>
      </c>
      <c r="D17" s="285">
        <v>13</v>
      </c>
      <c r="E17" s="291" t="s">
        <v>369</v>
      </c>
      <c r="F17" s="287">
        <v>2.2491349480968998</v>
      </c>
      <c r="G17" s="288" t="s">
        <v>68</v>
      </c>
      <c r="H17" s="284" t="s">
        <v>20</v>
      </c>
      <c r="I17" s="285">
        <v>6</v>
      </c>
      <c r="J17" s="291" t="s">
        <v>369</v>
      </c>
      <c r="K17" s="287">
        <v>1.8126888217523001</v>
      </c>
      <c r="L17" s="283" t="s">
        <v>143</v>
      </c>
      <c r="M17" s="284" t="s">
        <v>118</v>
      </c>
      <c r="N17" s="285">
        <v>7</v>
      </c>
      <c r="O17" s="291" t="s">
        <v>369</v>
      </c>
      <c r="P17" s="289">
        <v>2.834008097166</v>
      </c>
    </row>
    <row r="18" spans="1:16" s="10" customFormat="1" ht="39" customHeight="1">
      <c r="A18" s="282">
        <v>9</v>
      </c>
      <c r="B18" s="283" t="s">
        <v>61</v>
      </c>
      <c r="C18" s="284" t="s">
        <v>116</v>
      </c>
      <c r="D18" s="285">
        <v>10</v>
      </c>
      <c r="E18" s="291" t="s">
        <v>369</v>
      </c>
      <c r="F18" s="287">
        <v>1.7301038062284</v>
      </c>
      <c r="G18" s="288" t="s">
        <v>134</v>
      </c>
      <c r="H18" s="284" t="s">
        <v>119</v>
      </c>
      <c r="I18" s="285">
        <v>4</v>
      </c>
      <c r="J18" s="291" t="s">
        <v>369</v>
      </c>
      <c r="K18" s="287">
        <v>1.2084592145015001</v>
      </c>
      <c r="L18" s="283" t="s">
        <v>61</v>
      </c>
      <c r="M18" s="284" t="s">
        <v>116</v>
      </c>
      <c r="N18" s="285">
        <v>6</v>
      </c>
      <c r="O18" s="291" t="s">
        <v>369</v>
      </c>
      <c r="P18" s="289">
        <v>2.4291497975707999</v>
      </c>
    </row>
    <row r="19" spans="1:16" s="10" customFormat="1" ht="39" customHeight="1">
      <c r="A19" s="282">
        <v>10</v>
      </c>
      <c r="B19" s="283" t="s">
        <v>149</v>
      </c>
      <c r="C19" s="284" t="s">
        <v>115</v>
      </c>
      <c r="D19" s="285">
        <v>9</v>
      </c>
      <c r="E19" s="291" t="s">
        <v>369</v>
      </c>
      <c r="F19" s="287">
        <v>1.5570934256055</v>
      </c>
      <c r="G19" s="288" t="s">
        <v>61</v>
      </c>
      <c r="H19" s="284" t="s">
        <v>116</v>
      </c>
      <c r="I19" s="285">
        <v>4</v>
      </c>
      <c r="J19" s="291" t="s">
        <v>369</v>
      </c>
      <c r="K19" s="287">
        <v>1.2084592145015001</v>
      </c>
      <c r="L19" s="288" t="s">
        <v>149</v>
      </c>
      <c r="M19" s="284" t="s">
        <v>115</v>
      </c>
      <c r="N19" s="285">
        <v>6</v>
      </c>
      <c r="O19" s="291" t="s">
        <v>369</v>
      </c>
      <c r="P19" s="289">
        <v>2.4291497975707999</v>
      </c>
    </row>
    <row r="20" spans="1:16" s="10" customFormat="1" ht="39" customHeight="1">
      <c r="A20" s="292"/>
      <c r="B20" s="293"/>
      <c r="C20" s="294" t="s">
        <v>21</v>
      </c>
      <c r="D20" s="295">
        <v>200</v>
      </c>
      <c r="E20" s="296">
        <v>149.37077560775234</v>
      </c>
      <c r="F20" s="297">
        <v>34.602076124567475</v>
      </c>
      <c r="G20" s="298"/>
      <c r="H20" s="294" t="s">
        <v>21</v>
      </c>
      <c r="I20" s="295">
        <v>115</v>
      </c>
      <c r="J20" s="296">
        <v>165.57960059320692</v>
      </c>
      <c r="K20" s="297">
        <v>34.743202416918429</v>
      </c>
      <c r="L20" s="293"/>
      <c r="M20" s="294" t="s">
        <v>21</v>
      </c>
      <c r="N20" s="295">
        <v>84</v>
      </c>
      <c r="O20" s="296">
        <v>130.34977188789921</v>
      </c>
      <c r="P20" s="299">
        <v>34.008097165991906</v>
      </c>
    </row>
    <row r="21" spans="1:16" s="62" customFormat="1" ht="17.45" customHeight="1">
      <c r="A21" s="300" t="s">
        <v>370</v>
      </c>
      <c r="B21" s="249"/>
      <c r="C21" s="250"/>
      <c r="D21" s="248"/>
      <c r="E21" s="248"/>
      <c r="F21" s="248"/>
      <c r="G21" s="248"/>
      <c r="H21" s="249"/>
      <c r="I21" s="248"/>
      <c r="J21" s="248"/>
      <c r="K21" s="248"/>
      <c r="L21" s="248"/>
      <c r="M21" s="248"/>
      <c r="N21" s="249"/>
      <c r="O21" s="248"/>
      <c r="P21" s="248"/>
    </row>
    <row r="22" spans="1:16">
      <c r="A22" s="301" t="s">
        <v>371</v>
      </c>
      <c r="B22" s="302"/>
      <c r="C22" s="250"/>
      <c r="D22" s="248"/>
      <c r="E22" s="248"/>
      <c r="F22" s="248"/>
      <c r="G22" s="248"/>
      <c r="H22" s="249"/>
      <c r="I22" s="248"/>
      <c r="J22" s="248"/>
      <c r="K22" s="248"/>
      <c r="L22" s="248"/>
      <c r="M22" s="248"/>
      <c r="N22" s="249"/>
      <c r="O22" s="248"/>
      <c r="P22" s="248"/>
    </row>
  </sheetData>
  <mergeCells count="2">
    <mergeCell ref="A1:P1"/>
    <mergeCell ref="H3:I3"/>
  </mergeCells>
  <phoneticPr fontId="24"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P21"/>
  <sheetViews>
    <sheetView showGridLines="0" workbookViewId="0">
      <selection activeCell="F10" sqref="F10"/>
    </sheetView>
  </sheetViews>
  <sheetFormatPr defaultColWidth="9" defaultRowHeight="15.75"/>
  <cols>
    <col min="1" max="1" width="4.375" style="1" customWidth="1"/>
    <col min="2" max="2" width="11.375" style="9" customWidth="1"/>
    <col min="3" max="3" width="21.375" style="10" customWidth="1"/>
    <col min="4" max="6" width="7.875" style="1" customWidth="1"/>
    <col min="7" max="7" width="11.375" style="9" customWidth="1"/>
    <col min="8" max="8" width="21.375" style="1" customWidth="1"/>
    <col min="9" max="11" width="7.875" style="1" customWidth="1"/>
    <col min="12" max="12" width="11.375" style="9" customWidth="1"/>
    <col min="13" max="13" width="21.375" style="1" customWidth="1"/>
    <col min="14" max="16" width="7.875" style="1" customWidth="1"/>
    <col min="17" max="16384" width="9" style="1"/>
  </cols>
  <sheetData>
    <row r="1" spans="1:16" ht="25.5">
      <c r="A1" s="303" t="s">
        <v>187</v>
      </c>
      <c r="B1" s="304"/>
      <c r="C1" s="304"/>
      <c r="D1" s="304"/>
      <c r="E1" s="304"/>
      <c r="F1" s="304"/>
      <c r="G1" s="304"/>
      <c r="H1" s="304"/>
      <c r="I1" s="304"/>
      <c r="J1" s="304"/>
      <c r="K1" s="304"/>
      <c r="L1" s="304"/>
      <c r="M1" s="304"/>
      <c r="N1" s="304"/>
      <c r="O1" s="304"/>
      <c r="P1" s="304"/>
    </row>
    <row r="2" spans="1:16" ht="8.4499999999999993" customHeight="1">
      <c r="A2" s="2"/>
      <c r="B2" s="3"/>
      <c r="C2" s="2"/>
      <c r="D2" s="2"/>
      <c r="E2" s="2"/>
      <c r="F2" s="2"/>
      <c r="G2" s="3"/>
      <c r="H2" s="2"/>
      <c r="I2" s="2"/>
      <c r="J2" s="2"/>
      <c r="K2" s="2"/>
      <c r="L2" s="3"/>
      <c r="M2" s="2"/>
      <c r="N2" s="2"/>
      <c r="O2" s="2"/>
      <c r="P2" s="2"/>
    </row>
    <row r="3" spans="1:16" ht="16.5">
      <c r="A3" s="4"/>
      <c r="B3" s="5"/>
      <c r="C3" s="6"/>
      <c r="D3" s="7"/>
      <c r="E3" s="7"/>
      <c r="F3" s="7"/>
      <c r="G3" s="5"/>
      <c r="H3" s="306" t="s">
        <v>363</v>
      </c>
      <c r="I3" s="306"/>
      <c r="J3" s="7"/>
      <c r="K3" s="7"/>
      <c r="L3" s="5"/>
      <c r="M3" s="7"/>
      <c r="N3" s="8" t="s">
        <v>181</v>
      </c>
      <c r="O3" s="7"/>
      <c r="P3" s="6"/>
    </row>
    <row r="4" spans="1:16" ht="18" customHeight="1">
      <c r="P4" s="11" t="s">
        <v>326</v>
      </c>
    </row>
    <row r="5" spans="1:16" s="21" customFormat="1" ht="14.25">
      <c r="A5" s="12" t="s">
        <v>0</v>
      </c>
      <c r="B5" s="13"/>
      <c r="C5" s="14" t="s">
        <v>1</v>
      </c>
      <c r="D5" s="13"/>
      <c r="E5" s="15"/>
      <c r="F5" s="16"/>
      <c r="G5" s="13"/>
      <c r="H5" s="14" t="s">
        <v>2</v>
      </c>
      <c r="I5" s="13"/>
      <c r="J5" s="17"/>
      <c r="K5" s="18"/>
      <c r="L5" s="19"/>
      <c r="M5" s="14" t="s">
        <v>3</v>
      </c>
      <c r="N5" s="13"/>
      <c r="O5" s="17"/>
      <c r="P5" s="20"/>
    </row>
    <row r="6" spans="1:16" s="29" customFormat="1" ht="14.25">
      <c r="A6" s="22"/>
      <c r="B6" s="23" t="s">
        <v>27</v>
      </c>
      <c r="C6" s="24"/>
      <c r="D6" s="25" t="s">
        <v>332</v>
      </c>
      <c r="E6" s="26"/>
      <c r="F6" s="25" t="s">
        <v>333</v>
      </c>
      <c r="G6" s="23" t="s">
        <v>27</v>
      </c>
      <c r="H6" s="24"/>
      <c r="I6" s="25" t="s">
        <v>332</v>
      </c>
      <c r="J6" s="26"/>
      <c r="K6" s="25" t="s">
        <v>333</v>
      </c>
      <c r="L6" s="23" t="s">
        <v>27</v>
      </c>
      <c r="M6" s="24"/>
      <c r="N6" s="25" t="s">
        <v>332</v>
      </c>
      <c r="O6" s="27" t="s">
        <v>181</v>
      </c>
      <c r="P6" s="28" t="s">
        <v>333</v>
      </c>
    </row>
    <row r="7" spans="1:16" s="29" customFormat="1" ht="14.25">
      <c r="A7" s="22"/>
      <c r="B7" s="30" t="s">
        <v>334</v>
      </c>
      <c r="C7" s="31" t="s">
        <v>335</v>
      </c>
      <c r="D7" s="32"/>
      <c r="E7" s="33" t="s">
        <v>336</v>
      </c>
      <c r="F7" s="32" t="s">
        <v>337</v>
      </c>
      <c r="G7" s="30" t="s">
        <v>334</v>
      </c>
      <c r="H7" s="31" t="s">
        <v>335</v>
      </c>
      <c r="I7" s="32"/>
      <c r="J7" s="33" t="s">
        <v>336</v>
      </c>
      <c r="K7" s="32" t="s">
        <v>337</v>
      </c>
      <c r="L7" s="30" t="s">
        <v>334</v>
      </c>
      <c r="M7" s="31" t="s">
        <v>335</v>
      </c>
      <c r="N7" s="32"/>
      <c r="O7" s="33" t="s">
        <v>336</v>
      </c>
      <c r="P7" s="30" t="s">
        <v>337</v>
      </c>
    </row>
    <row r="8" spans="1:16" s="29" customFormat="1" ht="14.25">
      <c r="A8" s="34" t="s">
        <v>338</v>
      </c>
      <c r="B8" s="35" t="s">
        <v>339</v>
      </c>
      <c r="C8" s="36"/>
      <c r="D8" s="34" t="s">
        <v>340</v>
      </c>
      <c r="E8" s="37"/>
      <c r="F8" s="34" t="s">
        <v>15</v>
      </c>
      <c r="G8" s="35" t="s">
        <v>339</v>
      </c>
      <c r="H8" s="36"/>
      <c r="I8" s="34" t="s">
        <v>340</v>
      </c>
      <c r="J8" s="37"/>
      <c r="K8" s="34" t="s">
        <v>15</v>
      </c>
      <c r="L8" s="35" t="s">
        <v>339</v>
      </c>
      <c r="M8" s="36"/>
      <c r="N8" s="34" t="s">
        <v>340</v>
      </c>
      <c r="O8" s="37" t="s">
        <v>181</v>
      </c>
      <c r="P8" s="35" t="s">
        <v>15</v>
      </c>
    </row>
    <row r="9" spans="1:16" ht="39" customHeight="1">
      <c r="A9" s="38"/>
      <c r="B9" s="39" t="s">
        <v>36</v>
      </c>
      <c r="C9" s="40" t="s">
        <v>17</v>
      </c>
      <c r="D9" s="41">
        <v>610</v>
      </c>
      <c r="E9" s="42">
        <v>443.91724218232599</v>
      </c>
      <c r="F9" s="43">
        <v>100</v>
      </c>
      <c r="G9" s="39" t="s">
        <v>36</v>
      </c>
      <c r="H9" s="40" t="s">
        <v>17</v>
      </c>
      <c r="I9" s="41">
        <v>335</v>
      </c>
      <c r="J9" s="42">
        <v>470.452758117065</v>
      </c>
      <c r="K9" s="43">
        <v>100</v>
      </c>
      <c r="L9" s="39" t="s">
        <v>36</v>
      </c>
      <c r="M9" s="40" t="s">
        <v>17</v>
      </c>
      <c r="N9" s="41">
        <v>275</v>
      </c>
      <c r="O9" s="42">
        <v>415.37648213881101</v>
      </c>
      <c r="P9" s="42">
        <v>100</v>
      </c>
    </row>
    <row r="10" spans="1:16" s="10" customFormat="1" ht="39" customHeight="1">
      <c r="A10" s="44">
        <v>1</v>
      </c>
      <c r="B10" s="45" t="s">
        <v>91</v>
      </c>
      <c r="C10" s="46" t="s">
        <v>111</v>
      </c>
      <c r="D10" s="47">
        <v>110</v>
      </c>
      <c r="E10" s="48">
        <v>80.050650229599796</v>
      </c>
      <c r="F10" s="49">
        <v>18.032786885245901</v>
      </c>
      <c r="G10" s="50" t="s">
        <v>147</v>
      </c>
      <c r="H10" s="46" t="s">
        <v>112</v>
      </c>
      <c r="I10" s="47">
        <v>63</v>
      </c>
      <c r="J10" s="48">
        <v>88.473205257836199</v>
      </c>
      <c r="K10" s="49">
        <v>18.805970149253699</v>
      </c>
      <c r="L10" s="45" t="s">
        <v>91</v>
      </c>
      <c r="M10" s="46" t="s">
        <v>111</v>
      </c>
      <c r="N10" s="47">
        <v>54</v>
      </c>
      <c r="O10" s="48">
        <v>81.564836492712104</v>
      </c>
      <c r="P10" s="51">
        <v>19.636363636363601</v>
      </c>
    </row>
    <row r="11" spans="1:16" s="10" customFormat="1" ht="39" customHeight="1">
      <c r="A11" s="44">
        <v>2</v>
      </c>
      <c r="B11" s="45" t="s">
        <v>147</v>
      </c>
      <c r="C11" s="46" t="s">
        <v>112</v>
      </c>
      <c r="D11" s="47">
        <v>98</v>
      </c>
      <c r="E11" s="48">
        <v>71.317852022734399</v>
      </c>
      <c r="F11" s="49">
        <v>16.065573770491799</v>
      </c>
      <c r="G11" s="52" t="s">
        <v>91</v>
      </c>
      <c r="H11" s="46" t="s">
        <v>111</v>
      </c>
      <c r="I11" s="47">
        <v>56</v>
      </c>
      <c r="J11" s="48">
        <v>78.642849118076597</v>
      </c>
      <c r="K11" s="49">
        <v>16.716417910447799</v>
      </c>
      <c r="L11" s="45" t="s">
        <v>147</v>
      </c>
      <c r="M11" s="46" t="s">
        <v>112</v>
      </c>
      <c r="N11" s="47">
        <v>35</v>
      </c>
      <c r="O11" s="48">
        <v>52.866097726757801</v>
      </c>
      <c r="P11" s="51">
        <v>12.7272727272727</v>
      </c>
    </row>
    <row r="12" spans="1:16" s="10" customFormat="1" ht="39" customHeight="1">
      <c r="A12" s="44">
        <v>3</v>
      </c>
      <c r="B12" s="45" t="s">
        <v>144</v>
      </c>
      <c r="C12" s="46" t="s">
        <v>114</v>
      </c>
      <c r="D12" s="47">
        <v>66</v>
      </c>
      <c r="E12" s="48">
        <v>48.030390137759902</v>
      </c>
      <c r="F12" s="49">
        <v>10.819672131147501</v>
      </c>
      <c r="G12" s="50" t="s">
        <v>144</v>
      </c>
      <c r="H12" s="46" t="s">
        <v>114</v>
      </c>
      <c r="I12" s="47">
        <v>33</v>
      </c>
      <c r="J12" s="48">
        <v>46.343107516009397</v>
      </c>
      <c r="K12" s="49">
        <v>9.8507462686566996</v>
      </c>
      <c r="L12" s="45" t="s">
        <v>144</v>
      </c>
      <c r="M12" s="46" t="s">
        <v>114</v>
      </c>
      <c r="N12" s="47">
        <v>33</v>
      </c>
      <c r="O12" s="48">
        <v>49.845177856657401</v>
      </c>
      <c r="P12" s="51">
        <v>12</v>
      </c>
    </row>
    <row r="13" spans="1:16" s="10" customFormat="1" ht="39" customHeight="1">
      <c r="A13" s="44">
        <v>4</v>
      </c>
      <c r="B13" s="45" t="s">
        <v>95</v>
      </c>
      <c r="C13" s="46" t="s">
        <v>18</v>
      </c>
      <c r="D13" s="47">
        <v>32</v>
      </c>
      <c r="E13" s="48">
        <v>23.287461884974501</v>
      </c>
      <c r="F13" s="49">
        <v>5.2459016393443001</v>
      </c>
      <c r="G13" s="52" t="s">
        <v>95</v>
      </c>
      <c r="H13" s="46" t="s">
        <v>18</v>
      </c>
      <c r="I13" s="47">
        <v>18</v>
      </c>
      <c r="J13" s="48">
        <v>25.278058645096099</v>
      </c>
      <c r="K13" s="49">
        <v>5.3731343283581996</v>
      </c>
      <c r="L13" s="45" t="s">
        <v>95</v>
      </c>
      <c r="M13" s="46" t="s">
        <v>18</v>
      </c>
      <c r="N13" s="47">
        <v>14</v>
      </c>
      <c r="O13" s="48">
        <v>21.146439090703101</v>
      </c>
      <c r="P13" s="51">
        <v>5.0909090909090997</v>
      </c>
    </row>
    <row r="14" spans="1:16" s="10" customFormat="1" ht="39" customHeight="1">
      <c r="A14" s="44">
        <v>5</v>
      </c>
      <c r="B14" s="45" t="s">
        <v>148</v>
      </c>
      <c r="C14" s="46" t="s">
        <v>113</v>
      </c>
      <c r="D14" s="47">
        <v>22</v>
      </c>
      <c r="E14" s="48">
        <v>16.01013004592</v>
      </c>
      <c r="F14" s="49">
        <v>3.6065573770491999</v>
      </c>
      <c r="G14" s="50" t="s">
        <v>149</v>
      </c>
      <c r="H14" s="46" t="s">
        <v>115</v>
      </c>
      <c r="I14" s="47">
        <v>12</v>
      </c>
      <c r="J14" s="48">
        <v>16.852039096730699</v>
      </c>
      <c r="K14" s="49">
        <v>3.5820895522387999</v>
      </c>
      <c r="L14" s="45" t="s">
        <v>143</v>
      </c>
      <c r="M14" s="46" t="s">
        <v>118</v>
      </c>
      <c r="N14" s="47">
        <v>12</v>
      </c>
      <c r="O14" s="48">
        <v>18.125519220602701</v>
      </c>
      <c r="P14" s="51">
        <v>4.3636363636363997</v>
      </c>
    </row>
    <row r="15" spans="1:16" s="10" customFormat="1" ht="39" customHeight="1">
      <c r="A15" s="44">
        <v>6</v>
      </c>
      <c r="B15" s="45" t="s">
        <v>143</v>
      </c>
      <c r="C15" s="46" t="s">
        <v>118</v>
      </c>
      <c r="D15" s="47">
        <v>20</v>
      </c>
      <c r="E15" s="48">
        <v>14.554663678109099</v>
      </c>
      <c r="F15" s="49">
        <v>3.2786885245902</v>
      </c>
      <c r="G15" s="50" t="s">
        <v>148</v>
      </c>
      <c r="H15" s="46" t="s">
        <v>113</v>
      </c>
      <c r="I15" s="47">
        <v>11</v>
      </c>
      <c r="J15" s="48">
        <v>15.447702505336499</v>
      </c>
      <c r="K15" s="49">
        <v>3.2835820895521999</v>
      </c>
      <c r="L15" s="45" t="s">
        <v>148</v>
      </c>
      <c r="M15" s="46" t="s">
        <v>113</v>
      </c>
      <c r="N15" s="47">
        <v>11</v>
      </c>
      <c r="O15" s="48">
        <v>16.615059285552501</v>
      </c>
      <c r="P15" s="51">
        <v>4</v>
      </c>
    </row>
    <row r="16" spans="1:16" s="10" customFormat="1" ht="39" customHeight="1">
      <c r="A16" s="44">
        <v>7</v>
      </c>
      <c r="B16" s="45" t="s">
        <v>149</v>
      </c>
      <c r="C16" s="46" t="s">
        <v>115</v>
      </c>
      <c r="D16" s="47">
        <v>18</v>
      </c>
      <c r="E16" s="48">
        <v>13.0991973102982</v>
      </c>
      <c r="F16" s="49">
        <v>2.9508196721311002</v>
      </c>
      <c r="G16" s="50" t="s">
        <v>143</v>
      </c>
      <c r="H16" s="46" t="s">
        <v>118</v>
      </c>
      <c r="I16" s="47">
        <v>8</v>
      </c>
      <c r="J16" s="48">
        <v>11.2346927311538</v>
      </c>
      <c r="K16" s="49">
        <v>2.3880597014924998</v>
      </c>
      <c r="L16" s="45" t="s">
        <v>94</v>
      </c>
      <c r="M16" s="46" t="s">
        <v>32</v>
      </c>
      <c r="N16" s="47">
        <v>9</v>
      </c>
      <c r="O16" s="48">
        <v>13.594139415452</v>
      </c>
      <c r="P16" s="51">
        <v>3.2727272727273</v>
      </c>
    </row>
    <row r="17" spans="1:16" s="10" customFormat="1" ht="39" customHeight="1">
      <c r="A17" s="44">
        <v>8</v>
      </c>
      <c r="B17" s="50" t="s">
        <v>94</v>
      </c>
      <c r="C17" s="46" t="s">
        <v>32</v>
      </c>
      <c r="D17" s="47">
        <v>16</v>
      </c>
      <c r="E17" s="48">
        <v>11.643730942487201</v>
      </c>
      <c r="F17" s="49">
        <v>2.6229508196720999</v>
      </c>
      <c r="G17" s="50" t="s">
        <v>68</v>
      </c>
      <c r="H17" s="46" t="s">
        <v>20</v>
      </c>
      <c r="I17" s="47">
        <v>7</v>
      </c>
      <c r="J17" s="48">
        <v>9.8303561397595995</v>
      </c>
      <c r="K17" s="49">
        <v>2.0895522388060002</v>
      </c>
      <c r="L17" s="45" t="s">
        <v>149</v>
      </c>
      <c r="M17" s="46" t="s">
        <v>115</v>
      </c>
      <c r="N17" s="47">
        <v>6</v>
      </c>
      <c r="O17" s="48">
        <v>9.0627596103013008</v>
      </c>
      <c r="P17" s="51">
        <v>2.1818181818181999</v>
      </c>
    </row>
    <row r="18" spans="1:16" s="10" customFormat="1" ht="39" customHeight="1">
      <c r="A18" s="44">
        <v>9</v>
      </c>
      <c r="B18" s="45" t="s">
        <v>364</v>
      </c>
      <c r="C18" s="46" t="s">
        <v>365</v>
      </c>
      <c r="D18" s="47">
        <v>10</v>
      </c>
      <c r="E18" s="48">
        <v>7.2773318390544999</v>
      </c>
      <c r="F18" s="49">
        <v>1.6393442622951</v>
      </c>
      <c r="G18" s="50" t="s">
        <v>94</v>
      </c>
      <c r="H18" s="46" t="s">
        <v>32</v>
      </c>
      <c r="I18" s="47">
        <v>7</v>
      </c>
      <c r="J18" s="48">
        <v>9.8303561397595995</v>
      </c>
      <c r="K18" s="49">
        <v>2.0895522388060002</v>
      </c>
      <c r="L18" s="45" t="s">
        <v>61</v>
      </c>
      <c r="M18" s="46" t="s">
        <v>116</v>
      </c>
      <c r="N18" s="47">
        <v>5</v>
      </c>
      <c r="O18" s="48">
        <v>7.5522996752511</v>
      </c>
      <c r="P18" s="51">
        <v>1.8181818181817999</v>
      </c>
    </row>
    <row r="19" spans="1:16" s="10" customFormat="1" ht="39" customHeight="1">
      <c r="A19" s="44">
        <v>10</v>
      </c>
      <c r="B19" s="45" t="s">
        <v>68</v>
      </c>
      <c r="C19" s="46" t="s">
        <v>20</v>
      </c>
      <c r="D19" s="47">
        <v>9</v>
      </c>
      <c r="E19" s="48">
        <v>6.5495986551490999</v>
      </c>
      <c r="F19" s="49">
        <v>1.4754098360656001</v>
      </c>
      <c r="G19" s="50" t="s">
        <v>364</v>
      </c>
      <c r="H19" s="46" t="s">
        <v>365</v>
      </c>
      <c r="I19" s="47">
        <v>7</v>
      </c>
      <c r="J19" s="48">
        <v>9.8303561397595995</v>
      </c>
      <c r="K19" s="49">
        <v>2.0895522388060002</v>
      </c>
      <c r="L19" s="50" t="s">
        <v>140</v>
      </c>
      <c r="M19" s="46" t="s">
        <v>139</v>
      </c>
      <c r="N19" s="47">
        <v>4</v>
      </c>
      <c r="O19" s="48">
        <v>6.0418397402009001</v>
      </c>
      <c r="P19" s="51">
        <v>1.4545454545455001</v>
      </c>
    </row>
    <row r="20" spans="1:16" s="10" customFormat="1" ht="39" customHeight="1">
      <c r="A20" s="53"/>
      <c r="B20" s="54"/>
      <c r="C20" s="55" t="s">
        <v>21</v>
      </c>
      <c r="D20" s="56">
        <v>209</v>
      </c>
      <c r="E20" s="57">
        <v>152.096235436239</v>
      </c>
      <c r="F20" s="58">
        <v>34.262295081967203</v>
      </c>
      <c r="G20" s="59"/>
      <c r="H20" s="55" t="s">
        <v>21</v>
      </c>
      <c r="I20" s="56">
        <v>113</v>
      </c>
      <c r="J20" s="57">
        <v>158.69003482754701</v>
      </c>
      <c r="K20" s="58">
        <v>33.731343283582099</v>
      </c>
      <c r="L20" s="54"/>
      <c r="M20" s="55" t="s">
        <v>21</v>
      </c>
      <c r="N20" s="56">
        <v>92</v>
      </c>
      <c r="O20" s="57">
        <v>138.96231402462001</v>
      </c>
      <c r="P20" s="60">
        <v>33.454545454545503</v>
      </c>
    </row>
    <row r="21" spans="1:16" s="62" customFormat="1" ht="17.45" customHeight="1">
      <c r="A21" s="21" t="s">
        <v>366</v>
      </c>
      <c r="B21" s="61"/>
      <c r="C21" s="21"/>
      <c r="G21" s="61"/>
      <c r="H21" s="21"/>
      <c r="L21" s="61"/>
      <c r="M21" s="21"/>
    </row>
  </sheetData>
  <mergeCells count="2">
    <mergeCell ref="A1:P1"/>
    <mergeCell ref="H3:I3"/>
  </mergeCells>
  <phoneticPr fontId="24" type="noConversion"/>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P21"/>
  <sheetViews>
    <sheetView showGridLines="0" workbookViewId="0">
      <selection sqref="A1:P1"/>
    </sheetView>
  </sheetViews>
  <sheetFormatPr defaultColWidth="9" defaultRowHeight="15.75"/>
  <cols>
    <col min="1" max="1" width="4.375" style="1" customWidth="1"/>
    <col min="2" max="2" width="11.375" style="9" customWidth="1"/>
    <col min="3" max="3" width="21.375" style="10" customWidth="1"/>
    <col min="4" max="6" width="7.875" style="1" customWidth="1"/>
    <col min="7" max="7" width="11.375" style="9" customWidth="1"/>
    <col min="8" max="8" width="21.375" style="1" customWidth="1"/>
    <col min="9" max="11" width="7.875" style="1" customWidth="1"/>
    <col min="12" max="12" width="11.375" style="9" customWidth="1"/>
    <col min="13" max="13" width="21.375" style="1" customWidth="1"/>
    <col min="14" max="16" width="7.875" style="1" customWidth="1"/>
    <col min="17" max="16384" width="9" style="1"/>
  </cols>
  <sheetData>
    <row r="1" spans="1:16" ht="25.5">
      <c r="A1" s="303" t="s">
        <v>187</v>
      </c>
      <c r="B1" s="304"/>
      <c r="C1" s="304"/>
      <c r="D1" s="304"/>
      <c r="E1" s="304"/>
      <c r="F1" s="304"/>
      <c r="G1" s="304"/>
      <c r="H1" s="304"/>
      <c r="I1" s="304"/>
      <c r="J1" s="304"/>
      <c r="K1" s="304"/>
      <c r="L1" s="304"/>
      <c r="M1" s="304"/>
      <c r="N1" s="304"/>
      <c r="O1" s="304"/>
      <c r="P1" s="304"/>
    </row>
    <row r="2" spans="1:16" ht="8.4499999999999993" customHeight="1">
      <c r="A2" s="2"/>
      <c r="B2" s="3"/>
      <c r="C2" s="2"/>
      <c r="D2" s="2"/>
      <c r="E2" s="2"/>
      <c r="F2" s="2"/>
      <c r="G2" s="3"/>
      <c r="H2" s="2"/>
      <c r="I2" s="2"/>
      <c r="J2" s="2"/>
      <c r="K2" s="2"/>
      <c r="L2" s="3"/>
      <c r="M2" s="2"/>
      <c r="N2" s="2"/>
      <c r="O2" s="2"/>
      <c r="P2" s="2"/>
    </row>
    <row r="3" spans="1:16" ht="16.5">
      <c r="A3" s="4"/>
      <c r="B3" s="5"/>
      <c r="C3" s="6"/>
      <c r="D3" s="7"/>
      <c r="E3" s="7"/>
      <c r="F3" s="7"/>
      <c r="G3" s="5"/>
      <c r="H3" s="307" t="s">
        <v>358</v>
      </c>
      <c r="I3" s="307"/>
      <c r="J3" s="7"/>
      <c r="K3" s="7"/>
      <c r="L3" s="5"/>
      <c r="M3" s="7"/>
      <c r="N3" s="8" t="s">
        <v>16</v>
      </c>
      <c r="O3" s="7"/>
      <c r="P3" s="6"/>
    </row>
    <row r="4" spans="1:16" ht="18" customHeight="1">
      <c r="P4" s="11" t="s">
        <v>359</v>
      </c>
    </row>
    <row r="5" spans="1:16" s="21" customFormat="1" ht="14.25">
      <c r="A5" s="12" t="s">
        <v>0</v>
      </c>
      <c r="B5" s="13"/>
      <c r="C5" s="14" t="s">
        <v>1</v>
      </c>
      <c r="D5" s="13"/>
      <c r="E5" s="15"/>
      <c r="F5" s="16"/>
      <c r="G5" s="13"/>
      <c r="H5" s="14" t="s">
        <v>2</v>
      </c>
      <c r="I5" s="13"/>
      <c r="J5" s="17"/>
      <c r="K5" s="18"/>
      <c r="L5" s="19"/>
      <c r="M5" s="14" t="s">
        <v>3</v>
      </c>
      <c r="N5" s="13"/>
      <c r="O5" s="17"/>
      <c r="P5" s="20"/>
    </row>
    <row r="6" spans="1:16" s="29" customFormat="1" ht="14.25">
      <c r="A6" s="22"/>
      <c r="B6" s="23" t="s">
        <v>27</v>
      </c>
      <c r="C6" s="24"/>
      <c r="D6" s="25" t="s">
        <v>332</v>
      </c>
      <c r="E6" s="26"/>
      <c r="F6" s="25" t="s">
        <v>360</v>
      </c>
      <c r="G6" s="23" t="s">
        <v>27</v>
      </c>
      <c r="H6" s="24"/>
      <c r="I6" s="25" t="s">
        <v>332</v>
      </c>
      <c r="J6" s="26"/>
      <c r="K6" s="25" t="s">
        <v>360</v>
      </c>
      <c r="L6" s="23" t="s">
        <v>27</v>
      </c>
      <c r="M6" s="24"/>
      <c r="N6" s="25" t="s">
        <v>332</v>
      </c>
      <c r="O6" s="27" t="s">
        <v>16</v>
      </c>
      <c r="P6" s="28" t="s">
        <v>360</v>
      </c>
    </row>
    <row r="7" spans="1:16" s="29" customFormat="1" ht="14.25">
      <c r="A7" s="22"/>
      <c r="B7" s="30" t="s">
        <v>334</v>
      </c>
      <c r="C7" s="31" t="s">
        <v>335</v>
      </c>
      <c r="D7" s="32"/>
      <c r="E7" s="33" t="s">
        <v>336</v>
      </c>
      <c r="F7" s="32" t="s">
        <v>361</v>
      </c>
      <c r="G7" s="30" t="s">
        <v>334</v>
      </c>
      <c r="H7" s="31" t="s">
        <v>335</v>
      </c>
      <c r="I7" s="32"/>
      <c r="J7" s="33" t="s">
        <v>336</v>
      </c>
      <c r="K7" s="32" t="s">
        <v>361</v>
      </c>
      <c r="L7" s="30" t="s">
        <v>334</v>
      </c>
      <c r="M7" s="31" t="s">
        <v>335</v>
      </c>
      <c r="N7" s="32"/>
      <c r="O7" s="33" t="s">
        <v>336</v>
      </c>
      <c r="P7" s="30" t="s">
        <v>361</v>
      </c>
    </row>
    <row r="8" spans="1:16" s="29" customFormat="1" ht="14.25">
      <c r="A8" s="34" t="s">
        <v>338</v>
      </c>
      <c r="B8" s="35" t="s">
        <v>339</v>
      </c>
      <c r="C8" s="36"/>
      <c r="D8" s="34" t="s">
        <v>340</v>
      </c>
      <c r="E8" s="37"/>
      <c r="F8" s="34" t="s">
        <v>15</v>
      </c>
      <c r="G8" s="35" t="s">
        <v>339</v>
      </c>
      <c r="H8" s="36"/>
      <c r="I8" s="34" t="s">
        <v>340</v>
      </c>
      <c r="J8" s="37"/>
      <c r="K8" s="34" t="s">
        <v>15</v>
      </c>
      <c r="L8" s="35" t="s">
        <v>339</v>
      </c>
      <c r="M8" s="36"/>
      <c r="N8" s="34" t="s">
        <v>340</v>
      </c>
      <c r="O8" s="37" t="s">
        <v>16</v>
      </c>
      <c r="P8" s="35" t="s">
        <v>15</v>
      </c>
    </row>
    <row r="9" spans="1:16" ht="39" customHeight="1">
      <c r="A9" s="38"/>
      <c r="B9" s="39" t="s">
        <v>36</v>
      </c>
      <c r="C9" s="40" t="s">
        <v>17</v>
      </c>
      <c r="D9" s="41">
        <v>647</v>
      </c>
      <c r="E9" s="42">
        <v>412.05204465701604</v>
      </c>
      <c r="F9" s="43">
        <v>100</v>
      </c>
      <c r="G9" s="39" t="s">
        <v>36</v>
      </c>
      <c r="H9" s="40" t="s">
        <v>17</v>
      </c>
      <c r="I9" s="41">
        <v>359</v>
      </c>
      <c r="J9" s="42">
        <v>442.00935730115737</v>
      </c>
      <c r="K9" s="43">
        <v>100</v>
      </c>
      <c r="L9" s="39" t="s">
        <v>36</v>
      </c>
      <c r="M9" s="40" t="s">
        <v>17</v>
      </c>
      <c r="N9" s="41">
        <v>288</v>
      </c>
      <c r="O9" s="42">
        <v>379.95224211401205</v>
      </c>
      <c r="P9" s="42">
        <v>100</v>
      </c>
    </row>
    <row r="10" spans="1:16" s="10" customFormat="1" ht="39" customHeight="1">
      <c r="A10" s="44">
        <v>1</v>
      </c>
      <c r="B10" s="45" t="s">
        <v>91</v>
      </c>
      <c r="C10" s="46" t="s">
        <v>111</v>
      </c>
      <c r="D10" s="47">
        <v>131</v>
      </c>
      <c r="E10" s="48">
        <v>83.429393895006328</v>
      </c>
      <c r="F10" s="49">
        <v>20.247295208655299</v>
      </c>
      <c r="G10" s="50" t="s">
        <v>91</v>
      </c>
      <c r="H10" s="46" t="s">
        <v>111</v>
      </c>
      <c r="I10" s="47">
        <v>68</v>
      </c>
      <c r="J10" s="48">
        <v>83.723220881556259</v>
      </c>
      <c r="K10" s="49">
        <v>18.941504178273</v>
      </c>
      <c r="L10" s="45" t="s">
        <v>91</v>
      </c>
      <c r="M10" s="46" t="s">
        <v>111</v>
      </c>
      <c r="N10" s="47">
        <v>63</v>
      </c>
      <c r="O10" s="48">
        <v>83.114552962440143</v>
      </c>
      <c r="P10" s="51">
        <v>21.875</v>
      </c>
    </row>
    <row r="11" spans="1:16" s="10" customFormat="1" ht="39" customHeight="1">
      <c r="A11" s="44">
        <v>2</v>
      </c>
      <c r="B11" s="45" t="s">
        <v>147</v>
      </c>
      <c r="C11" s="46" t="s">
        <v>112</v>
      </c>
      <c r="D11" s="47">
        <v>93</v>
      </c>
      <c r="E11" s="48">
        <v>59.228501009431973</v>
      </c>
      <c r="F11" s="49">
        <v>14.3740340030912</v>
      </c>
      <c r="G11" s="52" t="s">
        <v>147</v>
      </c>
      <c r="H11" s="46" t="s">
        <v>112</v>
      </c>
      <c r="I11" s="47">
        <v>63</v>
      </c>
      <c r="J11" s="48">
        <v>77.567101699088894</v>
      </c>
      <c r="K11" s="49">
        <v>17.548746518105801</v>
      </c>
      <c r="L11" s="45" t="s">
        <v>147</v>
      </c>
      <c r="M11" s="46" t="s">
        <v>112</v>
      </c>
      <c r="N11" s="47">
        <v>30</v>
      </c>
      <c r="O11" s="48">
        <v>39.57835855354292</v>
      </c>
      <c r="P11" s="51">
        <v>10.4166666666667</v>
      </c>
    </row>
    <row r="12" spans="1:16" s="10" customFormat="1" ht="39" customHeight="1">
      <c r="A12" s="44">
        <v>3</v>
      </c>
      <c r="B12" s="45" t="s">
        <v>144</v>
      </c>
      <c r="C12" s="46" t="s">
        <v>114</v>
      </c>
      <c r="D12" s="47">
        <v>63</v>
      </c>
      <c r="E12" s="48">
        <v>40.122532941873281</v>
      </c>
      <c r="F12" s="49">
        <v>9.7372488408036997</v>
      </c>
      <c r="G12" s="50" t="s">
        <v>144</v>
      </c>
      <c r="H12" s="46" t="s">
        <v>114</v>
      </c>
      <c r="I12" s="47">
        <v>34</v>
      </c>
      <c r="J12" s="48">
        <v>41.861610440778129</v>
      </c>
      <c r="K12" s="49">
        <v>9.4707520891365</v>
      </c>
      <c r="L12" s="45" t="s">
        <v>144</v>
      </c>
      <c r="M12" s="46" t="s">
        <v>114</v>
      </c>
      <c r="N12" s="47">
        <v>29</v>
      </c>
      <c r="O12" s="48">
        <v>38.259079935091492</v>
      </c>
      <c r="P12" s="51">
        <v>10.0694444444444</v>
      </c>
    </row>
    <row r="13" spans="1:16" s="10" customFormat="1" ht="39" customHeight="1">
      <c r="A13" s="44">
        <v>4</v>
      </c>
      <c r="B13" s="45" t="s">
        <v>95</v>
      </c>
      <c r="C13" s="46" t="s">
        <v>18</v>
      </c>
      <c r="D13" s="47">
        <v>34</v>
      </c>
      <c r="E13" s="48">
        <v>21.65343047656653</v>
      </c>
      <c r="F13" s="49">
        <v>5.2550231839258004</v>
      </c>
      <c r="G13" s="52" t="s">
        <v>94</v>
      </c>
      <c r="H13" s="46" t="s">
        <v>32</v>
      </c>
      <c r="I13" s="47">
        <v>18</v>
      </c>
      <c r="J13" s="48">
        <v>22.162029056882542</v>
      </c>
      <c r="K13" s="49">
        <v>5.0139275766017004</v>
      </c>
      <c r="L13" s="45" t="s">
        <v>95</v>
      </c>
      <c r="M13" s="46" t="s">
        <v>18</v>
      </c>
      <c r="N13" s="47">
        <v>23</v>
      </c>
      <c r="O13" s="48">
        <v>30.343408224382905</v>
      </c>
      <c r="P13" s="51">
        <v>7.9861111111111001</v>
      </c>
    </row>
    <row r="14" spans="1:16" s="10" customFormat="1" ht="39" customHeight="1">
      <c r="A14" s="44">
        <v>5</v>
      </c>
      <c r="B14" s="45" t="s">
        <v>94</v>
      </c>
      <c r="C14" s="46" t="s">
        <v>32</v>
      </c>
      <c r="D14" s="47">
        <v>28</v>
      </c>
      <c r="E14" s="48">
        <v>17.832236863054789</v>
      </c>
      <c r="F14" s="49">
        <v>4.3276661514682999</v>
      </c>
      <c r="G14" s="50" t="s">
        <v>148</v>
      </c>
      <c r="H14" s="46" t="s">
        <v>113</v>
      </c>
      <c r="I14" s="47">
        <v>15</v>
      </c>
      <c r="J14" s="48">
        <v>18.468357547402118</v>
      </c>
      <c r="K14" s="49">
        <v>4.1782729805013998</v>
      </c>
      <c r="L14" s="45" t="s">
        <v>148</v>
      </c>
      <c r="M14" s="46" t="s">
        <v>113</v>
      </c>
      <c r="N14" s="47">
        <v>11</v>
      </c>
      <c r="O14" s="48">
        <v>14.512064802965737</v>
      </c>
      <c r="P14" s="51">
        <v>3.8194444444443998</v>
      </c>
    </row>
    <row r="15" spans="1:16" s="10" customFormat="1" ht="39" customHeight="1">
      <c r="A15" s="44">
        <v>6</v>
      </c>
      <c r="B15" s="45" t="s">
        <v>148</v>
      </c>
      <c r="C15" s="46" t="s">
        <v>113</v>
      </c>
      <c r="D15" s="47">
        <v>26</v>
      </c>
      <c r="E15" s="48">
        <v>16.558505658550875</v>
      </c>
      <c r="F15" s="49">
        <v>4.0185471406491997</v>
      </c>
      <c r="G15" s="50" t="s">
        <v>95</v>
      </c>
      <c r="H15" s="46" t="s">
        <v>18</v>
      </c>
      <c r="I15" s="47">
        <v>11</v>
      </c>
      <c r="J15" s="48">
        <v>13.54346220142822</v>
      </c>
      <c r="K15" s="49">
        <v>3.0640668523676999</v>
      </c>
      <c r="L15" s="45" t="s">
        <v>94</v>
      </c>
      <c r="M15" s="46" t="s">
        <v>32</v>
      </c>
      <c r="N15" s="47">
        <v>10</v>
      </c>
      <c r="O15" s="48">
        <v>13.192786184514308</v>
      </c>
      <c r="P15" s="51">
        <v>3.4722222222222001</v>
      </c>
    </row>
    <row r="16" spans="1:16" s="10" customFormat="1" ht="39" customHeight="1">
      <c r="A16" s="44">
        <v>7</v>
      </c>
      <c r="B16" s="45" t="s">
        <v>149</v>
      </c>
      <c r="C16" s="46" t="s">
        <v>115</v>
      </c>
      <c r="D16" s="47">
        <v>17</v>
      </c>
      <c r="E16" s="48">
        <v>10.826715238283265</v>
      </c>
      <c r="F16" s="49">
        <v>2.6275115919629002</v>
      </c>
      <c r="G16" s="50" t="s">
        <v>149</v>
      </c>
      <c r="H16" s="46" t="s">
        <v>115</v>
      </c>
      <c r="I16" s="47">
        <v>9</v>
      </c>
      <c r="J16" s="48">
        <v>11.081014528441271</v>
      </c>
      <c r="K16" s="49">
        <v>2.5069637883008</v>
      </c>
      <c r="L16" s="45" t="s">
        <v>149</v>
      </c>
      <c r="M16" s="46" t="s">
        <v>115</v>
      </c>
      <c r="N16" s="47">
        <v>8</v>
      </c>
      <c r="O16" s="48">
        <v>10.554228947611445</v>
      </c>
      <c r="P16" s="51">
        <v>2.7777777777777999</v>
      </c>
    </row>
    <row r="17" spans="1:16" s="10" customFormat="1" ht="39" customHeight="1">
      <c r="A17" s="44">
        <v>8</v>
      </c>
      <c r="B17" s="50" t="s">
        <v>61</v>
      </c>
      <c r="C17" s="46" t="s">
        <v>116</v>
      </c>
      <c r="D17" s="47">
        <v>12</v>
      </c>
      <c r="E17" s="48">
        <v>7.6423872270234812</v>
      </c>
      <c r="F17" s="49">
        <v>1.854714064915</v>
      </c>
      <c r="G17" s="50" t="s">
        <v>68</v>
      </c>
      <c r="H17" s="46" t="s">
        <v>20</v>
      </c>
      <c r="I17" s="47">
        <v>7</v>
      </c>
      <c r="J17" s="48">
        <v>8.6185668554543202</v>
      </c>
      <c r="K17" s="49">
        <v>1.949860724234</v>
      </c>
      <c r="L17" s="45" t="s">
        <v>61</v>
      </c>
      <c r="M17" s="46" t="s">
        <v>116</v>
      </c>
      <c r="N17" s="47">
        <v>7</v>
      </c>
      <c r="O17" s="48">
        <v>9.2349503291600161</v>
      </c>
      <c r="P17" s="51">
        <v>2.4305555555556002</v>
      </c>
    </row>
    <row r="18" spans="1:16" s="10" customFormat="1" ht="39" customHeight="1">
      <c r="A18" s="44">
        <v>9</v>
      </c>
      <c r="B18" s="45" t="s">
        <v>143</v>
      </c>
      <c r="C18" s="46" t="s">
        <v>118</v>
      </c>
      <c r="D18" s="47">
        <v>11</v>
      </c>
      <c r="E18" s="48">
        <v>7.0055216247715242</v>
      </c>
      <c r="F18" s="49">
        <v>1.7001545595054</v>
      </c>
      <c r="G18" s="50" t="s">
        <v>143</v>
      </c>
      <c r="H18" s="46" t="s">
        <v>118</v>
      </c>
      <c r="I18" s="47">
        <v>6</v>
      </c>
      <c r="J18" s="48">
        <v>7.3873430189608458</v>
      </c>
      <c r="K18" s="49">
        <v>1.6713091922006</v>
      </c>
      <c r="L18" s="45" t="s">
        <v>143</v>
      </c>
      <c r="M18" s="46" t="s">
        <v>118</v>
      </c>
      <c r="N18" s="47">
        <v>5</v>
      </c>
      <c r="O18" s="48">
        <v>6.5963930922571539</v>
      </c>
      <c r="P18" s="51">
        <v>1.7361111111111001</v>
      </c>
    </row>
    <row r="19" spans="1:16" s="10" customFormat="1" ht="39" customHeight="1">
      <c r="A19" s="44">
        <v>10</v>
      </c>
      <c r="B19" s="45" t="s">
        <v>68</v>
      </c>
      <c r="C19" s="46" t="s">
        <v>20</v>
      </c>
      <c r="D19" s="47">
        <v>10</v>
      </c>
      <c r="E19" s="48">
        <v>6.3686560225195681</v>
      </c>
      <c r="F19" s="49">
        <v>1.5455950540957999</v>
      </c>
      <c r="G19" s="50" t="s">
        <v>61</v>
      </c>
      <c r="H19" s="46" t="s">
        <v>116</v>
      </c>
      <c r="I19" s="47">
        <v>5</v>
      </c>
      <c r="J19" s="48">
        <v>6.1561191824673722</v>
      </c>
      <c r="K19" s="49">
        <v>1.3927576601670999</v>
      </c>
      <c r="L19" s="50" t="s">
        <v>134</v>
      </c>
      <c r="M19" s="46" t="s">
        <v>119</v>
      </c>
      <c r="N19" s="47">
        <v>4</v>
      </c>
      <c r="O19" s="48">
        <v>5.2771144738057227</v>
      </c>
      <c r="P19" s="51">
        <v>1.3888888888888999</v>
      </c>
    </row>
    <row r="20" spans="1:16" s="10" customFormat="1" ht="39" customHeight="1">
      <c r="A20" s="53"/>
      <c r="B20" s="54"/>
      <c r="C20" s="55" t="s">
        <v>21</v>
      </c>
      <c r="D20" s="56">
        <v>222</v>
      </c>
      <c r="E20" s="57">
        <v>141.38416369993439</v>
      </c>
      <c r="F20" s="58">
        <v>34.31221020092736</v>
      </c>
      <c r="G20" s="59"/>
      <c r="H20" s="55" t="s">
        <v>21</v>
      </c>
      <c r="I20" s="56">
        <v>123</v>
      </c>
      <c r="J20" s="57">
        <v>151.44053188869736</v>
      </c>
      <c r="K20" s="58">
        <v>34.261838440111418</v>
      </c>
      <c r="L20" s="54"/>
      <c r="M20" s="55" t="s">
        <v>21</v>
      </c>
      <c r="N20" s="56">
        <v>98</v>
      </c>
      <c r="O20" s="57">
        <v>129.2893046082402</v>
      </c>
      <c r="P20" s="60">
        <v>34.027777777777779</v>
      </c>
    </row>
    <row r="21" spans="1:16" s="62" customFormat="1" ht="17.45" customHeight="1">
      <c r="A21" s="21" t="s">
        <v>362</v>
      </c>
      <c r="B21" s="61"/>
      <c r="C21" s="21"/>
      <c r="G21" s="61"/>
      <c r="H21" s="21"/>
      <c r="L21" s="61"/>
      <c r="M21" s="21"/>
    </row>
  </sheetData>
  <mergeCells count="2">
    <mergeCell ref="A1:P1"/>
    <mergeCell ref="H3:I3"/>
  </mergeCells>
  <phoneticPr fontId="24" type="noConversion"/>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P21"/>
  <sheetViews>
    <sheetView showGridLines="0" workbookViewId="0">
      <selection sqref="A1:IV65536"/>
    </sheetView>
  </sheetViews>
  <sheetFormatPr defaultColWidth="9" defaultRowHeight="15.75"/>
  <cols>
    <col min="1" max="1" width="4.375" style="66" customWidth="1"/>
    <col min="2" max="2" width="11.375" style="9" customWidth="1"/>
    <col min="3" max="3" width="21.375" style="10" customWidth="1"/>
    <col min="4" max="6" width="7.875" style="66" customWidth="1"/>
    <col min="7" max="7" width="11.375" style="9" customWidth="1"/>
    <col min="8" max="8" width="21.375" style="66" customWidth="1"/>
    <col min="9" max="11" width="7.875" style="66" customWidth="1"/>
    <col min="12" max="12" width="11.375" style="9" customWidth="1"/>
    <col min="13" max="13" width="21.375" style="66" customWidth="1"/>
    <col min="14" max="16" width="7.875" style="66" customWidth="1"/>
    <col min="17" max="16384" width="9" style="66"/>
  </cols>
  <sheetData>
    <row r="1" spans="1:16" ht="25.5">
      <c r="A1" s="303" t="s">
        <v>187</v>
      </c>
      <c r="B1" s="303"/>
      <c r="C1" s="303"/>
      <c r="D1" s="303"/>
      <c r="E1" s="303"/>
      <c r="F1" s="303"/>
      <c r="G1" s="303"/>
      <c r="H1" s="303"/>
      <c r="I1" s="303"/>
      <c r="J1" s="303"/>
      <c r="K1" s="303"/>
      <c r="L1" s="303"/>
      <c r="M1" s="303"/>
      <c r="N1" s="303"/>
      <c r="O1" s="303"/>
      <c r="P1" s="303"/>
    </row>
    <row r="2" spans="1:16" ht="8.4499999999999993" customHeight="1">
      <c r="A2" s="2"/>
      <c r="B2" s="3"/>
      <c r="C2" s="2"/>
      <c r="D2" s="2"/>
      <c r="E2" s="2"/>
      <c r="F2" s="2"/>
      <c r="G2" s="3"/>
      <c r="H2" s="2"/>
      <c r="I2" s="2"/>
      <c r="J2" s="2"/>
      <c r="K2" s="2"/>
      <c r="L2" s="3"/>
      <c r="M2" s="2"/>
      <c r="N2" s="2"/>
      <c r="O2" s="2"/>
      <c r="P2" s="2"/>
    </row>
    <row r="3" spans="1:16" ht="16.5">
      <c r="A3" s="237"/>
      <c r="B3" s="5"/>
      <c r="C3" s="6"/>
      <c r="D3" s="238"/>
      <c r="E3" s="238"/>
      <c r="F3" s="238"/>
      <c r="G3" s="5"/>
      <c r="H3" s="308" t="s">
        <v>331</v>
      </c>
      <c r="I3" s="308"/>
      <c r="J3" s="238"/>
      <c r="K3" s="238"/>
      <c r="L3" s="5"/>
      <c r="M3" s="238"/>
      <c r="N3" s="239" t="s">
        <v>181</v>
      </c>
      <c r="O3" s="238"/>
      <c r="P3" s="6"/>
    </row>
    <row r="4" spans="1:16" ht="18" customHeight="1">
      <c r="P4" s="11" t="s">
        <v>326</v>
      </c>
    </row>
    <row r="5" spans="1:16" s="21" customFormat="1" ht="14.25">
      <c r="A5" s="12" t="s">
        <v>0</v>
      </c>
      <c r="B5" s="13"/>
      <c r="C5" s="14" t="s">
        <v>1</v>
      </c>
      <c r="D5" s="13"/>
      <c r="E5" s="15"/>
      <c r="F5" s="16"/>
      <c r="G5" s="13"/>
      <c r="H5" s="14" t="s">
        <v>2</v>
      </c>
      <c r="I5" s="13"/>
      <c r="J5" s="17"/>
      <c r="K5" s="18"/>
      <c r="L5" s="19"/>
      <c r="M5" s="14" t="s">
        <v>3</v>
      </c>
      <c r="N5" s="13"/>
      <c r="O5" s="17"/>
      <c r="P5" s="20"/>
    </row>
    <row r="6" spans="1:16" s="29" customFormat="1" ht="14.25">
      <c r="A6" s="22"/>
      <c r="B6" s="23" t="s">
        <v>27</v>
      </c>
      <c r="C6" s="24"/>
      <c r="D6" s="25" t="s">
        <v>332</v>
      </c>
      <c r="E6" s="26"/>
      <c r="F6" s="25" t="s">
        <v>333</v>
      </c>
      <c r="G6" s="23" t="s">
        <v>27</v>
      </c>
      <c r="H6" s="24"/>
      <c r="I6" s="25" t="s">
        <v>332</v>
      </c>
      <c r="J6" s="26"/>
      <c r="K6" s="25" t="s">
        <v>333</v>
      </c>
      <c r="L6" s="23" t="s">
        <v>27</v>
      </c>
      <c r="M6" s="24"/>
      <c r="N6" s="25" t="s">
        <v>332</v>
      </c>
      <c r="O6" s="27" t="s">
        <v>181</v>
      </c>
      <c r="P6" s="28" t="s">
        <v>333</v>
      </c>
    </row>
    <row r="7" spans="1:16" s="29" customFormat="1" ht="14.25">
      <c r="A7" s="22"/>
      <c r="B7" s="30" t="s">
        <v>334</v>
      </c>
      <c r="C7" s="31" t="s">
        <v>335</v>
      </c>
      <c r="D7" s="32"/>
      <c r="E7" s="33" t="s">
        <v>336</v>
      </c>
      <c r="F7" s="32" t="s">
        <v>337</v>
      </c>
      <c r="G7" s="30" t="s">
        <v>334</v>
      </c>
      <c r="H7" s="31" t="s">
        <v>335</v>
      </c>
      <c r="I7" s="32"/>
      <c r="J7" s="33" t="s">
        <v>336</v>
      </c>
      <c r="K7" s="32" t="s">
        <v>337</v>
      </c>
      <c r="L7" s="30" t="s">
        <v>334</v>
      </c>
      <c r="M7" s="31" t="s">
        <v>335</v>
      </c>
      <c r="N7" s="32"/>
      <c r="O7" s="33" t="s">
        <v>336</v>
      </c>
      <c r="P7" s="30" t="s">
        <v>337</v>
      </c>
    </row>
    <row r="8" spans="1:16" s="29" customFormat="1" ht="14.25">
      <c r="A8" s="34" t="s">
        <v>338</v>
      </c>
      <c r="B8" s="35" t="s">
        <v>339</v>
      </c>
      <c r="C8" s="36"/>
      <c r="D8" s="34" t="s">
        <v>340</v>
      </c>
      <c r="E8" s="37"/>
      <c r="F8" s="34" t="s">
        <v>15</v>
      </c>
      <c r="G8" s="35" t="s">
        <v>339</v>
      </c>
      <c r="H8" s="36"/>
      <c r="I8" s="34" t="s">
        <v>340</v>
      </c>
      <c r="J8" s="37"/>
      <c r="K8" s="34" t="s">
        <v>15</v>
      </c>
      <c r="L8" s="35" t="s">
        <v>339</v>
      </c>
      <c r="M8" s="36"/>
      <c r="N8" s="34" t="s">
        <v>340</v>
      </c>
      <c r="O8" s="37" t="s">
        <v>181</v>
      </c>
      <c r="P8" s="35" t="s">
        <v>15</v>
      </c>
    </row>
    <row r="9" spans="1:16" ht="39" customHeight="1">
      <c r="A9" s="38"/>
      <c r="B9" s="39" t="s">
        <v>217</v>
      </c>
      <c r="C9" s="240" t="s">
        <v>341</v>
      </c>
      <c r="D9" s="41">
        <v>586</v>
      </c>
      <c r="E9" s="42">
        <f>D9/161288*100000</f>
        <v>363.32523188333909</v>
      </c>
      <c r="F9" s="43">
        <v>100</v>
      </c>
      <c r="G9" s="39" t="s">
        <v>217</v>
      </c>
      <c r="H9" s="240" t="s">
        <v>341</v>
      </c>
      <c r="I9" s="41">
        <v>333</v>
      </c>
      <c r="J9" s="42">
        <f>I9/83748*100000</f>
        <v>397.62143573577879</v>
      </c>
      <c r="K9" s="43">
        <v>100</v>
      </c>
      <c r="L9" s="39" t="s">
        <v>217</v>
      </c>
      <c r="M9" s="240" t="s">
        <v>341</v>
      </c>
      <c r="N9" s="41">
        <v>253</v>
      </c>
      <c r="O9" s="42">
        <f>N9/77540*100000</f>
        <v>326.28320866649472</v>
      </c>
      <c r="P9" s="42">
        <v>100</v>
      </c>
    </row>
    <row r="10" spans="1:16" s="10" customFormat="1" ht="39" customHeight="1">
      <c r="A10" s="44">
        <v>1</v>
      </c>
      <c r="B10" s="45" t="s">
        <v>191</v>
      </c>
      <c r="C10" s="241" t="s">
        <v>342</v>
      </c>
      <c r="D10" s="47">
        <v>105</v>
      </c>
      <c r="E10" s="48">
        <f t="shared" ref="E10:E20" si="0">D10/161288*100000</f>
        <v>65.100937453499327</v>
      </c>
      <c r="F10" s="49">
        <v>17.918088737201401</v>
      </c>
      <c r="G10" s="50" t="s">
        <v>191</v>
      </c>
      <c r="H10" s="241" t="s">
        <v>342</v>
      </c>
      <c r="I10" s="47">
        <v>63</v>
      </c>
      <c r="J10" s="48">
        <f t="shared" ref="J10:J20" si="1">I10/83748*100000</f>
        <v>75.225677031093269</v>
      </c>
      <c r="K10" s="49">
        <v>18.918918918918902</v>
      </c>
      <c r="L10" s="45" t="s">
        <v>191</v>
      </c>
      <c r="M10" s="241" t="s">
        <v>342</v>
      </c>
      <c r="N10" s="47">
        <v>42</v>
      </c>
      <c r="O10" s="48">
        <f t="shared" ref="O10:O20" si="2">N10/77540*100000</f>
        <v>54.16559195254063</v>
      </c>
      <c r="P10" s="51">
        <v>16.600790513833999</v>
      </c>
    </row>
    <row r="11" spans="1:16" s="10" customFormat="1" ht="39" customHeight="1">
      <c r="A11" s="44">
        <v>2</v>
      </c>
      <c r="B11" s="45" t="s">
        <v>195</v>
      </c>
      <c r="C11" s="241" t="s">
        <v>343</v>
      </c>
      <c r="D11" s="47">
        <v>79</v>
      </c>
      <c r="E11" s="48">
        <f t="shared" si="0"/>
        <v>48.980705322156638</v>
      </c>
      <c r="F11" s="49">
        <v>13.481228668942</v>
      </c>
      <c r="G11" s="52" t="s">
        <v>344</v>
      </c>
      <c r="H11" s="241" t="s">
        <v>345</v>
      </c>
      <c r="I11" s="47">
        <v>45</v>
      </c>
      <c r="J11" s="48">
        <f t="shared" si="1"/>
        <v>53.73262645078092</v>
      </c>
      <c r="K11" s="49">
        <v>13.5135135135135</v>
      </c>
      <c r="L11" s="45" t="s">
        <v>195</v>
      </c>
      <c r="M11" s="241" t="s">
        <v>343</v>
      </c>
      <c r="N11" s="47">
        <v>39</v>
      </c>
      <c r="O11" s="48">
        <f t="shared" si="2"/>
        <v>50.296621098787725</v>
      </c>
      <c r="P11" s="51">
        <v>15.4150197628458</v>
      </c>
    </row>
    <row r="12" spans="1:16" s="10" customFormat="1" ht="39" customHeight="1">
      <c r="A12" s="44">
        <v>3</v>
      </c>
      <c r="B12" s="45" t="s">
        <v>344</v>
      </c>
      <c r="C12" s="241" t="s">
        <v>345</v>
      </c>
      <c r="D12" s="47">
        <v>76</v>
      </c>
      <c r="E12" s="48">
        <f t="shared" si="0"/>
        <v>47.120678537770942</v>
      </c>
      <c r="F12" s="49">
        <v>12.969283276450501</v>
      </c>
      <c r="G12" s="50" t="s">
        <v>195</v>
      </c>
      <c r="H12" s="241" t="s">
        <v>343</v>
      </c>
      <c r="I12" s="47">
        <v>40</v>
      </c>
      <c r="J12" s="48">
        <f t="shared" si="1"/>
        <v>47.762334622916363</v>
      </c>
      <c r="K12" s="49">
        <v>12.012012012012001</v>
      </c>
      <c r="L12" s="45" t="s">
        <v>344</v>
      </c>
      <c r="M12" s="241" t="s">
        <v>345</v>
      </c>
      <c r="N12" s="47">
        <v>31</v>
      </c>
      <c r="O12" s="48">
        <f t="shared" si="2"/>
        <v>39.97936548877999</v>
      </c>
      <c r="P12" s="51">
        <v>12.252964426877501</v>
      </c>
    </row>
    <row r="13" spans="1:16" s="10" customFormat="1" ht="39" customHeight="1">
      <c r="A13" s="44">
        <v>4</v>
      </c>
      <c r="B13" s="45" t="s">
        <v>197</v>
      </c>
      <c r="C13" s="241" t="s">
        <v>346</v>
      </c>
      <c r="D13" s="47">
        <v>39</v>
      </c>
      <c r="E13" s="48">
        <f t="shared" si="0"/>
        <v>24.180348197014037</v>
      </c>
      <c r="F13" s="49">
        <v>6.6552901023890998</v>
      </c>
      <c r="G13" s="52" t="s">
        <v>197</v>
      </c>
      <c r="H13" s="241" t="s">
        <v>346</v>
      </c>
      <c r="I13" s="47">
        <v>22</v>
      </c>
      <c r="J13" s="48">
        <f t="shared" si="1"/>
        <v>26.269284042604003</v>
      </c>
      <c r="K13" s="49">
        <v>6.6066066066065998</v>
      </c>
      <c r="L13" s="45" t="s">
        <v>199</v>
      </c>
      <c r="M13" s="241" t="s">
        <v>347</v>
      </c>
      <c r="N13" s="47">
        <v>17</v>
      </c>
      <c r="O13" s="48">
        <f t="shared" si="2"/>
        <v>21.924168171266444</v>
      </c>
      <c r="P13" s="51">
        <v>6.7193675889328004</v>
      </c>
    </row>
    <row r="14" spans="1:16" s="10" customFormat="1" ht="39" customHeight="1">
      <c r="A14" s="44">
        <v>5</v>
      </c>
      <c r="B14" s="45" t="s">
        <v>199</v>
      </c>
      <c r="C14" s="241" t="s">
        <v>347</v>
      </c>
      <c r="D14" s="47">
        <v>29</v>
      </c>
      <c r="E14" s="48">
        <f t="shared" si="0"/>
        <v>17.980258915728388</v>
      </c>
      <c r="F14" s="49">
        <v>4.9488054607508998</v>
      </c>
      <c r="G14" s="50" t="s">
        <v>199</v>
      </c>
      <c r="H14" s="241" t="s">
        <v>347</v>
      </c>
      <c r="I14" s="47">
        <v>12</v>
      </c>
      <c r="J14" s="48">
        <f t="shared" si="1"/>
        <v>14.32870038687491</v>
      </c>
      <c r="K14" s="49">
        <v>3.6036036036036001</v>
      </c>
      <c r="L14" s="45" t="s">
        <v>197</v>
      </c>
      <c r="M14" s="241" t="s">
        <v>346</v>
      </c>
      <c r="N14" s="47">
        <v>17</v>
      </c>
      <c r="O14" s="48">
        <f t="shared" si="2"/>
        <v>21.924168171266444</v>
      </c>
      <c r="P14" s="51">
        <v>6.7193675889328004</v>
      </c>
    </row>
    <row r="15" spans="1:16" s="10" customFormat="1" ht="39" customHeight="1">
      <c r="A15" s="44">
        <v>6</v>
      </c>
      <c r="B15" s="45" t="s">
        <v>227</v>
      </c>
      <c r="C15" s="241" t="s">
        <v>348</v>
      </c>
      <c r="D15" s="47">
        <v>23</v>
      </c>
      <c r="E15" s="48">
        <f t="shared" si="0"/>
        <v>14.260205346956997</v>
      </c>
      <c r="F15" s="49">
        <v>3.9249146757679001</v>
      </c>
      <c r="G15" s="50" t="s">
        <v>227</v>
      </c>
      <c r="H15" s="241" t="s">
        <v>348</v>
      </c>
      <c r="I15" s="47">
        <v>11</v>
      </c>
      <c r="J15" s="48">
        <f t="shared" si="1"/>
        <v>13.134642021302001</v>
      </c>
      <c r="K15" s="49">
        <v>3.3033033033032999</v>
      </c>
      <c r="L15" s="45" t="s">
        <v>227</v>
      </c>
      <c r="M15" s="241" t="s">
        <v>348</v>
      </c>
      <c r="N15" s="47">
        <v>12</v>
      </c>
      <c r="O15" s="48">
        <f t="shared" si="2"/>
        <v>15.475883415011607</v>
      </c>
      <c r="P15" s="51">
        <v>4.7430830039526004</v>
      </c>
    </row>
    <row r="16" spans="1:16" s="10" customFormat="1" ht="39" customHeight="1">
      <c r="A16" s="44">
        <v>7</v>
      </c>
      <c r="B16" s="45" t="s">
        <v>274</v>
      </c>
      <c r="C16" s="241" t="s">
        <v>349</v>
      </c>
      <c r="D16" s="47">
        <v>19</v>
      </c>
      <c r="E16" s="48">
        <f t="shared" si="0"/>
        <v>11.780169634442736</v>
      </c>
      <c r="F16" s="49">
        <v>3.2423208191125998</v>
      </c>
      <c r="G16" s="50" t="s">
        <v>205</v>
      </c>
      <c r="H16" s="241" t="s">
        <v>350</v>
      </c>
      <c r="I16" s="47">
        <v>9</v>
      </c>
      <c r="J16" s="48">
        <f t="shared" si="1"/>
        <v>10.746525290156182</v>
      </c>
      <c r="K16" s="49">
        <v>2.7027027027027</v>
      </c>
      <c r="L16" s="45" t="s">
        <v>274</v>
      </c>
      <c r="M16" s="241" t="s">
        <v>349</v>
      </c>
      <c r="N16" s="47">
        <v>11</v>
      </c>
      <c r="O16" s="48">
        <f t="shared" si="2"/>
        <v>14.18622646376064</v>
      </c>
      <c r="P16" s="51">
        <v>4.3478260869565002</v>
      </c>
    </row>
    <row r="17" spans="1:16" s="10" customFormat="1" ht="39" customHeight="1">
      <c r="A17" s="44">
        <v>8</v>
      </c>
      <c r="B17" s="50" t="s">
        <v>201</v>
      </c>
      <c r="C17" s="241" t="s">
        <v>351</v>
      </c>
      <c r="D17" s="47">
        <v>18</v>
      </c>
      <c r="E17" s="48">
        <f t="shared" si="0"/>
        <v>11.160160706314171</v>
      </c>
      <c r="F17" s="49">
        <v>3.0716723549488001</v>
      </c>
      <c r="G17" s="50" t="s">
        <v>203</v>
      </c>
      <c r="H17" s="241" t="s">
        <v>352</v>
      </c>
      <c r="I17" s="47">
        <v>9</v>
      </c>
      <c r="J17" s="48">
        <f t="shared" si="1"/>
        <v>10.746525290156182</v>
      </c>
      <c r="K17" s="49">
        <v>2.7027027027027</v>
      </c>
      <c r="L17" s="45" t="s">
        <v>201</v>
      </c>
      <c r="M17" s="241" t="s">
        <v>351</v>
      </c>
      <c r="N17" s="47">
        <v>10</v>
      </c>
      <c r="O17" s="48">
        <f t="shared" si="2"/>
        <v>12.896569512509673</v>
      </c>
      <c r="P17" s="51">
        <v>3.9525691699604999</v>
      </c>
    </row>
    <row r="18" spans="1:16" s="10" customFormat="1" ht="39" customHeight="1">
      <c r="A18" s="44">
        <v>9</v>
      </c>
      <c r="B18" s="45" t="s">
        <v>205</v>
      </c>
      <c r="C18" s="241" t="s">
        <v>350</v>
      </c>
      <c r="D18" s="47">
        <v>11</v>
      </c>
      <c r="E18" s="48">
        <f t="shared" si="0"/>
        <v>6.8200982094142155</v>
      </c>
      <c r="F18" s="49">
        <v>1.877133105802</v>
      </c>
      <c r="G18" s="50" t="s">
        <v>274</v>
      </c>
      <c r="H18" s="241" t="s">
        <v>349</v>
      </c>
      <c r="I18" s="47">
        <v>8</v>
      </c>
      <c r="J18" s="48">
        <f t="shared" si="1"/>
        <v>9.552466924583273</v>
      </c>
      <c r="K18" s="49">
        <v>2.4024024024024002</v>
      </c>
      <c r="L18" s="45" t="s">
        <v>353</v>
      </c>
      <c r="M18" s="241" t="s">
        <v>354</v>
      </c>
      <c r="N18" s="47">
        <v>5</v>
      </c>
      <c r="O18" s="48">
        <f t="shared" si="2"/>
        <v>6.4482847562548367</v>
      </c>
      <c r="P18" s="51">
        <v>1.9762845849802</v>
      </c>
    </row>
    <row r="19" spans="1:16" s="10" customFormat="1" ht="39" customHeight="1">
      <c r="A19" s="44">
        <v>10</v>
      </c>
      <c r="B19" s="45" t="s">
        <v>203</v>
      </c>
      <c r="C19" s="241" t="s">
        <v>352</v>
      </c>
      <c r="D19" s="47">
        <v>11</v>
      </c>
      <c r="E19" s="48">
        <f t="shared" si="0"/>
        <v>6.8200982094142155</v>
      </c>
      <c r="F19" s="49">
        <v>1.877133105802</v>
      </c>
      <c r="G19" s="50" t="s">
        <v>201</v>
      </c>
      <c r="H19" s="241" t="s">
        <v>351</v>
      </c>
      <c r="I19" s="47">
        <v>8</v>
      </c>
      <c r="J19" s="48">
        <f t="shared" si="1"/>
        <v>9.552466924583273</v>
      </c>
      <c r="K19" s="49">
        <v>2.4024024024024002</v>
      </c>
      <c r="L19" s="50" t="s">
        <v>207</v>
      </c>
      <c r="M19" s="241" t="s">
        <v>355</v>
      </c>
      <c r="N19" s="47">
        <v>2</v>
      </c>
      <c r="O19" s="48">
        <f t="shared" si="2"/>
        <v>2.5793139025019345</v>
      </c>
      <c r="P19" s="51">
        <v>0.79051383399209996</v>
      </c>
    </row>
    <row r="20" spans="1:16" s="10" customFormat="1" ht="39" customHeight="1">
      <c r="A20" s="53"/>
      <c r="B20" s="54"/>
      <c r="C20" s="242" t="s">
        <v>356</v>
      </c>
      <c r="D20" s="56">
        <v>176</v>
      </c>
      <c r="E20" s="57">
        <f t="shared" si="0"/>
        <v>109.12157135062745</v>
      </c>
      <c r="F20" s="58">
        <v>30.034129692832764</v>
      </c>
      <c r="G20" s="59"/>
      <c r="H20" s="242" t="s">
        <v>356</v>
      </c>
      <c r="I20" s="56">
        <v>106</v>
      </c>
      <c r="J20" s="57">
        <f t="shared" si="1"/>
        <v>126.57018675072838</v>
      </c>
      <c r="K20" s="58">
        <v>31.831831831831831</v>
      </c>
      <c r="L20" s="54"/>
      <c r="M20" s="242" t="s">
        <v>356</v>
      </c>
      <c r="N20" s="56">
        <v>67</v>
      </c>
      <c r="O20" s="57">
        <f t="shared" si="2"/>
        <v>86.407015733814802</v>
      </c>
      <c r="P20" s="60">
        <v>26.48221343873518</v>
      </c>
    </row>
    <row r="21" spans="1:16" s="62" customFormat="1" ht="17.45" customHeight="1">
      <c r="A21" s="21" t="s">
        <v>357</v>
      </c>
      <c r="B21" s="61"/>
      <c r="C21" s="21"/>
      <c r="G21" s="61"/>
      <c r="H21" s="21"/>
      <c r="L21" s="61"/>
      <c r="M21" s="21"/>
    </row>
  </sheetData>
  <mergeCells count="2">
    <mergeCell ref="A1:P1"/>
    <mergeCell ref="H3:I3"/>
  </mergeCells>
  <phoneticPr fontId="24"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S76"/>
  <sheetViews>
    <sheetView showGridLines="0" workbookViewId="0">
      <selection sqref="A1:IV65536"/>
    </sheetView>
  </sheetViews>
  <sheetFormatPr defaultColWidth="9" defaultRowHeight="16.5"/>
  <cols>
    <col min="1" max="1" width="4.375" style="66" customWidth="1"/>
    <col min="2" max="2" width="11.375" style="9" customWidth="1"/>
    <col min="3" max="3" width="21.375" style="67" customWidth="1"/>
    <col min="4" max="6" width="7.875" style="66" customWidth="1"/>
    <col min="7" max="7" width="11.375" style="197" customWidth="1"/>
    <col min="8" max="8" width="21.375" style="64" customWidth="1"/>
    <col min="9" max="11" width="7.875" style="66" customWidth="1"/>
    <col min="12" max="12" width="11.375" style="197" customWidth="1"/>
    <col min="13" max="13" width="21.375" style="64" customWidth="1"/>
    <col min="14" max="16" width="7.875" style="66" customWidth="1"/>
    <col min="17" max="16384" width="9" style="66"/>
  </cols>
  <sheetData>
    <row r="1" spans="1:19" s="1" customFormat="1" ht="25.5">
      <c r="A1" s="303" t="s">
        <v>187</v>
      </c>
      <c r="B1" s="303"/>
      <c r="C1" s="303"/>
      <c r="D1" s="303"/>
      <c r="E1" s="303"/>
      <c r="F1" s="303"/>
      <c r="G1" s="303"/>
      <c r="H1" s="303"/>
      <c r="I1" s="303"/>
      <c r="J1" s="303"/>
      <c r="K1" s="303"/>
      <c r="L1" s="303"/>
      <c r="M1" s="303"/>
      <c r="N1" s="303"/>
      <c r="O1" s="303"/>
      <c r="P1" s="303"/>
    </row>
    <row r="2" spans="1:19" s="1" customFormat="1" ht="8.4499999999999993" customHeight="1">
      <c r="A2" s="2"/>
      <c r="B2" s="3"/>
      <c r="C2" s="2"/>
      <c r="D2" s="2"/>
      <c r="E2" s="2"/>
      <c r="F2" s="2"/>
      <c r="G2" s="3"/>
      <c r="H2" s="2"/>
      <c r="I2" s="2"/>
      <c r="J2" s="2"/>
      <c r="K2" s="2"/>
      <c r="L2" s="3"/>
      <c r="M2" s="2"/>
      <c r="N2" s="2"/>
      <c r="O2" s="2"/>
      <c r="P2" s="2"/>
    </row>
    <row r="3" spans="1:19" s="1" customFormat="1">
      <c r="A3" s="4"/>
      <c r="B3" s="5"/>
      <c r="C3" s="6"/>
      <c r="D3" s="7"/>
      <c r="E3" s="7"/>
      <c r="F3" s="7"/>
      <c r="G3" s="5"/>
      <c r="H3" s="309" t="s">
        <v>324</v>
      </c>
      <c r="I3" s="309"/>
      <c r="J3" s="7"/>
      <c r="K3" s="7"/>
      <c r="L3" s="5"/>
      <c r="M3" s="7"/>
      <c r="N3" s="8" t="s">
        <v>325</v>
      </c>
      <c r="O3" s="7"/>
      <c r="P3" s="6"/>
    </row>
    <row r="4" spans="1:19" s="1" customFormat="1" ht="18" customHeight="1">
      <c r="B4" s="9"/>
      <c r="C4" s="10"/>
      <c r="G4" s="9"/>
      <c r="L4" s="9"/>
      <c r="P4" s="11" t="s">
        <v>326</v>
      </c>
    </row>
    <row r="5" spans="1:19" s="21" customFormat="1" ht="16.5" customHeight="1">
      <c r="A5" s="12" t="s">
        <v>0</v>
      </c>
      <c r="B5" s="310" t="s">
        <v>172</v>
      </c>
      <c r="C5" s="311"/>
      <c r="D5" s="311"/>
      <c r="E5" s="311"/>
      <c r="F5" s="312"/>
      <c r="G5" s="310" t="s">
        <v>173</v>
      </c>
      <c r="H5" s="311"/>
      <c r="I5" s="311"/>
      <c r="J5" s="311"/>
      <c r="K5" s="312"/>
      <c r="L5" s="310" t="s">
        <v>174</v>
      </c>
      <c r="M5" s="311"/>
      <c r="N5" s="311"/>
      <c r="O5" s="311"/>
      <c r="P5" s="313"/>
    </row>
    <row r="6" spans="1:19" s="21" customFormat="1" ht="14.25">
      <c r="A6" s="68"/>
      <c r="B6" s="23" t="s">
        <v>27</v>
      </c>
      <c r="C6" s="70"/>
      <c r="D6" s="12" t="s">
        <v>4</v>
      </c>
      <c r="E6" s="69"/>
      <c r="F6" s="12" t="s">
        <v>327</v>
      </c>
      <c r="G6" s="23" t="s">
        <v>27</v>
      </c>
      <c r="H6" s="70"/>
      <c r="I6" s="12" t="s">
        <v>4</v>
      </c>
      <c r="J6" s="69"/>
      <c r="K6" s="12" t="s">
        <v>183</v>
      </c>
      <c r="L6" s="23" t="s">
        <v>27</v>
      </c>
      <c r="M6" s="70"/>
      <c r="N6" s="12" t="s">
        <v>4</v>
      </c>
      <c r="O6" s="225" t="s">
        <v>325</v>
      </c>
      <c r="P6" s="226" t="s">
        <v>328</v>
      </c>
    </row>
    <row r="7" spans="1:19" s="21" customFormat="1" ht="14.25">
      <c r="A7" s="68"/>
      <c r="B7" s="74" t="s">
        <v>28</v>
      </c>
      <c r="C7" s="73" t="s">
        <v>175</v>
      </c>
      <c r="D7" s="71"/>
      <c r="E7" s="72" t="s">
        <v>14</v>
      </c>
      <c r="F7" s="71" t="s">
        <v>184</v>
      </c>
      <c r="G7" s="74" t="s">
        <v>28</v>
      </c>
      <c r="H7" s="73" t="s">
        <v>175</v>
      </c>
      <c r="I7" s="71"/>
      <c r="J7" s="72" t="s">
        <v>14</v>
      </c>
      <c r="K7" s="71" t="s">
        <v>329</v>
      </c>
      <c r="L7" s="74" t="s">
        <v>28</v>
      </c>
      <c r="M7" s="73" t="s">
        <v>175</v>
      </c>
      <c r="N7" s="71"/>
      <c r="O7" s="72" t="s">
        <v>14</v>
      </c>
      <c r="P7" s="74" t="s">
        <v>329</v>
      </c>
    </row>
    <row r="8" spans="1:19" s="21" customFormat="1" ht="14.25">
      <c r="A8" s="75" t="s">
        <v>11</v>
      </c>
      <c r="B8" s="78" t="s">
        <v>12</v>
      </c>
      <c r="C8" s="77"/>
      <c r="D8" s="75" t="s">
        <v>13</v>
      </c>
      <c r="E8" s="76"/>
      <c r="F8" s="75" t="s">
        <v>15</v>
      </c>
      <c r="G8" s="78" t="s">
        <v>12</v>
      </c>
      <c r="H8" s="77"/>
      <c r="I8" s="75" t="s">
        <v>13</v>
      </c>
      <c r="J8" s="76"/>
      <c r="K8" s="75" t="s">
        <v>15</v>
      </c>
      <c r="L8" s="78" t="s">
        <v>12</v>
      </c>
      <c r="M8" s="77"/>
      <c r="N8" s="75" t="s">
        <v>13</v>
      </c>
      <c r="O8" s="76" t="s">
        <v>325</v>
      </c>
      <c r="P8" s="78" t="s">
        <v>15</v>
      </c>
    </row>
    <row r="9" spans="1:19" s="1" customFormat="1" ht="39" customHeight="1">
      <c r="A9" s="236"/>
      <c r="B9" s="39" t="s">
        <v>36</v>
      </c>
      <c r="C9" s="40" t="s">
        <v>17</v>
      </c>
      <c r="D9" s="41">
        <v>671</v>
      </c>
      <c r="E9" s="42">
        <v>383.26650444954703</v>
      </c>
      <c r="F9" s="43">
        <v>100</v>
      </c>
      <c r="G9" s="39" t="s">
        <v>36</v>
      </c>
      <c r="H9" s="40" t="s">
        <v>17</v>
      </c>
      <c r="I9" s="41">
        <v>379</v>
      </c>
      <c r="J9" s="42">
        <v>417.34572523455051</v>
      </c>
      <c r="K9" s="43">
        <v>100</v>
      </c>
      <c r="L9" s="39" t="s">
        <v>36</v>
      </c>
      <c r="M9" s="40" t="s">
        <v>17</v>
      </c>
      <c r="N9" s="41">
        <v>292</v>
      </c>
      <c r="O9" s="42">
        <v>346.53817853836841</v>
      </c>
      <c r="P9" s="42">
        <v>100</v>
      </c>
    </row>
    <row r="10" spans="1:19" s="10" customFormat="1" ht="39" customHeight="1">
      <c r="A10" s="44">
        <v>1</v>
      </c>
      <c r="B10" s="45" t="s">
        <v>91</v>
      </c>
      <c r="C10" s="46" t="s">
        <v>111</v>
      </c>
      <c r="D10" s="47">
        <v>141</v>
      </c>
      <c r="E10" s="48">
        <v>80.537372768086641</v>
      </c>
      <c r="F10" s="49">
        <v>21.013412816691499</v>
      </c>
      <c r="G10" s="50" t="s">
        <v>91</v>
      </c>
      <c r="H10" s="46" t="s">
        <v>111</v>
      </c>
      <c r="I10" s="47">
        <v>75</v>
      </c>
      <c r="J10" s="48">
        <v>82.588204202087823</v>
      </c>
      <c r="K10" s="49">
        <v>19.788918205804698</v>
      </c>
      <c r="L10" s="45" t="s">
        <v>91</v>
      </c>
      <c r="M10" s="46" t="s">
        <v>111</v>
      </c>
      <c r="N10" s="47">
        <v>66</v>
      </c>
      <c r="O10" s="48">
        <v>78.327122546343546</v>
      </c>
      <c r="P10" s="51">
        <v>22.602739726027401</v>
      </c>
    </row>
    <row r="11" spans="1:19" s="10" customFormat="1" ht="39" customHeight="1">
      <c r="A11" s="44">
        <v>2</v>
      </c>
      <c r="B11" s="45" t="s">
        <v>147</v>
      </c>
      <c r="C11" s="46" t="s">
        <v>112</v>
      </c>
      <c r="D11" s="47">
        <v>74</v>
      </c>
      <c r="E11" s="48">
        <v>42.267841027222779</v>
      </c>
      <c r="F11" s="49">
        <v>11.0283159463487</v>
      </c>
      <c r="G11" s="52" t="s">
        <v>147</v>
      </c>
      <c r="H11" s="46" t="s">
        <v>112</v>
      </c>
      <c r="I11" s="47">
        <v>42</v>
      </c>
      <c r="J11" s="48">
        <v>46.249394353169187</v>
      </c>
      <c r="K11" s="49">
        <v>11.0817941952507</v>
      </c>
      <c r="L11" s="45" t="s">
        <v>147</v>
      </c>
      <c r="M11" s="46" t="s">
        <v>112</v>
      </c>
      <c r="N11" s="47">
        <v>32</v>
      </c>
      <c r="O11" s="48">
        <v>37.976786689136262</v>
      </c>
      <c r="P11" s="51">
        <v>10.958904109589</v>
      </c>
    </row>
    <row r="12" spans="1:19" s="10" customFormat="1" ht="39" customHeight="1">
      <c r="A12" s="44">
        <v>3</v>
      </c>
      <c r="B12" s="45" t="s">
        <v>144</v>
      </c>
      <c r="C12" s="46" t="s">
        <v>114</v>
      </c>
      <c r="D12" s="47">
        <v>70</v>
      </c>
      <c r="E12" s="48">
        <v>39.983092863589107</v>
      </c>
      <c r="F12" s="49">
        <v>10.4321907600596</v>
      </c>
      <c r="G12" s="50" t="s">
        <v>144</v>
      </c>
      <c r="H12" s="46" t="s">
        <v>114</v>
      </c>
      <c r="I12" s="47">
        <v>39</v>
      </c>
      <c r="J12" s="48">
        <v>42.94586618508567</v>
      </c>
      <c r="K12" s="49">
        <v>10.2902374670185</v>
      </c>
      <c r="L12" s="45" t="s">
        <v>144</v>
      </c>
      <c r="M12" s="46" t="s">
        <v>114</v>
      </c>
      <c r="N12" s="47">
        <v>31</v>
      </c>
      <c r="O12" s="48">
        <v>36.790012105100757</v>
      </c>
      <c r="P12" s="51">
        <v>10.6164383561644</v>
      </c>
    </row>
    <row r="13" spans="1:19" s="10" customFormat="1" ht="39" customHeight="1">
      <c r="A13" s="44">
        <v>4</v>
      </c>
      <c r="B13" s="45" t="s">
        <v>95</v>
      </c>
      <c r="C13" s="46" t="s">
        <v>18</v>
      </c>
      <c r="D13" s="47">
        <v>46</v>
      </c>
      <c r="E13" s="48">
        <v>26.274603881787129</v>
      </c>
      <c r="F13" s="49">
        <v>6.8554396423248898</v>
      </c>
      <c r="G13" s="52" t="s">
        <v>95</v>
      </c>
      <c r="H13" s="46" t="s">
        <v>18</v>
      </c>
      <c r="I13" s="47">
        <v>31</v>
      </c>
      <c r="J13" s="48">
        <v>34.136457736862965</v>
      </c>
      <c r="K13" s="49">
        <v>8.1794195250659598</v>
      </c>
      <c r="L13" s="45" t="s">
        <v>95</v>
      </c>
      <c r="M13" s="46" t="s">
        <v>18</v>
      </c>
      <c r="N13" s="47">
        <v>15</v>
      </c>
      <c r="O13" s="48">
        <v>17.801618760532623</v>
      </c>
      <c r="P13" s="51">
        <v>5.13698630136986</v>
      </c>
      <c r="R13" s="66"/>
      <c r="S13" s="66"/>
    </row>
    <row r="14" spans="1:19" s="10" customFormat="1" ht="39" customHeight="1">
      <c r="A14" s="44">
        <v>5</v>
      </c>
      <c r="B14" s="45" t="s">
        <v>148</v>
      </c>
      <c r="C14" s="46" t="s">
        <v>113</v>
      </c>
      <c r="D14" s="47">
        <v>27</v>
      </c>
      <c r="E14" s="48">
        <v>15.422050104527228</v>
      </c>
      <c r="F14" s="49">
        <v>4.0238450074515697</v>
      </c>
      <c r="G14" s="50" t="s">
        <v>148</v>
      </c>
      <c r="H14" s="46" t="s">
        <v>113</v>
      </c>
      <c r="I14" s="47">
        <v>17</v>
      </c>
      <c r="J14" s="48">
        <v>18.719992952473241</v>
      </c>
      <c r="K14" s="49">
        <v>4.4854881266490798</v>
      </c>
      <c r="L14" s="45" t="s">
        <v>94</v>
      </c>
      <c r="M14" s="46" t="s">
        <v>32</v>
      </c>
      <c r="N14" s="47">
        <v>11</v>
      </c>
      <c r="O14" s="48">
        <v>13.054520424390592</v>
      </c>
      <c r="P14" s="51">
        <v>3.7671232876712302</v>
      </c>
    </row>
    <row r="15" spans="1:19" s="10" customFormat="1" ht="39" customHeight="1">
      <c r="A15" s="44">
        <v>6</v>
      </c>
      <c r="B15" s="45" t="s">
        <v>149</v>
      </c>
      <c r="C15" s="46" t="s">
        <v>115</v>
      </c>
      <c r="D15" s="47">
        <v>26</v>
      </c>
      <c r="E15" s="48">
        <v>14.850863063618812</v>
      </c>
      <c r="F15" s="49">
        <v>3.8748137108792799</v>
      </c>
      <c r="G15" s="50" t="s">
        <v>149</v>
      </c>
      <c r="H15" s="46" t="s">
        <v>115</v>
      </c>
      <c r="I15" s="47">
        <v>17</v>
      </c>
      <c r="J15" s="48">
        <v>18.719992952473241</v>
      </c>
      <c r="K15" s="49">
        <v>4.4854881266490798</v>
      </c>
      <c r="L15" s="45" t="s">
        <v>143</v>
      </c>
      <c r="M15" s="46" t="s">
        <v>118</v>
      </c>
      <c r="N15" s="47">
        <v>10</v>
      </c>
      <c r="O15" s="48">
        <v>11.867745840355083</v>
      </c>
      <c r="P15" s="51">
        <v>3.4246575342465801</v>
      </c>
    </row>
    <row r="16" spans="1:19" s="10" customFormat="1" ht="39" customHeight="1">
      <c r="A16" s="44">
        <v>7</v>
      </c>
      <c r="B16" s="45" t="s">
        <v>94</v>
      </c>
      <c r="C16" s="46" t="s">
        <v>32</v>
      </c>
      <c r="D16" s="47">
        <v>24</v>
      </c>
      <c r="E16" s="48">
        <v>13.708488981801979</v>
      </c>
      <c r="F16" s="49">
        <v>3.57675111773472</v>
      </c>
      <c r="G16" s="50" t="s">
        <v>94</v>
      </c>
      <c r="H16" s="46" t="s">
        <v>32</v>
      </c>
      <c r="I16" s="47">
        <v>13</v>
      </c>
      <c r="J16" s="48">
        <v>14.315288728361891</v>
      </c>
      <c r="K16" s="49">
        <v>3.4300791556728201</v>
      </c>
      <c r="L16" s="45" t="s">
        <v>148</v>
      </c>
      <c r="M16" s="46" t="s">
        <v>113</v>
      </c>
      <c r="N16" s="47">
        <v>10</v>
      </c>
      <c r="O16" s="48">
        <v>11.867745840355083</v>
      </c>
      <c r="P16" s="51">
        <v>3.4246575342465801</v>
      </c>
    </row>
    <row r="17" spans="1:18" s="10" customFormat="1" ht="39" customHeight="1">
      <c r="A17" s="44">
        <v>8</v>
      </c>
      <c r="B17" s="50" t="s">
        <v>143</v>
      </c>
      <c r="C17" s="46" t="s">
        <v>118</v>
      </c>
      <c r="D17" s="47">
        <v>18</v>
      </c>
      <c r="E17" s="48">
        <v>10.281366736351485</v>
      </c>
      <c r="F17" s="49">
        <v>2.6825633383010401</v>
      </c>
      <c r="G17" s="50" t="s">
        <v>143</v>
      </c>
      <c r="H17" s="46" t="s">
        <v>118</v>
      </c>
      <c r="I17" s="47">
        <v>8</v>
      </c>
      <c r="J17" s="48">
        <v>8.8094084482227029</v>
      </c>
      <c r="K17" s="49">
        <v>2.1108179419525102</v>
      </c>
      <c r="L17" s="45" t="s">
        <v>149</v>
      </c>
      <c r="M17" s="46" t="s">
        <v>115</v>
      </c>
      <c r="N17" s="47">
        <v>9</v>
      </c>
      <c r="O17" s="48">
        <v>10.680971256319575</v>
      </c>
      <c r="P17" s="51">
        <v>3.0821917808219199</v>
      </c>
    </row>
    <row r="18" spans="1:18" s="10" customFormat="1" ht="39" customHeight="1">
      <c r="A18" s="44">
        <v>9</v>
      </c>
      <c r="B18" s="45" t="s">
        <v>134</v>
      </c>
      <c r="C18" s="46" t="s">
        <v>119</v>
      </c>
      <c r="D18" s="47">
        <v>9</v>
      </c>
      <c r="E18" s="48">
        <v>5.1406833681757425</v>
      </c>
      <c r="F18" s="49">
        <v>1.3412816691505201</v>
      </c>
      <c r="G18" s="50" t="s">
        <v>134</v>
      </c>
      <c r="H18" s="46" t="s">
        <v>119</v>
      </c>
      <c r="I18" s="47">
        <v>6</v>
      </c>
      <c r="J18" s="48">
        <v>6.6070563361670267</v>
      </c>
      <c r="K18" s="49">
        <v>1.5831134564643801</v>
      </c>
      <c r="L18" s="45" t="s">
        <v>68</v>
      </c>
      <c r="M18" s="46" t="s">
        <v>20</v>
      </c>
      <c r="N18" s="47">
        <v>5</v>
      </c>
      <c r="O18" s="48">
        <v>5.9338729201775413</v>
      </c>
      <c r="P18" s="51">
        <v>1.7123287671232901</v>
      </c>
    </row>
    <row r="19" spans="1:18" s="10" customFormat="1" ht="39" customHeight="1">
      <c r="A19" s="44">
        <v>10</v>
      </c>
      <c r="B19" s="45" t="s">
        <v>68</v>
      </c>
      <c r="C19" s="46" t="s">
        <v>20</v>
      </c>
      <c r="D19" s="47">
        <v>6</v>
      </c>
      <c r="E19" s="48">
        <v>3.4271222454504948</v>
      </c>
      <c r="F19" s="49">
        <v>0.894187779433681</v>
      </c>
      <c r="G19" s="50" t="s">
        <v>39</v>
      </c>
      <c r="H19" s="46" t="s">
        <v>22</v>
      </c>
      <c r="I19" s="47">
        <v>4</v>
      </c>
      <c r="J19" s="48">
        <v>4.4047042241113514</v>
      </c>
      <c r="K19" s="49">
        <v>1.05540897097625</v>
      </c>
      <c r="L19" s="50" t="s">
        <v>134</v>
      </c>
      <c r="M19" s="46" t="s">
        <v>119</v>
      </c>
      <c r="N19" s="47">
        <v>3</v>
      </c>
      <c r="O19" s="48">
        <v>3.560323752106525</v>
      </c>
      <c r="P19" s="51">
        <v>1.02739726027397</v>
      </c>
      <c r="Q19" s="66"/>
      <c r="R19" s="66"/>
    </row>
    <row r="20" spans="1:18" s="10" customFormat="1" ht="39" customHeight="1">
      <c r="A20" s="53"/>
      <c r="B20" s="54"/>
      <c r="C20" s="55" t="s">
        <v>21</v>
      </c>
      <c r="D20" s="56">
        <v>230</v>
      </c>
      <c r="E20" s="57">
        <v>131.37301940893565</v>
      </c>
      <c r="F20" s="58">
        <v>34.277198211624444</v>
      </c>
      <c r="G20" s="59"/>
      <c r="H20" s="55" t="s">
        <v>21</v>
      </c>
      <c r="I20" s="56">
        <v>127</v>
      </c>
      <c r="J20" s="57">
        <v>139.84935911553538</v>
      </c>
      <c r="K20" s="58">
        <v>33.509234828496041</v>
      </c>
      <c r="L20" s="54"/>
      <c r="M20" s="55" t="s">
        <v>21</v>
      </c>
      <c r="N20" s="56">
        <v>100</v>
      </c>
      <c r="O20" s="57">
        <v>118.67745840355083</v>
      </c>
      <c r="P20" s="60">
        <v>34.246575342465754</v>
      </c>
    </row>
    <row r="21" spans="1:18" s="221" customFormat="1" ht="17.45" customHeight="1">
      <c r="A21" s="21" t="s">
        <v>330</v>
      </c>
      <c r="B21" s="220"/>
      <c r="C21" s="83"/>
      <c r="G21" s="220"/>
      <c r="H21" s="83"/>
      <c r="L21" s="220"/>
      <c r="M21" s="83"/>
    </row>
    <row r="22" spans="1:18" s="80" customFormat="1" ht="27.75" customHeight="1">
      <c r="A22" s="79"/>
      <c r="B22" s="197"/>
      <c r="C22" s="21"/>
      <c r="G22" s="231"/>
      <c r="H22" s="21"/>
      <c r="I22" s="79"/>
      <c r="J22" s="79"/>
      <c r="K22" s="79"/>
      <c r="L22" s="231"/>
      <c r="M22" s="21"/>
      <c r="N22" s="79"/>
      <c r="O22" s="79"/>
      <c r="P22" s="79"/>
    </row>
    <row r="23" spans="1:18" ht="27.75" customHeight="1">
      <c r="B23" s="197"/>
      <c r="C23" s="21"/>
      <c r="H23" s="21"/>
      <c r="M23" s="21"/>
    </row>
    <row r="24" spans="1:18" ht="27.75" customHeight="1">
      <c r="B24" s="197"/>
      <c r="C24" s="21"/>
      <c r="H24" s="21"/>
      <c r="M24" s="21"/>
    </row>
    <row r="25" spans="1:18" ht="27.75" customHeight="1">
      <c r="B25" s="197"/>
      <c r="C25" s="21"/>
      <c r="H25" s="21"/>
      <c r="M25" s="21"/>
    </row>
    <row r="26" spans="1:18">
      <c r="C26" s="232"/>
    </row>
    <row r="27" spans="1:18">
      <c r="B27" s="197"/>
      <c r="C27" s="232"/>
    </row>
    <row r="28" spans="1:18">
      <c r="B28" s="197"/>
      <c r="C28" s="64"/>
    </row>
    <row r="29" spans="1:18">
      <c r="B29" s="197"/>
      <c r="C29" s="64"/>
    </row>
    <row r="30" spans="1:18">
      <c r="B30" s="197"/>
      <c r="C30" s="64"/>
    </row>
    <row r="31" spans="1:18">
      <c r="B31" s="197"/>
      <c r="C31" s="64"/>
    </row>
    <row r="32" spans="1:18">
      <c r="B32" s="197"/>
      <c r="C32" s="64"/>
    </row>
    <row r="33" spans="2:3">
      <c r="B33" s="197"/>
      <c r="C33" s="64"/>
    </row>
    <row r="34" spans="2:3">
      <c r="B34" s="197"/>
      <c r="C34" s="64"/>
    </row>
    <row r="35" spans="2:3">
      <c r="B35" s="197"/>
      <c r="C35" s="64"/>
    </row>
    <row r="36" spans="2:3">
      <c r="B36" s="197"/>
      <c r="C36" s="64"/>
    </row>
    <row r="37" spans="2:3">
      <c r="B37" s="197"/>
      <c r="C37" s="64"/>
    </row>
    <row r="38" spans="2:3">
      <c r="B38" s="197"/>
      <c r="C38" s="64"/>
    </row>
    <row r="39" spans="2:3">
      <c r="B39" s="197"/>
      <c r="C39" s="64"/>
    </row>
    <row r="40" spans="2:3">
      <c r="B40" s="197"/>
      <c r="C40" s="64"/>
    </row>
    <row r="41" spans="2:3">
      <c r="B41" s="197"/>
      <c r="C41" s="64"/>
    </row>
    <row r="42" spans="2:3">
      <c r="B42" s="197"/>
      <c r="C42" s="64"/>
    </row>
    <row r="43" spans="2:3">
      <c r="B43" s="197"/>
      <c r="C43" s="64"/>
    </row>
    <row r="44" spans="2:3">
      <c r="B44" s="197"/>
      <c r="C44" s="64"/>
    </row>
    <row r="45" spans="2:3">
      <c r="B45" s="197"/>
      <c r="C45" s="64"/>
    </row>
    <row r="46" spans="2:3">
      <c r="B46" s="197"/>
      <c r="C46" s="64"/>
    </row>
    <row r="47" spans="2:3">
      <c r="B47" s="197"/>
      <c r="C47" s="64"/>
    </row>
    <row r="48" spans="2:3">
      <c r="B48" s="197"/>
      <c r="C48" s="64"/>
    </row>
    <row r="49" spans="2:3">
      <c r="B49" s="197"/>
      <c r="C49" s="64"/>
    </row>
    <row r="50" spans="2:3">
      <c r="B50" s="197"/>
      <c r="C50" s="64"/>
    </row>
    <row r="51" spans="2:3">
      <c r="B51" s="197"/>
      <c r="C51" s="64"/>
    </row>
    <row r="52" spans="2:3">
      <c r="B52" s="197"/>
      <c r="C52" s="64"/>
    </row>
    <row r="53" spans="2:3">
      <c r="B53" s="197"/>
      <c r="C53" s="64"/>
    </row>
    <row r="54" spans="2:3">
      <c r="B54" s="197"/>
      <c r="C54" s="64"/>
    </row>
    <row r="55" spans="2:3">
      <c r="B55" s="197"/>
      <c r="C55" s="64"/>
    </row>
    <row r="56" spans="2:3">
      <c r="B56" s="197"/>
      <c r="C56" s="64"/>
    </row>
    <row r="57" spans="2:3">
      <c r="B57" s="197"/>
      <c r="C57" s="64"/>
    </row>
    <row r="58" spans="2:3">
      <c r="B58" s="197"/>
      <c r="C58" s="64"/>
    </row>
    <row r="59" spans="2:3">
      <c r="B59" s="197"/>
      <c r="C59" s="64"/>
    </row>
    <row r="60" spans="2:3">
      <c r="B60" s="197"/>
      <c r="C60" s="64"/>
    </row>
    <row r="61" spans="2:3">
      <c r="B61" s="197"/>
      <c r="C61" s="64"/>
    </row>
    <row r="62" spans="2:3">
      <c r="B62" s="197"/>
      <c r="C62" s="64"/>
    </row>
    <row r="63" spans="2:3">
      <c r="B63" s="197"/>
      <c r="C63" s="64"/>
    </row>
    <row r="64" spans="2:3">
      <c r="B64" s="197"/>
      <c r="C64" s="64"/>
    </row>
    <row r="65" spans="2:3">
      <c r="B65" s="197"/>
      <c r="C65" s="64"/>
    </row>
    <row r="66" spans="2:3">
      <c r="B66" s="197"/>
      <c r="C66" s="64"/>
    </row>
    <row r="67" spans="2:3">
      <c r="B67" s="197"/>
      <c r="C67" s="64"/>
    </row>
    <row r="68" spans="2:3">
      <c r="B68" s="197"/>
      <c r="C68" s="64"/>
    </row>
    <row r="69" spans="2:3">
      <c r="B69" s="197"/>
      <c r="C69" s="64"/>
    </row>
    <row r="70" spans="2:3">
      <c r="B70" s="197"/>
      <c r="C70" s="64"/>
    </row>
    <row r="71" spans="2:3">
      <c r="B71" s="197"/>
      <c r="C71" s="64"/>
    </row>
    <row r="72" spans="2:3">
      <c r="B72" s="197"/>
      <c r="C72" s="64"/>
    </row>
    <row r="73" spans="2:3">
      <c r="B73" s="197"/>
      <c r="C73" s="64"/>
    </row>
    <row r="74" spans="2:3">
      <c r="B74" s="197"/>
      <c r="C74" s="64"/>
    </row>
    <row r="75" spans="2:3">
      <c r="B75" s="197"/>
      <c r="C75" s="64"/>
    </row>
    <row r="76" spans="2:3">
      <c r="B76" s="197"/>
      <c r="C76" s="64"/>
    </row>
  </sheetData>
  <mergeCells count="5">
    <mergeCell ref="A1:P1"/>
    <mergeCell ref="H3:I3"/>
    <mergeCell ref="B5:F5"/>
    <mergeCell ref="G5:K5"/>
    <mergeCell ref="L5:P5"/>
  </mergeCells>
  <phoneticPr fontId="24" type="noConversion"/>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S76"/>
  <sheetViews>
    <sheetView showGridLines="0" workbookViewId="0">
      <selection sqref="A1:IV65536"/>
    </sheetView>
  </sheetViews>
  <sheetFormatPr defaultColWidth="9" defaultRowHeight="16.5"/>
  <cols>
    <col min="1" max="1" width="4.375" style="66" customWidth="1"/>
    <col min="2" max="2" width="11.375" style="9" customWidth="1"/>
    <col min="3" max="3" width="21.375" style="67" customWidth="1"/>
    <col min="4" max="6" width="7.875" style="66" customWidth="1"/>
    <col min="7" max="7" width="11.375" style="197" customWidth="1"/>
    <col min="8" max="8" width="21.375" style="64" customWidth="1"/>
    <col min="9" max="11" width="7.875" style="66" customWidth="1"/>
    <col min="12" max="12" width="11.375" style="197" customWidth="1"/>
    <col min="13" max="13" width="21.375" style="64" customWidth="1"/>
    <col min="14" max="16" width="7.875" style="66" customWidth="1"/>
    <col min="17" max="16384" width="9" style="66"/>
  </cols>
  <sheetData>
    <row r="1" spans="1:19" s="82" customFormat="1" ht="25.5">
      <c r="A1" s="303" t="s">
        <v>323</v>
      </c>
      <c r="B1" s="303"/>
      <c r="C1" s="303"/>
      <c r="D1" s="303"/>
      <c r="E1" s="303"/>
      <c r="F1" s="303"/>
      <c r="G1" s="303"/>
      <c r="H1" s="303"/>
      <c r="I1" s="303"/>
      <c r="J1" s="303"/>
      <c r="K1" s="303"/>
      <c r="L1" s="303"/>
      <c r="M1" s="303"/>
      <c r="N1" s="303"/>
      <c r="O1" s="303"/>
      <c r="P1" s="303"/>
    </row>
    <row r="2" spans="1:19" s="82" customFormat="1" ht="8.4499999999999993" customHeight="1">
      <c r="A2" s="81"/>
      <c r="B2" s="3"/>
      <c r="C2" s="2"/>
      <c r="D2" s="2"/>
      <c r="E2" s="2"/>
      <c r="F2" s="2"/>
      <c r="G2" s="3"/>
      <c r="H2" s="2"/>
      <c r="I2" s="2"/>
      <c r="J2" s="2"/>
      <c r="K2" s="2"/>
      <c r="L2" s="3"/>
      <c r="M2" s="2"/>
      <c r="N2" s="2"/>
      <c r="O2" s="2"/>
      <c r="P2" s="2"/>
    </row>
    <row r="3" spans="1:19" s="64" customFormat="1">
      <c r="A3" s="194"/>
      <c r="B3" s="195"/>
      <c r="C3" s="65"/>
      <c r="D3" s="63"/>
      <c r="E3" s="63"/>
      <c r="F3" s="63"/>
      <c r="G3" s="195"/>
      <c r="H3" s="314" t="s">
        <v>281</v>
      </c>
      <c r="I3" s="314"/>
      <c r="J3" s="63"/>
      <c r="K3" s="63"/>
      <c r="L3" s="195"/>
      <c r="M3" s="63"/>
      <c r="N3" s="223" t="s">
        <v>282</v>
      </c>
      <c r="O3" s="63"/>
      <c r="P3" s="65"/>
    </row>
    <row r="4" spans="1:19" ht="18" customHeight="1">
      <c r="P4" s="224" t="s">
        <v>283</v>
      </c>
    </row>
    <row r="5" spans="1:19" s="21" customFormat="1" ht="16.5" customHeight="1">
      <c r="A5" s="12" t="s">
        <v>0</v>
      </c>
      <c r="B5" s="310" t="s">
        <v>172</v>
      </c>
      <c r="C5" s="311"/>
      <c r="D5" s="311"/>
      <c r="E5" s="311"/>
      <c r="F5" s="312"/>
      <c r="G5" s="310" t="s">
        <v>173</v>
      </c>
      <c r="H5" s="311"/>
      <c r="I5" s="311"/>
      <c r="J5" s="311"/>
      <c r="K5" s="312"/>
      <c r="L5" s="310" t="s">
        <v>174</v>
      </c>
      <c r="M5" s="311"/>
      <c r="N5" s="311"/>
      <c r="O5" s="311"/>
      <c r="P5" s="313"/>
    </row>
    <row r="6" spans="1:19" s="21" customFormat="1" ht="14.25">
      <c r="A6" s="68"/>
      <c r="B6" s="23" t="s">
        <v>27</v>
      </c>
      <c r="C6" s="70"/>
      <c r="D6" s="12" t="s">
        <v>4</v>
      </c>
      <c r="E6" s="69" t="s">
        <v>284</v>
      </c>
      <c r="F6" s="12" t="s">
        <v>285</v>
      </c>
      <c r="G6" s="23" t="s">
        <v>27</v>
      </c>
      <c r="H6" s="70"/>
      <c r="I6" s="12" t="s">
        <v>4</v>
      </c>
      <c r="J6" s="69" t="s">
        <v>282</v>
      </c>
      <c r="K6" s="12" t="s">
        <v>285</v>
      </c>
      <c r="L6" s="23" t="s">
        <v>27</v>
      </c>
      <c r="M6" s="70"/>
      <c r="N6" s="12" t="s">
        <v>4</v>
      </c>
      <c r="O6" s="225" t="s">
        <v>282</v>
      </c>
      <c r="P6" s="226" t="s">
        <v>285</v>
      </c>
    </row>
    <row r="7" spans="1:19" s="21" customFormat="1" ht="14.25">
      <c r="A7" s="68"/>
      <c r="B7" s="74" t="s">
        <v>28</v>
      </c>
      <c r="C7" s="73" t="s">
        <v>175</v>
      </c>
      <c r="D7" s="71"/>
      <c r="E7" s="72" t="s">
        <v>14</v>
      </c>
      <c r="F7" s="71" t="s">
        <v>286</v>
      </c>
      <c r="G7" s="74" t="s">
        <v>28</v>
      </c>
      <c r="H7" s="73" t="s">
        <v>175</v>
      </c>
      <c r="I7" s="71"/>
      <c r="J7" s="72" t="s">
        <v>14</v>
      </c>
      <c r="K7" s="71" t="s">
        <v>286</v>
      </c>
      <c r="L7" s="74" t="s">
        <v>28</v>
      </c>
      <c r="M7" s="73" t="s">
        <v>175</v>
      </c>
      <c r="N7" s="71"/>
      <c r="O7" s="72" t="s">
        <v>14</v>
      </c>
      <c r="P7" s="74" t="s">
        <v>286</v>
      </c>
    </row>
    <row r="8" spans="1:19" s="21" customFormat="1" ht="14.25">
      <c r="A8" s="75" t="s">
        <v>11</v>
      </c>
      <c r="B8" s="78" t="s">
        <v>12</v>
      </c>
      <c r="C8" s="77"/>
      <c r="D8" s="75" t="s">
        <v>13</v>
      </c>
      <c r="E8" s="76" t="s">
        <v>282</v>
      </c>
      <c r="F8" s="75" t="s">
        <v>15</v>
      </c>
      <c r="G8" s="78" t="s">
        <v>12</v>
      </c>
      <c r="H8" s="77"/>
      <c r="I8" s="75" t="s">
        <v>13</v>
      </c>
      <c r="J8" s="76" t="s">
        <v>282</v>
      </c>
      <c r="K8" s="75" t="s">
        <v>15</v>
      </c>
      <c r="L8" s="78" t="s">
        <v>12</v>
      </c>
      <c r="M8" s="77"/>
      <c r="N8" s="75" t="s">
        <v>13</v>
      </c>
      <c r="O8" s="76" t="s">
        <v>282</v>
      </c>
      <c r="P8" s="78" t="s">
        <v>15</v>
      </c>
    </row>
    <row r="9" spans="1:19" s="227" customFormat="1" ht="39" customHeight="1">
      <c r="A9" s="198"/>
      <c r="B9" s="199" t="s">
        <v>287</v>
      </c>
      <c r="C9" s="200" t="s">
        <v>288</v>
      </c>
      <c r="D9" s="41">
        <v>752</v>
      </c>
      <c r="E9" s="42">
        <v>416.26073864139579</v>
      </c>
      <c r="F9" s="43">
        <v>100</v>
      </c>
      <c r="G9" s="199" t="s">
        <v>289</v>
      </c>
      <c r="H9" s="200" t="s">
        <v>288</v>
      </c>
      <c r="I9" s="41">
        <v>416</v>
      </c>
      <c r="J9" s="42">
        <v>445.60129395760362</v>
      </c>
      <c r="K9" s="43">
        <v>100</v>
      </c>
      <c r="L9" s="199" t="s">
        <v>289</v>
      </c>
      <c r="M9" s="200" t="s">
        <v>288</v>
      </c>
      <c r="N9" s="41">
        <v>336</v>
      </c>
      <c r="O9" s="42">
        <v>384.88413383887558</v>
      </c>
      <c r="P9" s="42">
        <v>100</v>
      </c>
    </row>
    <row r="10" spans="1:19" s="228" customFormat="1" ht="39" customHeight="1">
      <c r="A10" s="204">
        <v>1</v>
      </c>
      <c r="B10" s="205" t="s">
        <v>191</v>
      </c>
      <c r="C10" s="206" t="s">
        <v>290</v>
      </c>
      <c r="D10" s="47">
        <v>135</v>
      </c>
      <c r="E10" s="48">
        <v>74.727659197590995</v>
      </c>
      <c r="F10" s="49">
        <v>17.952127659574501</v>
      </c>
      <c r="G10" s="210" t="s">
        <v>291</v>
      </c>
      <c r="H10" s="206" t="s">
        <v>292</v>
      </c>
      <c r="I10" s="47">
        <v>82</v>
      </c>
      <c r="J10" s="48">
        <v>87.834870443566089</v>
      </c>
      <c r="K10" s="49">
        <v>19.711538461538499</v>
      </c>
      <c r="L10" s="205" t="s">
        <v>291</v>
      </c>
      <c r="M10" s="206" t="s">
        <v>290</v>
      </c>
      <c r="N10" s="47">
        <v>53</v>
      </c>
      <c r="O10" s="48">
        <v>60.710890159108345</v>
      </c>
      <c r="P10" s="51">
        <v>15.773809523809501</v>
      </c>
    </row>
    <row r="11" spans="1:19" s="228" customFormat="1" ht="39" customHeight="1">
      <c r="A11" s="204">
        <v>2</v>
      </c>
      <c r="B11" s="205" t="s">
        <v>193</v>
      </c>
      <c r="C11" s="206" t="s">
        <v>293</v>
      </c>
      <c r="D11" s="47">
        <v>102</v>
      </c>
      <c r="E11" s="48">
        <v>56.460898060402094</v>
      </c>
      <c r="F11" s="49">
        <v>13.563829787234001</v>
      </c>
      <c r="G11" s="211" t="s">
        <v>294</v>
      </c>
      <c r="H11" s="206" t="s">
        <v>293</v>
      </c>
      <c r="I11" s="47">
        <v>53</v>
      </c>
      <c r="J11" s="48">
        <v>56.771318701329307</v>
      </c>
      <c r="K11" s="49">
        <v>12.740384615384601</v>
      </c>
      <c r="L11" s="205" t="s">
        <v>294</v>
      </c>
      <c r="M11" s="206" t="s">
        <v>295</v>
      </c>
      <c r="N11" s="47">
        <v>49</v>
      </c>
      <c r="O11" s="48">
        <v>56.128936184836022</v>
      </c>
      <c r="P11" s="51">
        <v>14.5833333333333</v>
      </c>
    </row>
    <row r="12" spans="1:19" s="228" customFormat="1" ht="39" customHeight="1">
      <c r="A12" s="204">
        <v>3</v>
      </c>
      <c r="B12" s="205" t="s">
        <v>296</v>
      </c>
      <c r="C12" s="206" t="s">
        <v>297</v>
      </c>
      <c r="D12" s="47">
        <v>55</v>
      </c>
      <c r="E12" s="48">
        <v>30.444601895314854</v>
      </c>
      <c r="F12" s="49">
        <v>7.3138297872340399</v>
      </c>
      <c r="G12" s="210" t="s">
        <v>195</v>
      </c>
      <c r="H12" s="206" t="s">
        <v>298</v>
      </c>
      <c r="I12" s="47">
        <v>34</v>
      </c>
      <c r="J12" s="48">
        <v>36.419336525381063</v>
      </c>
      <c r="K12" s="49">
        <v>8.1730769230769198</v>
      </c>
      <c r="L12" s="205" t="s">
        <v>299</v>
      </c>
      <c r="M12" s="206" t="s">
        <v>300</v>
      </c>
      <c r="N12" s="47">
        <v>24</v>
      </c>
      <c r="O12" s="48">
        <v>27.49172384563397</v>
      </c>
      <c r="P12" s="51">
        <v>7.1428571428571397</v>
      </c>
    </row>
    <row r="13" spans="1:19" s="228" customFormat="1" ht="39" customHeight="1">
      <c r="A13" s="204">
        <v>4</v>
      </c>
      <c r="B13" s="205" t="s">
        <v>197</v>
      </c>
      <c r="C13" s="206" t="s">
        <v>300</v>
      </c>
      <c r="D13" s="47">
        <v>51</v>
      </c>
      <c r="E13" s="48">
        <v>28.230449030201047</v>
      </c>
      <c r="F13" s="49">
        <v>6.7819148936170199</v>
      </c>
      <c r="G13" s="211" t="s">
        <v>301</v>
      </c>
      <c r="H13" s="206" t="s">
        <v>300</v>
      </c>
      <c r="I13" s="47">
        <v>27</v>
      </c>
      <c r="J13" s="48">
        <v>28.921237828979081</v>
      </c>
      <c r="K13" s="49">
        <v>6.4903846153846203</v>
      </c>
      <c r="L13" s="205" t="s">
        <v>296</v>
      </c>
      <c r="M13" s="206" t="s">
        <v>298</v>
      </c>
      <c r="N13" s="47">
        <v>21</v>
      </c>
      <c r="O13" s="48">
        <v>24.055258364929724</v>
      </c>
      <c r="P13" s="51">
        <v>6.25</v>
      </c>
      <c r="R13" s="229"/>
      <c r="S13" s="229"/>
    </row>
    <row r="14" spans="1:19" s="228" customFormat="1" ht="39" customHeight="1">
      <c r="A14" s="204">
        <v>5</v>
      </c>
      <c r="B14" s="205" t="s">
        <v>302</v>
      </c>
      <c r="C14" s="206" t="s">
        <v>303</v>
      </c>
      <c r="D14" s="47">
        <v>37</v>
      </c>
      <c r="E14" s="48">
        <v>20.480914002302718</v>
      </c>
      <c r="F14" s="49">
        <v>4.9202127659574497</v>
      </c>
      <c r="G14" s="210" t="s">
        <v>302</v>
      </c>
      <c r="H14" s="206" t="s">
        <v>303</v>
      </c>
      <c r="I14" s="47">
        <v>21</v>
      </c>
      <c r="J14" s="48">
        <v>22.494296089205953</v>
      </c>
      <c r="K14" s="49">
        <v>5.0480769230769198</v>
      </c>
      <c r="L14" s="205" t="s">
        <v>302</v>
      </c>
      <c r="M14" s="206" t="s">
        <v>200</v>
      </c>
      <c r="N14" s="47">
        <v>16</v>
      </c>
      <c r="O14" s="48">
        <v>18.327815897089312</v>
      </c>
      <c r="P14" s="51">
        <v>4.7619047619047601</v>
      </c>
    </row>
    <row r="15" spans="1:19" s="228" customFormat="1" ht="39" customHeight="1">
      <c r="A15" s="204">
        <v>6</v>
      </c>
      <c r="B15" s="205" t="s">
        <v>304</v>
      </c>
      <c r="C15" s="206" t="s">
        <v>305</v>
      </c>
      <c r="D15" s="47">
        <v>27</v>
      </c>
      <c r="E15" s="48">
        <v>14.9455318395182</v>
      </c>
      <c r="F15" s="49">
        <v>3.5904255319148901</v>
      </c>
      <c r="G15" s="210" t="s">
        <v>304</v>
      </c>
      <c r="H15" s="206" t="s">
        <v>305</v>
      </c>
      <c r="I15" s="47">
        <v>18</v>
      </c>
      <c r="J15" s="48">
        <v>19.280825219319386</v>
      </c>
      <c r="K15" s="49">
        <v>4.3269230769230802</v>
      </c>
      <c r="L15" s="205" t="s">
        <v>306</v>
      </c>
      <c r="M15" s="206" t="s">
        <v>307</v>
      </c>
      <c r="N15" s="47">
        <v>11</v>
      </c>
      <c r="O15" s="48">
        <v>12.600373429248902</v>
      </c>
      <c r="P15" s="51">
        <v>3.2738095238095202</v>
      </c>
    </row>
    <row r="16" spans="1:19" s="228" customFormat="1" ht="39" customHeight="1">
      <c r="A16" s="204">
        <v>7</v>
      </c>
      <c r="B16" s="205" t="s">
        <v>308</v>
      </c>
      <c r="C16" s="206" t="s">
        <v>309</v>
      </c>
      <c r="D16" s="47">
        <v>22</v>
      </c>
      <c r="E16" s="48">
        <v>12.177840758125942</v>
      </c>
      <c r="F16" s="49">
        <v>2.9255319148936199</v>
      </c>
      <c r="G16" s="210" t="s">
        <v>308</v>
      </c>
      <c r="H16" s="206" t="s">
        <v>310</v>
      </c>
      <c r="I16" s="47">
        <v>11</v>
      </c>
      <c r="J16" s="48">
        <v>11.782726522917402</v>
      </c>
      <c r="K16" s="49">
        <v>2.6442307692307701</v>
      </c>
      <c r="L16" s="205" t="s">
        <v>311</v>
      </c>
      <c r="M16" s="206" t="s">
        <v>309</v>
      </c>
      <c r="N16" s="47">
        <v>11</v>
      </c>
      <c r="O16" s="48">
        <v>12.600373429248902</v>
      </c>
      <c r="P16" s="51">
        <v>3.2738095238095202</v>
      </c>
    </row>
    <row r="17" spans="1:18" s="228" customFormat="1" ht="39" customHeight="1">
      <c r="A17" s="204">
        <v>8</v>
      </c>
      <c r="B17" s="210" t="s">
        <v>306</v>
      </c>
      <c r="C17" s="206" t="s">
        <v>206</v>
      </c>
      <c r="D17" s="47">
        <v>21</v>
      </c>
      <c r="E17" s="48">
        <v>11.62430254184749</v>
      </c>
      <c r="F17" s="49">
        <v>2.7925531914893602</v>
      </c>
      <c r="G17" s="210" t="s">
        <v>306</v>
      </c>
      <c r="H17" s="206" t="s">
        <v>312</v>
      </c>
      <c r="I17" s="47">
        <v>10</v>
      </c>
      <c r="J17" s="48">
        <v>10.711569566288548</v>
      </c>
      <c r="K17" s="49">
        <v>2.4038461538461502</v>
      </c>
      <c r="L17" s="205" t="s">
        <v>304</v>
      </c>
      <c r="M17" s="206" t="s">
        <v>313</v>
      </c>
      <c r="N17" s="47">
        <v>9</v>
      </c>
      <c r="O17" s="48">
        <v>10.309396442112739</v>
      </c>
      <c r="P17" s="51">
        <v>2.6785714285714302</v>
      </c>
    </row>
    <row r="18" spans="1:18" s="228" customFormat="1" ht="39" customHeight="1">
      <c r="A18" s="204">
        <v>9</v>
      </c>
      <c r="B18" s="205" t="s">
        <v>314</v>
      </c>
      <c r="C18" s="206" t="s">
        <v>315</v>
      </c>
      <c r="D18" s="47">
        <v>16</v>
      </c>
      <c r="E18" s="48">
        <v>8.8566114604552286</v>
      </c>
      <c r="F18" s="49">
        <v>2.12765957446809</v>
      </c>
      <c r="G18" s="210" t="s">
        <v>314</v>
      </c>
      <c r="H18" s="206" t="s">
        <v>315</v>
      </c>
      <c r="I18" s="47">
        <v>9</v>
      </c>
      <c r="J18" s="48">
        <v>9.6404126096596929</v>
      </c>
      <c r="K18" s="49">
        <v>2.1634615384615401</v>
      </c>
      <c r="L18" s="205" t="s">
        <v>314</v>
      </c>
      <c r="M18" s="206" t="s">
        <v>315</v>
      </c>
      <c r="N18" s="47">
        <v>7</v>
      </c>
      <c r="O18" s="48">
        <v>8.0184194549765735</v>
      </c>
      <c r="P18" s="51">
        <v>2.0833333333333299</v>
      </c>
    </row>
    <row r="19" spans="1:18" s="228" customFormat="1" ht="39" customHeight="1">
      <c r="A19" s="204">
        <v>10</v>
      </c>
      <c r="B19" s="205" t="s">
        <v>316</v>
      </c>
      <c r="C19" s="206" t="s">
        <v>317</v>
      </c>
      <c r="D19" s="47">
        <v>8</v>
      </c>
      <c r="E19" s="48">
        <v>4.4283057302276143</v>
      </c>
      <c r="F19" s="49">
        <v>1.0638297872340401</v>
      </c>
      <c r="G19" s="210" t="s">
        <v>316</v>
      </c>
      <c r="H19" s="206" t="s">
        <v>318</v>
      </c>
      <c r="I19" s="47">
        <v>6</v>
      </c>
      <c r="J19" s="48">
        <v>6.4269417397731283</v>
      </c>
      <c r="K19" s="49">
        <v>1.4423076923076901</v>
      </c>
      <c r="L19" s="210" t="s">
        <v>319</v>
      </c>
      <c r="M19" s="206" t="s">
        <v>320</v>
      </c>
      <c r="N19" s="47">
        <v>4</v>
      </c>
      <c r="O19" s="48">
        <v>4.5819539742723281</v>
      </c>
      <c r="P19" s="51">
        <v>1.19047619047619</v>
      </c>
      <c r="Q19" s="229"/>
      <c r="R19" s="229"/>
    </row>
    <row r="20" spans="1:18" s="228" customFormat="1" ht="39" customHeight="1">
      <c r="A20" s="212"/>
      <c r="B20" s="213"/>
      <c r="C20" s="214" t="s">
        <v>321</v>
      </c>
      <c r="D20" s="56">
        <v>278</v>
      </c>
      <c r="E20" s="57">
        <v>153.88362412540963</v>
      </c>
      <c r="F20" s="58">
        <v>36.968085106382979</v>
      </c>
      <c r="G20" s="218"/>
      <c r="H20" s="214" t="s">
        <v>321</v>
      </c>
      <c r="I20" s="56">
        <v>145</v>
      </c>
      <c r="J20" s="57">
        <v>155.31775871118396</v>
      </c>
      <c r="K20" s="58">
        <v>34.855769230769234</v>
      </c>
      <c r="L20" s="213"/>
      <c r="M20" s="214" t="s">
        <v>321</v>
      </c>
      <c r="N20" s="56">
        <v>131</v>
      </c>
      <c r="O20" s="57">
        <v>150.05899265741877</v>
      </c>
      <c r="P20" s="60">
        <v>38.988095238095241</v>
      </c>
    </row>
    <row r="21" spans="1:18" s="221" customFormat="1" ht="17.25" customHeight="1">
      <c r="A21" s="21" t="s">
        <v>322</v>
      </c>
      <c r="B21" s="220"/>
      <c r="C21" s="83"/>
      <c r="G21" s="220"/>
      <c r="H21" s="83"/>
      <c r="L21" s="220"/>
      <c r="M21" s="83"/>
    </row>
    <row r="22" spans="1:18" s="80" customFormat="1" ht="27.6" customHeight="1">
      <c r="A22" s="79"/>
      <c r="B22" s="197"/>
      <c r="C22" s="21"/>
      <c r="G22" s="231"/>
      <c r="H22" s="21"/>
      <c r="I22" s="79"/>
      <c r="J22" s="79"/>
      <c r="K22" s="79"/>
      <c r="L22" s="231"/>
      <c r="M22" s="21"/>
      <c r="N22" s="79"/>
      <c r="O22" s="79"/>
      <c r="P22" s="79"/>
    </row>
    <row r="23" spans="1:18" ht="27.6" customHeight="1">
      <c r="B23" s="197"/>
      <c r="C23" s="21"/>
      <c r="H23" s="21"/>
      <c r="M23" s="21"/>
    </row>
    <row r="24" spans="1:18" ht="27.6" customHeight="1">
      <c r="B24" s="197"/>
      <c r="C24" s="21"/>
      <c r="H24" s="21"/>
      <c r="M24" s="21"/>
    </row>
    <row r="25" spans="1:18" ht="27.6" customHeight="1">
      <c r="B25" s="197"/>
      <c r="C25" s="21"/>
      <c r="H25" s="21"/>
      <c r="M25" s="21"/>
    </row>
    <row r="26" spans="1:18">
      <c r="C26" s="232"/>
    </row>
    <row r="27" spans="1:18">
      <c r="B27" s="197"/>
      <c r="C27" s="232"/>
    </row>
    <row r="28" spans="1:18">
      <c r="B28" s="197"/>
      <c r="C28" s="64"/>
    </row>
    <row r="29" spans="1:18">
      <c r="B29" s="197"/>
      <c r="C29" s="64"/>
    </row>
    <row r="30" spans="1:18">
      <c r="B30" s="197"/>
      <c r="C30" s="64"/>
    </row>
    <row r="31" spans="1:18">
      <c r="B31" s="197"/>
      <c r="C31" s="64"/>
    </row>
    <row r="32" spans="1:18">
      <c r="B32" s="197"/>
      <c r="C32" s="64"/>
    </row>
    <row r="33" spans="2:3">
      <c r="B33" s="197"/>
      <c r="C33" s="64"/>
    </row>
    <row r="34" spans="2:3">
      <c r="B34" s="197"/>
      <c r="C34" s="64"/>
    </row>
    <row r="35" spans="2:3">
      <c r="B35" s="197"/>
      <c r="C35" s="64"/>
    </row>
    <row r="36" spans="2:3">
      <c r="B36" s="197"/>
      <c r="C36" s="64"/>
    </row>
    <row r="37" spans="2:3">
      <c r="B37" s="197"/>
      <c r="C37" s="64"/>
    </row>
    <row r="38" spans="2:3">
      <c r="B38" s="197"/>
      <c r="C38" s="64"/>
    </row>
    <row r="39" spans="2:3">
      <c r="B39" s="197"/>
      <c r="C39" s="64"/>
    </row>
    <row r="40" spans="2:3">
      <c r="B40" s="197"/>
      <c r="C40" s="64"/>
    </row>
    <row r="41" spans="2:3">
      <c r="B41" s="197"/>
      <c r="C41" s="64"/>
    </row>
    <row r="42" spans="2:3">
      <c r="B42" s="197"/>
      <c r="C42" s="64"/>
    </row>
    <row r="43" spans="2:3">
      <c r="B43" s="197"/>
      <c r="C43" s="64"/>
    </row>
    <row r="44" spans="2:3">
      <c r="B44" s="197"/>
      <c r="C44" s="64"/>
    </row>
    <row r="45" spans="2:3">
      <c r="B45" s="197"/>
      <c r="C45" s="64"/>
    </row>
    <row r="46" spans="2:3">
      <c r="B46" s="197"/>
      <c r="C46" s="64"/>
    </row>
    <row r="47" spans="2:3">
      <c r="B47" s="197"/>
      <c r="C47" s="64"/>
    </row>
    <row r="48" spans="2:3">
      <c r="B48" s="197"/>
      <c r="C48" s="64"/>
    </row>
    <row r="49" spans="2:3">
      <c r="B49" s="197"/>
      <c r="C49" s="64"/>
    </row>
    <row r="50" spans="2:3">
      <c r="B50" s="197"/>
      <c r="C50" s="64"/>
    </row>
    <row r="51" spans="2:3">
      <c r="B51" s="197"/>
      <c r="C51" s="64"/>
    </row>
    <row r="52" spans="2:3">
      <c r="B52" s="197"/>
      <c r="C52" s="64"/>
    </row>
    <row r="53" spans="2:3">
      <c r="B53" s="197"/>
      <c r="C53" s="64"/>
    </row>
    <row r="54" spans="2:3">
      <c r="B54" s="197"/>
      <c r="C54" s="64"/>
    </row>
    <row r="55" spans="2:3">
      <c r="B55" s="197"/>
      <c r="C55" s="64"/>
    </row>
    <row r="56" spans="2:3">
      <c r="B56" s="197"/>
      <c r="C56" s="64"/>
    </row>
    <row r="57" spans="2:3">
      <c r="B57" s="197"/>
      <c r="C57" s="64"/>
    </row>
    <row r="58" spans="2:3">
      <c r="B58" s="197"/>
      <c r="C58" s="64"/>
    </row>
    <row r="59" spans="2:3">
      <c r="B59" s="197"/>
      <c r="C59" s="64"/>
    </row>
    <row r="60" spans="2:3">
      <c r="B60" s="197"/>
      <c r="C60" s="64"/>
    </row>
    <row r="61" spans="2:3">
      <c r="B61" s="197"/>
      <c r="C61" s="64"/>
    </row>
    <row r="62" spans="2:3">
      <c r="B62" s="197"/>
      <c r="C62" s="64"/>
    </row>
    <row r="63" spans="2:3">
      <c r="B63" s="197"/>
      <c r="C63" s="64"/>
    </row>
    <row r="64" spans="2:3">
      <c r="B64" s="197"/>
      <c r="C64" s="64"/>
    </row>
    <row r="65" spans="2:3">
      <c r="B65" s="197"/>
      <c r="C65" s="64"/>
    </row>
    <row r="66" spans="2:3">
      <c r="B66" s="197"/>
      <c r="C66" s="64"/>
    </row>
    <row r="67" spans="2:3">
      <c r="B67" s="197"/>
      <c r="C67" s="64"/>
    </row>
    <row r="68" spans="2:3">
      <c r="B68" s="197"/>
      <c r="C68" s="64"/>
    </row>
    <row r="69" spans="2:3">
      <c r="B69" s="197"/>
      <c r="C69" s="64"/>
    </row>
    <row r="70" spans="2:3">
      <c r="B70" s="197"/>
      <c r="C70" s="64"/>
    </row>
    <row r="71" spans="2:3">
      <c r="B71" s="197"/>
      <c r="C71" s="64"/>
    </row>
    <row r="72" spans="2:3">
      <c r="B72" s="197"/>
      <c r="C72" s="64"/>
    </row>
    <row r="73" spans="2:3">
      <c r="B73" s="197"/>
      <c r="C73" s="64"/>
    </row>
    <row r="74" spans="2:3">
      <c r="B74" s="197"/>
      <c r="C74" s="64"/>
    </row>
    <row r="75" spans="2:3">
      <c r="B75" s="197"/>
      <c r="C75" s="64"/>
    </row>
    <row r="76" spans="2:3">
      <c r="B76" s="197"/>
      <c r="C76" s="64"/>
    </row>
  </sheetData>
  <mergeCells count="5">
    <mergeCell ref="A1:P1"/>
    <mergeCell ref="H3:I3"/>
    <mergeCell ref="B5:F5"/>
    <mergeCell ref="G5:K5"/>
    <mergeCell ref="L5:P5"/>
  </mergeCells>
  <phoneticPr fontId="24" type="noConversion"/>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S76"/>
  <sheetViews>
    <sheetView showGridLines="0" workbookViewId="0">
      <selection sqref="A1:IV65536"/>
    </sheetView>
  </sheetViews>
  <sheetFormatPr defaultColWidth="9" defaultRowHeight="16.5"/>
  <cols>
    <col min="1" max="1" width="4.375" style="66" customWidth="1"/>
    <col min="2" max="2" width="11.375" style="9" customWidth="1"/>
    <col min="3" max="3" width="21.375" style="67" customWidth="1"/>
    <col min="4" max="6" width="7.875" style="66" customWidth="1"/>
    <col min="7" max="7" width="11.375" style="197" customWidth="1"/>
    <col min="8" max="8" width="21.375" style="64" customWidth="1"/>
    <col min="9" max="11" width="7.875" style="66" customWidth="1"/>
    <col min="12" max="12" width="11.375" style="197" customWidth="1"/>
    <col min="13" max="13" width="21.375" style="64" customWidth="1"/>
    <col min="14" max="16" width="7.875" style="66" customWidth="1"/>
    <col min="17" max="16384" width="9" style="66"/>
  </cols>
  <sheetData>
    <row r="1" spans="1:19" s="82" customFormat="1" ht="25.5">
      <c r="A1" s="303" t="s">
        <v>187</v>
      </c>
      <c r="B1" s="303"/>
      <c r="C1" s="303"/>
      <c r="D1" s="303"/>
      <c r="E1" s="303"/>
      <c r="F1" s="303"/>
      <c r="G1" s="303"/>
      <c r="H1" s="303"/>
      <c r="I1" s="303"/>
      <c r="J1" s="303"/>
      <c r="K1" s="303"/>
      <c r="L1" s="303"/>
      <c r="M1" s="303"/>
      <c r="N1" s="303"/>
      <c r="O1" s="303"/>
      <c r="P1" s="303"/>
    </row>
    <row r="2" spans="1:19" s="82" customFormat="1" ht="8.4499999999999993" customHeight="1">
      <c r="A2" s="81"/>
      <c r="B2" s="3"/>
      <c r="C2" s="2"/>
      <c r="D2" s="2"/>
      <c r="E2" s="2"/>
      <c r="F2" s="2"/>
      <c r="G2" s="3"/>
      <c r="H2" s="2"/>
      <c r="I2" s="2"/>
      <c r="J2" s="2"/>
      <c r="K2" s="2"/>
      <c r="L2" s="3"/>
      <c r="M2" s="2"/>
      <c r="N2" s="2"/>
      <c r="O2" s="2"/>
      <c r="P2" s="2"/>
    </row>
    <row r="3" spans="1:19" s="64" customFormat="1">
      <c r="A3" s="194"/>
      <c r="B3" s="195"/>
      <c r="C3" s="65"/>
      <c r="D3" s="63"/>
      <c r="E3" s="63"/>
      <c r="F3" s="63"/>
      <c r="G3" s="195"/>
      <c r="H3" s="314" t="s">
        <v>230</v>
      </c>
      <c r="I3" s="314"/>
      <c r="J3" s="63"/>
      <c r="K3" s="63"/>
      <c r="L3" s="195"/>
      <c r="M3" s="63"/>
      <c r="N3" s="223" t="s">
        <v>181</v>
      </c>
      <c r="O3" s="63"/>
      <c r="P3" s="65"/>
    </row>
    <row r="4" spans="1:19" ht="18" customHeight="1">
      <c r="P4" s="224" t="s">
        <v>231</v>
      </c>
    </row>
    <row r="5" spans="1:19" s="21" customFormat="1" ht="16.5" customHeight="1">
      <c r="A5" s="12" t="s">
        <v>0</v>
      </c>
      <c r="B5" s="310" t="s">
        <v>172</v>
      </c>
      <c r="C5" s="311"/>
      <c r="D5" s="311"/>
      <c r="E5" s="311"/>
      <c r="F5" s="312"/>
      <c r="G5" s="310" t="s">
        <v>173</v>
      </c>
      <c r="H5" s="311"/>
      <c r="I5" s="311"/>
      <c r="J5" s="311"/>
      <c r="K5" s="312"/>
      <c r="L5" s="310" t="s">
        <v>174</v>
      </c>
      <c r="M5" s="311"/>
      <c r="N5" s="311"/>
      <c r="O5" s="311"/>
      <c r="P5" s="313"/>
    </row>
    <row r="6" spans="1:19" s="21" customFormat="1" ht="14.25">
      <c r="A6" s="68"/>
      <c r="B6" s="23" t="s">
        <v>27</v>
      </c>
      <c r="C6" s="70"/>
      <c r="D6" s="12" t="s">
        <v>4</v>
      </c>
      <c r="E6" s="69" t="s">
        <v>232</v>
      </c>
      <c r="F6" s="12" t="s">
        <v>233</v>
      </c>
      <c r="G6" s="23" t="s">
        <v>27</v>
      </c>
      <c r="H6" s="70"/>
      <c r="I6" s="12" t="s">
        <v>4</v>
      </c>
      <c r="J6" s="69" t="s">
        <v>232</v>
      </c>
      <c r="K6" s="12" t="s">
        <v>234</v>
      </c>
      <c r="L6" s="23" t="s">
        <v>27</v>
      </c>
      <c r="M6" s="70"/>
      <c r="N6" s="12" t="s">
        <v>4</v>
      </c>
      <c r="O6" s="225" t="s">
        <v>235</v>
      </c>
      <c r="P6" s="226" t="s">
        <v>234</v>
      </c>
    </row>
    <row r="7" spans="1:19" s="21" customFormat="1" ht="14.25">
      <c r="A7" s="68"/>
      <c r="B7" s="74" t="s">
        <v>28</v>
      </c>
      <c r="C7" s="73" t="s">
        <v>175</v>
      </c>
      <c r="D7" s="71"/>
      <c r="E7" s="72" t="s">
        <v>14</v>
      </c>
      <c r="F7" s="71" t="s">
        <v>236</v>
      </c>
      <c r="G7" s="74" t="s">
        <v>28</v>
      </c>
      <c r="H7" s="73" t="s">
        <v>175</v>
      </c>
      <c r="I7" s="71"/>
      <c r="J7" s="72" t="s">
        <v>14</v>
      </c>
      <c r="K7" s="71" t="s">
        <v>236</v>
      </c>
      <c r="L7" s="74" t="s">
        <v>28</v>
      </c>
      <c r="M7" s="73" t="s">
        <v>175</v>
      </c>
      <c r="N7" s="71"/>
      <c r="O7" s="72" t="s">
        <v>14</v>
      </c>
      <c r="P7" s="74" t="s">
        <v>237</v>
      </c>
    </row>
    <row r="8" spans="1:19" s="21" customFormat="1" ht="14.25">
      <c r="A8" s="75" t="s">
        <v>11</v>
      </c>
      <c r="B8" s="78" t="s">
        <v>12</v>
      </c>
      <c r="C8" s="77"/>
      <c r="D8" s="75" t="s">
        <v>13</v>
      </c>
      <c r="E8" s="76" t="s">
        <v>232</v>
      </c>
      <c r="F8" s="75" t="s">
        <v>15</v>
      </c>
      <c r="G8" s="78" t="s">
        <v>12</v>
      </c>
      <c r="H8" s="77"/>
      <c r="I8" s="75" t="s">
        <v>13</v>
      </c>
      <c r="J8" s="76" t="s">
        <v>232</v>
      </c>
      <c r="K8" s="75" t="s">
        <v>15</v>
      </c>
      <c r="L8" s="78" t="s">
        <v>12</v>
      </c>
      <c r="M8" s="77"/>
      <c r="N8" s="75" t="s">
        <v>13</v>
      </c>
      <c r="O8" s="76" t="s">
        <v>232</v>
      </c>
      <c r="P8" s="78" t="s">
        <v>15</v>
      </c>
    </row>
    <row r="9" spans="1:19" s="227" customFormat="1" ht="39" customHeight="1">
      <c r="A9" s="198"/>
      <c r="B9" s="199" t="s">
        <v>217</v>
      </c>
      <c r="C9" s="200" t="s">
        <v>238</v>
      </c>
      <c r="D9" s="41">
        <v>772</v>
      </c>
      <c r="E9" s="42">
        <v>396.6785875775887</v>
      </c>
      <c r="F9" s="43">
        <v>100</v>
      </c>
      <c r="G9" s="199" t="s">
        <v>239</v>
      </c>
      <c r="H9" s="200" t="s">
        <v>240</v>
      </c>
      <c r="I9" s="41">
        <v>412</v>
      </c>
      <c r="J9" s="42">
        <v>408.48296169976504</v>
      </c>
      <c r="K9" s="43">
        <v>100</v>
      </c>
      <c r="L9" s="199" t="s">
        <v>241</v>
      </c>
      <c r="M9" s="200" t="s">
        <v>104</v>
      </c>
      <c r="N9" s="41">
        <v>360</v>
      </c>
      <c r="O9" s="42">
        <v>383.97952109220842</v>
      </c>
      <c r="P9" s="42">
        <v>100</v>
      </c>
    </row>
    <row r="10" spans="1:19" s="228" customFormat="1" ht="39" customHeight="1">
      <c r="A10" s="204">
        <v>1</v>
      </c>
      <c r="B10" s="205" t="s">
        <v>242</v>
      </c>
      <c r="C10" s="206" t="s">
        <v>243</v>
      </c>
      <c r="D10" s="47">
        <v>152</v>
      </c>
      <c r="E10" s="48">
        <v>78.102519833929392</v>
      </c>
      <c r="F10" s="49">
        <v>19.689119170984501</v>
      </c>
      <c r="G10" s="210" t="s">
        <v>244</v>
      </c>
      <c r="H10" s="206" t="s">
        <v>192</v>
      </c>
      <c r="I10" s="47">
        <v>82</v>
      </c>
      <c r="J10" s="48">
        <v>81.300006940244486</v>
      </c>
      <c r="K10" s="49">
        <v>19.902912621359199</v>
      </c>
      <c r="L10" s="205" t="s">
        <v>244</v>
      </c>
      <c r="M10" s="206" t="s">
        <v>245</v>
      </c>
      <c r="N10" s="47">
        <v>70</v>
      </c>
      <c r="O10" s="48">
        <v>74.662684656818314</v>
      </c>
      <c r="P10" s="51">
        <v>19.4444444444444</v>
      </c>
    </row>
    <row r="11" spans="1:19" s="228" customFormat="1" ht="39" customHeight="1">
      <c r="A11" s="204">
        <v>2</v>
      </c>
      <c r="B11" s="205" t="s">
        <v>246</v>
      </c>
      <c r="C11" s="206" t="s">
        <v>247</v>
      </c>
      <c r="D11" s="47">
        <v>107</v>
      </c>
      <c r="E11" s="48">
        <v>54.980063304147656</v>
      </c>
      <c r="F11" s="49">
        <v>13.860103626942999</v>
      </c>
      <c r="G11" s="211" t="s">
        <v>246</v>
      </c>
      <c r="H11" s="206" t="s">
        <v>194</v>
      </c>
      <c r="I11" s="47">
        <v>55</v>
      </c>
      <c r="J11" s="48">
        <v>54.53049245992009</v>
      </c>
      <c r="K11" s="49">
        <v>13.3495145631068</v>
      </c>
      <c r="L11" s="205" t="s">
        <v>246</v>
      </c>
      <c r="M11" s="206" t="s">
        <v>248</v>
      </c>
      <c r="N11" s="47">
        <v>52</v>
      </c>
      <c r="O11" s="48">
        <v>55.46370860220788</v>
      </c>
      <c r="P11" s="51">
        <v>14.4444444444444</v>
      </c>
    </row>
    <row r="12" spans="1:19" s="228" customFormat="1" ht="39" customHeight="1">
      <c r="A12" s="204">
        <v>3</v>
      </c>
      <c r="B12" s="205" t="s">
        <v>249</v>
      </c>
      <c r="C12" s="206" t="s">
        <v>250</v>
      </c>
      <c r="D12" s="47">
        <v>80</v>
      </c>
      <c r="E12" s="48">
        <v>41.106589386278621</v>
      </c>
      <c r="F12" s="49">
        <v>10.3626943005181</v>
      </c>
      <c r="G12" s="210" t="s">
        <v>251</v>
      </c>
      <c r="H12" s="206" t="s">
        <v>196</v>
      </c>
      <c r="I12" s="47">
        <v>46</v>
      </c>
      <c r="J12" s="48">
        <v>45.607320966478618</v>
      </c>
      <c r="K12" s="49">
        <v>11.1650485436893</v>
      </c>
      <c r="L12" s="205" t="s">
        <v>251</v>
      </c>
      <c r="M12" s="206" t="s">
        <v>252</v>
      </c>
      <c r="N12" s="47">
        <v>34</v>
      </c>
      <c r="O12" s="48">
        <v>36.264732547597468</v>
      </c>
      <c r="P12" s="51">
        <v>9.4444444444444393</v>
      </c>
    </row>
    <row r="13" spans="1:19" s="228" customFormat="1" ht="39" customHeight="1">
      <c r="A13" s="204">
        <v>4</v>
      </c>
      <c r="B13" s="205" t="s">
        <v>197</v>
      </c>
      <c r="C13" s="206" t="s">
        <v>198</v>
      </c>
      <c r="D13" s="47">
        <v>59</v>
      </c>
      <c r="E13" s="48">
        <v>30.316109672380485</v>
      </c>
      <c r="F13" s="49">
        <v>7.6424870466321204</v>
      </c>
      <c r="G13" s="211" t="s">
        <v>253</v>
      </c>
      <c r="H13" s="206" t="s">
        <v>254</v>
      </c>
      <c r="I13" s="47">
        <v>29</v>
      </c>
      <c r="J13" s="48">
        <v>28.752441478866956</v>
      </c>
      <c r="K13" s="49">
        <v>7.0388349514563098</v>
      </c>
      <c r="L13" s="205" t="s">
        <v>255</v>
      </c>
      <c r="M13" s="206" t="s">
        <v>254</v>
      </c>
      <c r="N13" s="47">
        <v>30</v>
      </c>
      <c r="O13" s="48">
        <v>31.998293424350699</v>
      </c>
      <c r="P13" s="51">
        <v>8.3333333333333304</v>
      </c>
      <c r="R13" s="229"/>
      <c r="S13" s="229"/>
    </row>
    <row r="14" spans="1:19" s="228" customFormat="1" ht="39" customHeight="1">
      <c r="A14" s="204">
        <v>5</v>
      </c>
      <c r="B14" s="205" t="s">
        <v>256</v>
      </c>
      <c r="C14" s="206" t="s">
        <v>257</v>
      </c>
      <c r="D14" s="47">
        <v>39</v>
      </c>
      <c r="E14" s="48">
        <v>20.039462325810828</v>
      </c>
      <c r="F14" s="49">
        <v>5.05181347150259</v>
      </c>
      <c r="G14" s="210" t="s">
        <v>258</v>
      </c>
      <c r="H14" s="206" t="s">
        <v>257</v>
      </c>
      <c r="I14" s="47">
        <v>21</v>
      </c>
      <c r="J14" s="48">
        <v>20.82073348469676</v>
      </c>
      <c r="K14" s="49">
        <v>5.0970873786407802</v>
      </c>
      <c r="L14" s="205" t="s">
        <v>256</v>
      </c>
      <c r="M14" s="206" t="s">
        <v>200</v>
      </c>
      <c r="N14" s="47">
        <v>18</v>
      </c>
      <c r="O14" s="48">
        <v>19.198976054610423</v>
      </c>
      <c r="P14" s="51">
        <v>5</v>
      </c>
    </row>
    <row r="15" spans="1:19" s="228" customFormat="1" ht="39" customHeight="1">
      <c r="A15" s="204">
        <v>6</v>
      </c>
      <c r="B15" s="205" t="s">
        <v>259</v>
      </c>
      <c r="C15" s="206" t="s">
        <v>260</v>
      </c>
      <c r="D15" s="47">
        <v>23</v>
      </c>
      <c r="E15" s="48">
        <v>11.818144448555104</v>
      </c>
      <c r="F15" s="49">
        <v>2.9792746113989601</v>
      </c>
      <c r="G15" s="210" t="s">
        <v>227</v>
      </c>
      <c r="H15" s="206" t="s">
        <v>261</v>
      </c>
      <c r="I15" s="47">
        <v>11</v>
      </c>
      <c r="J15" s="48">
        <v>10.906098491984018</v>
      </c>
      <c r="K15" s="49">
        <v>2.6699029126213598</v>
      </c>
      <c r="L15" s="205" t="s">
        <v>262</v>
      </c>
      <c r="M15" s="206" t="s">
        <v>263</v>
      </c>
      <c r="N15" s="47">
        <v>12</v>
      </c>
      <c r="O15" s="48">
        <v>12.79931736974028</v>
      </c>
      <c r="P15" s="51">
        <v>3.3333333333333299</v>
      </c>
    </row>
    <row r="16" spans="1:19" s="228" customFormat="1" ht="39" customHeight="1">
      <c r="A16" s="204">
        <v>7</v>
      </c>
      <c r="B16" s="205" t="s">
        <v>264</v>
      </c>
      <c r="C16" s="206" t="s">
        <v>265</v>
      </c>
      <c r="D16" s="47">
        <v>17</v>
      </c>
      <c r="E16" s="48">
        <v>8.7351502445842062</v>
      </c>
      <c r="F16" s="49">
        <v>2.2020725388600999</v>
      </c>
      <c r="G16" s="210" t="s">
        <v>266</v>
      </c>
      <c r="H16" s="206" t="s">
        <v>267</v>
      </c>
      <c r="I16" s="47">
        <v>10</v>
      </c>
      <c r="J16" s="48">
        <v>9.9146349927127435</v>
      </c>
      <c r="K16" s="49">
        <v>2.42718446601942</v>
      </c>
      <c r="L16" s="205" t="s">
        <v>259</v>
      </c>
      <c r="M16" s="206" t="s">
        <v>261</v>
      </c>
      <c r="N16" s="47">
        <v>12</v>
      </c>
      <c r="O16" s="48">
        <v>12.79931736974028</v>
      </c>
      <c r="P16" s="51">
        <v>3.3333333333333299</v>
      </c>
    </row>
    <row r="17" spans="1:18" s="228" customFormat="1" ht="39" customHeight="1">
      <c r="A17" s="204">
        <v>8</v>
      </c>
      <c r="B17" s="210" t="s">
        <v>262</v>
      </c>
      <c r="C17" s="206" t="s">
        <v>268</v>
      </c>
      <c r="D17" s="47">
        <v>17</v>
      </c>
      <c r="E17" s="48">
        <v>8.7351502445842062</v>
      </c>
      <c r="F17" s="49">
        <v>2.2020725388600999</v>
      </c>
      <c r="G17" s="210" t="s">
        <v>269</v>
      </c>
      <c r="H17" s="206" t="s">
        <v>270</v>
      </c>
      <c r="I17" s="47">
        <v>8</v>
      </c>
      <c r="J17" s="48">
        <v>7.9317079941701953</v>
      </c>
      <c r="K17" s="49">
        <v>1.94174757281553</v>
      </c>
      <c r="L17" s="205" t="s">
        <v>271</v>
      </c>
      <c r="M17" s="206" t="s">
        <v>272</v>
      </c>
      <c r="N17" s="47">
        <v>8</v>
      </c>
      <c r="O17" s="48">
        <v>8.5328782464935209</v>
      </c>
      <c r="P17" s="51">
        <v>2.2222222222222201</v>
      </c>
    </row>
    <row r="18" spans="1:18" s="228" customFormat="1" ht="39" customHeight="1">
      <c r="A18" s="204">
        <v>9</v>
      </c>
      <c r="B18" s="205" t="s">
        <v>201</v>
      </c>
      <c r="C18" s="206" t="s">
        <v>273</v>
      </c>
      <c r="D18" s="47">
        <v>13</v>
      </c>
      <c r="E18" s="48">
        <v>6.6798207752702758</v>
      </c>
      <c r="F18" s="49">
        <v>1.6839378238342</v>
      </c>
      <c r="G18" s="210" t="s">
        <v>274</v>
      </c>
      <c r="H18" s="206" t="s">
        <v>275</v>
      </c>
      <c r="I18" s="47">
        <v>6</v>
      </c>
      <c r="J18" s="48">
        <v>5.9487809956276463</v>
      </c>
      <c r="K18" s="49">
        <v>1.4563106796116501</v>
      </c>
      <c r="L18" s="205" t="s">
        <v>264</v>
      </c>
      <c r="M18" s="206" t="s">
        <v>206</v>
      </c>
      <c r="N18" s="47">
        <v>7</v>
      </c>
      <c r="O18" s="48">
        <v>7.4662684656818303</v>
      </c>
      <c r="P18" s="51">
        <v>1.94444444444444</v>
      </c>
    </row>
    <row r="19" spans="1:18" s="228" customFormat="1" ht="39" customHeight="1">
      <c r="A19" s="204">
        <v>10</v>
      </c>
      <c r="B19" s="205" t="s">
        <v>271</v>
      </c>
      <c r="C19" s="206" t="s">
        <v>272</v>
      </c>
      <c r="D19" s="47">
        <v>12</v>
      </c>
      <c r="E19" s="48">
        <v>6.1659884079417937</v>
      </c>
      <c r="F19" s="49">
        <v>1.55440414507772</v>
      </c>
      <c r="G19" s="210" t="s">
        <v>276</v>
      </c>
      <c r="H19" s="206" t="s">
        <v>273</v>
      </c>
      <c r="I19" s="47">
        <v>6</v>
      </c>
      <c r="J19" s="48">
        <v>5.9487809956276463</v>
      </c>
      <c r="K19" s="49">
        <v>1.4563106796116501</v>
      </c>
      <c r="L19" s="210" t="s">
        <v>277</v>
      </c>
      <c r="M19" s="206" t="s">
        <v>278</v>
      </c>
      <c r="N19" s="47">
        <v>7</v>
      </c>
      <c r="O19" s="48">
        <v>7.4662684656818303</v>
      </c>
      <c r="P19" s="51">
        <v>1.94444444444444</v>
      </c>
      <c r="Q19" s="229"/>
      <c r="R19" s="229"/>
    </row>
    <row r="20" spans="1:18" s="228" customFormat="1" ht="39" customHeight="1">
      <c r="A20" s="212"/>
      <c r="B20" s="213"/>
      <c r="C20" s="214" t="s">
        <v>279</v>
      </c>
      <c r="D20" s="56">
        <v>253</v>
      </c>
      <c r="E20" s="57">
        <v>129.99958893410613</v>
      </c>
      <c r="F20" s="58">
        <v>32.7720207253886</v>
      </c>
      <c r="G20" s="218"/>
      <c r="H20" s="214" t="s">
        <v>279</v>
      </c>
      <c r="I20" s="56">
        <v>138</v>
      </c>
      <c r="J20" s="57">
        <v>136.82196289943585</v>
      </c>
      <c r="K20" s="58">
        <v>33.495145631067963</v>
      </c>
      <c r="L20" s="213"/>
      <c r="M20" s="214" t="s">
        <v>108</v>
      </c>
      <c r="N20" s="56">
        <v>110</v>
      </c>
      <c r="O20" s="57">
        <v>117.32707588928591</v>
      </c>
      <c r="P20" s="60">
        <v>30.555555555555557</v>
      </c>
    </row>
    <row r="21" spans="1:18" s="221" customFormat="1" ht="17.25" customHeight="1">
      <c r="A21" s="21" t="s">
        <v>280</v>
      </c>
      <c r="B21" s="220"/>
      <c r="C21" s="235"/>
      <c r="G21" s="220"/>
      <c r="H21" s="235"/>
      <c r="L21" s="220"/>
      <c r="M21" s="235"/>
    </row>
    <row r="22" spans="1:18" s="80" customFormat="1" ht="27.6" customHeight="1">
      <c r="A22" s="79"/>
      <c r="B22" s="197"/>
      <c r="C22" s="21"/>
      <c r="G22" s="231"/>
      <c r="H22" s="21"/>
      <c r="I22" s="79"/>
      <c r="J22" s="79"/>
      <c r="K22" s="79"/>
      <c r="L22" s="231"/>
      <c r="M22" s="21"/>
      <c r="N22" s="79"/>
      <c r="O22" s="79"/>
      <c r="P22" s="79"/>
    </row>
    <row r="23" spans="1:18" ht="27.6" customHeight="1">
      <c r="B23" s="197"/>
      <c r="C23" s="21"/>
      <c r="H23" s="21"/>
      <c r="M23" s="21"/>
    </row>
    <row r="24" spans="1:18" ht="27.6" customHeight="1">
      <c r="B24" s="197"/>
      <c r="C24" s="21"/>
      <c r="H24" s="21"/>
      <c r="M24" s="21"/>
    </row>
    <row r="25" spans="1:18" ht="27.6" customHeight="1">
      <c r="B25" s="197"/>
      <c r="C25" s="21"/>
      <c r="H25" s="21"/>
      <c r="M25" s="21"/>
    </row>
    <row r="26" spans="1:18">
      <c r="C26" s="232"/>
    </row>
    <row r="27" spans="1:18">
      <c r="B27" s="197"/>
      <c r="C27" s="232"/>
    </row>
    <row r="28" spans="1:18">
      <c r="B28" s="197"/>
      <c r="C28" s="64"/>
    </row>
    <row r="29" spans="1:18">
      <c r="B29" s="197"/>
      <c r="C29" s="64"/>
    </row>
    <row r="30" spans="1:18">
      <c r="B30" s="197"/>
      <c r="C30" s="64"/>
    </row>
    <row r="31" spans="1:18">
      <c r="B31" s="197"/>
      <c r="C31" s="64"/>
    </row>
    <row r="32" spans="1:18">
      <c r="B32" s="197"/>
      <c r="C32" s="64"/>
    </row>
    <row r="33" spans="2:3">
      <c r="B33" s="197"/>
      <c r="C33" s="64"/>
    </row>
    <row r="34" spans="2:3">
      <c r="B34" s="197"/>
      <c r="C34" s="64"/>
    </row>
    <row r="35" spans="2:3">
      <c r="B35" s="197"/>
      <c r="C35" s="64"/>
    </row>
    <row r="36" spans="2:3">
      <c r="B36" s="197"/>
      <c r="C36" s="64"/>
    </row>
    <row r="37" spans="2:3">
      <c r="B37" s="197"/>
      <c r="C37" s="64"/>
    </row>
    <row r="38" spans="2:3">
      <c r="B38" s="197"/>
      <c r="C38" s="64"/>
    </row>
    <row r="39" spans="2:3">
      <c r="B39" s="197"/>
      <c r="C39" s="64"/>
    </row>
    <row r="40" spans="2:3">
      <c r="B40" s="197"/>
      <c r="C40" s="64"/>
    </row>
    <row r="41" spans="2:3">
      <c r="B41" s="197"/>
      <c r="C41" s="64"/>
    </row>
    <row r="42" spans="2:3">
      <c r="B42" s="197"/>
      <c r="C42" s="64"/>
    </row>
    <row r="43" spans="2:3">
      <c r="B43" s="197"/>
      <c r="C43" s="64"/>
    </row>
    <row r="44" spans="2:3">
      <c r="B44" s="197"/>
      <c r="C44" s="64"/>
    </row>
    <row r="45" spans="2:3">
      <c r="B45" s="197"/>
      <c r="C45" s="64"/>
    </row>
    <row r="46" spans="2:3">
      <c r="B46" s="197"/>
      <c r="C46" s="64"/>
    </row>
    <row r="47" spans="2:3">
      <c r="B47" s="197"/>
      <c r="C47" s="64"/>
    </row>
    <row r="48" spans="2:3">
      <c r="B48" s="197"/>
      <c r="C48" s="64"/>
    </row>
    <row r="49" spans="2:3">
      <c r="B49" s="197"/>
      <c r="C49" s="64"/>
    </row>
    <row r="50" spans="2:3">
      <c r="B50" s="197"/>
      <c r="C50" s="64"/>
    </row>
    <row r="51" spans="2:3">
      <c r="B51" s="197"/>
      <c r="C51" s="64"/>
    </row>
    <row r="52" spans="2:3">
      <c r="B52" s="197"/>
      <c r="C52" s="64"/>
    </row>
    <row r="53" spans="2:3">
      <c r="B53" s="197"/>
      <c r="C53" s="64"/>
    </row>
    <row r="54" spans="2:3">
      <c r="B54" s="197"/>
      <c r="C54" s="64"/>
    </row>
    <row r="55" spans="2:3">
      <c r="B55" s="197"/>
      <c r="C55" s="64"/>
    </row>
    <row r="56" spans="2:3">
      <c r="B56" s="197"/>
      <c r="C56" s="64"/>
    </row>
    <row r="57" spans="2:3">
      <c r="B57" s="197"/>
      <c r="C57" s="64"/>
    </row>
    <row r="58" spans="2:3">
      <c r="B58" s="197"/>
      <c r="C58" s="64"/>
    </row>
    <row r="59" spans="2:3">
      <c r="B59" s="197"/>
      <c r="C59" s="64"/>
    </row>
    <row r="60" spans="2:3">
      <c r="B60" s="197"/>
      <c r="C60" s="64"/>
    </row>
    <row r="61" spans="2:3">
      <c r="B61" s="197"/>
      <c r="C61" s="64"/>
    </row>
    <row r="62" spans="2:3">
      <c r="B62" s="197"/>
      <c r="C62" s="64"/>
    </row>
    <row r="63" spans="2:3">
      <c r="B63" s="197"/>
      <c r="C63" s="64"/>
    </row>
    <row r="64" spans="2:3">
      <c r="B64" s="197"/>
      <c r="C64" s="64"/>
    </row>
    <row r="65" spans="2:3">
      <c r="B65" s="197"/>
      <c r="C65" s="64"/>
    </row>
    <row r="66" spans="2:3">
      <c r="B66" s="197"/>
      <c r="C66" s="64"/>
    </row>
    <row r="67" spans="2:3">
      <c r="B67" s="197"/>
      <c r="C67" s="64"/>
    </row>
    <row r="68" spans="2:3">
      <c r="B68" s="197"/>
      <c r="C68" s="64"/>
    </row>
    <row r="69" spans="2:3">
      <c r="B69" s="197"/>
      <c r="C69" s="64"/>
    </row>
    <row r="70" spans="2:3">
      <c r="B70" s="197"/>
      <c r="C70" s="64"/>
    </row>
    <row r="71" spans="2:3">
      <c r="B71" s="197"/>
      <c r="C71" s="64"/>
    </row>
    <row r="72" spans="2:3">
      <c r="B72" s="197"/>
      <c r="C72" s="64"/>
    </row>
    <row r="73" spans="2:3">
      <c r="B73" s="197"/>
      <c r="C73" s="64"/>
    </row>
    <row r="74" spans="2:3">
      <c r="B74" s="197"/>
      <c r="C74" s="64"/>
    </row>
    <row r="75" spans="2:3">
      <c r="B75" s="197"/>
      <c r="C75" s="64"/>
    </row>
    <row r="76" spans="2:3">
      <c r="B76" s="197"/>
      <c r="C76" s="64"/>
    </row>
  </sheetData>
  <mergeCells count="5">
    <mergeCell ref="A1:P1"/>
    <mergeCell ref="H3:I3"/>
    <mergeCell ref="B5:F5"/>
    <mergeCell ref="G5:K5"/>
    <mergeCell ref="L5:P5"/>
  </mergeCells>
  <phoneticPr fontId="24" type="noConversion"/>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S76"/>
  <sheetViews>
    <sheetView showGridLines="0" workbookViewId="0">
      <selection sqref="A1:IV65536"/>
    </sheetView>
  </sheetViews>
  <sheetFormatPr defaultColWidth="8.125" defaultRowHeight="16.5"/>
  <cols>
    <col min="1" max="1" width="4" style="66" customWidth="1"/>
    <col min="2" max="2" width="10.375" style="9" customWidth="1"/>
    <col min="3" max="3" width="19.5" style="67" customWidth="1"/>
    <col min="4" max="6" width="7.125" style="66" customWidth="1"/>
    <col min="7" max="7" width="10.375" style="197" customWidth="1"/>
    <col min="8" max="8" width="19.5" style="64" customWidth="1"/>
    <col min="9" max="11" width="7.125" style="66" customWidth="1"/>
    <col min="12" max="12" width="10.375" style="197" customWidth="1"/>
    <col min="13" max="13" width="19.5" style="64" customWidth="1"/>
    <col min="14" max="16" width="7.125" style="66" customWidth="1"/>
    <col min="17" max="16384" width="8.125" style="66"/>
  </cols>
  <sheetData>
    <row r="1" spans="1:19" s="222" customFormat="1" ht="25.5">
      <c r="A1" s="303" t="s">
        <v>187</v>
      </c>
      <c r="B1" s="303"/>
      <c r="C1" s="303"/>
      <c r="D1" s="303"/>
      <c r="E1" s="303"/>
      <c r="F1" s="303"/>
      <c r="G1" s="303"/>
      <c r="H1" s="303"/>
      <c r="I1" s="303"/>
      <c r="J1" s="303"/>
      <c r="K1" s="303"/>
      <c r="L1" s="303"/>
      <c r="M1" s="303"/>
      <c r="N1" s="303"/>
      <c r="O1" s="303"/>
      <c r="P1" s="303"/>
    </row>
    <row r="2" spans="1:19" s="222" customFormat="1" ht="8.4499999999999993" customHeight="1">
      <c r="A2" s="81"/>
      <c r="B2" s="3"/>
      <c r="C2" s="2"/>
      <c r="D2" s="2"/>
      <c r="E2" s="2"/>
      <c r="F2" s="2"/>
      <c r="G2" s="3"/>
      <c r="H2" s="2"/>
      <c r="I2" s="2"/>
      <c r="J2" s="2"/>
      <c r="K2" s="2"/>
      <c r="L2" s="3"/>
      <c r="M2" s="2"/>
      <c r="N2" s="2"/>
      <c r="O2" s="2"/>
      <c r="P2" s="2"/>
    </row>
    <row r="3" spans="1:19" s="64" customFormat="1">
      <c r="A3" s="194"/>
      <c r="B3" s="195"/>
      <c r="C3" s="65"/>
      <c r="D3" s="63"/>
      <c r="E3" s="63"/>
      <c r="F3" s="63"/>
      <c r="G3" s="195"/>
      <c r="H3" s="314" t="s">
        <v>190</v>
      </c>
      <c r="I3" s="314"/>
      <c r="J3" s="63"/>
      <c r="K3" s="63"/>
      <c r="L3" s="195"/>
      <c r="M3" s="63"/>
      <c r="N3" s="223" t="s">
        <v>181</v>
      </c>
      <c r="O3" s="63"/>
      <c r="P3" s="65"/>
    </row>
    <row r="4" spans="1:19" ht="18" customHeight="1">
      <c r="P4" s="224" t="s">
        <v>182</v>
      </c>
    </row>
    <row r="5" spans="1:19" s="21" customFormat="1" ht="16.5" customHeight="1">
      <c r="A5" s="12" t="s">
        <v>0</v>
      </c>
      <c r="B5" s="310" t="s">
        <v>172</v>
      </c>
      <c r="C5" s="311"/>
      <c r="D5" s="311"/>
      <c r="E5" s="311"/>
      <c r="F5" s="312"/>
      <c r="G5" s="310" t="s">
        <v>173</v>
      </c>
      <c r="H5" s="311"/>
      <c r="I5" s="311"/>
      <c r="J5" s="311"/>
      <c r="K5" s="312"/>
      <c r="L5" s="310" t="s">
        <v>174</v>
      </c>
      <c r="M5" s="311"/>
      <c r="N5" s="311"/>
      <c r="O5" s="311"/>
      <c r="P5" s="313"/>
    </row>
    <row r="6" spans="1:19" s="21" customFormat="1" ht="14.25">
      <c r="A6" s="68"/>
      <c r="B6" s="23" t="s">
        <v>27</v>
      </c>
      <c r="C6" s="70"/>
      <c r="D6" s="12" t="s">
        <v>4</v>
      </c>
      <c r="E6" s="69" t="s">
        <v>213</v>
      </c>
      <c r="F6" s="12" t="s">
        <v>214</v>
      </c>
      <c r="G6" s="23" t="s">
        <v>27</v>
      </c>
      <c r="H6" s="70"/>
      <c r="I6" s="12" t="s">
        <v>4</v>
      </c>
      <c r="J6" s="69" t="s">
        <v>213</v>
      </c>
      <c r="K6" s="12" t="s">
        <v>214</v>
      </c>
      <c r="L6" s="23" t="s">
        <v>27</v>
      </c>
      <c r="M6" s="70"/>
      <c r="N6" s="12" t="s">
        <v>4</v>
      </c>
      <c r="O6" s="225" t="s">
        <v>213</v>
      </c>
      <c r="P6" s="226" t="s">
        <v>214</v>
      </c>
    </row>
    <row r="7" spans="1:19" s="21" customFormat="1" ht="14.25">
      <c r="A7" s="68"/>
      <c r="B7" s="74" t="s">
        <v>28</v>
      </c>
      <c r="C7" s="73" t="s">
        <v>175</v>
      </c>
      <c r="D7" s="71"/>
      <c r="E7" s="72" t="s">
        <v>14</v>
      </c>
      <c r="F7" s="71" t="s">
        <v>215</v>
      </c>
      <c r="G7" s="74" t="s">
        <v>28</v>
      </c>
      <c r="H7" s="73" t="s">
        <v>175</v>
      </c>
      <c r="I7" s="71"/>
      <c r="J7" s="72" t="s">
        <v>14</v>
      </c>
      <c r="K7" s="71" t="s">
        <v>215</v>
      </c>
      <c r="L7" s="74" t="s">
        <v>28</v>
      </c>
      <c r="M7" s="73" t="s">
        <v>175</v>
      </c>
      <c r="N7" s="71"/>
      <c r="O7" s="72" t="s">
        <v>14</v>
      </c>
      <c r="P7" s="74" t="s">
        <v>216</v>
      </c>
    </row>
    <row r="8" spans="1:19" s="21" customFormat="1" ht="14.25">
      <c r="A8" s="75" t="s">
        <v>11</v>
      </c>
      <c r="B8" s="78" t="s">
        <v>12</v>
      </c>
      <c r="C8" s="77"/>
      <c r="D8" s="75" t="s">
        <v>13</v>
      </c>
      <c r="E8" s="76" t="s">
        <v>213</v>
      </c>
      <c r="F8" s="75" t="s">
        <v>15</v>
      </c>
      <c r="G8" s="78" t="s">
        <v>12</v>
      </c>
      <c r="H8" s="77"/>
      <c r="I8" s="75" t="s">
        <v>13</v>
      </c>
      <c r="J8" s="76" t="s">
        <v>213</v>
      </c>
      <c r="K8" s="75" t="s">
        <v>15</v>
      </c>
      <c r="L8" s="78" t="s">
        <v>12</v>
      </c>
      <c r="M8" s="77"/>
      <c r="N8" s="75" t="s">
        <v>13</v>
      </c>
      <c r="O8" s="76" t="s">
        <v>213</v>
      </c>
      <c r="P8" s="78" t="s">
        <v>15</v>
      </c>
    </row>
    <row r="9" spans="1:19" s="227" customFormat="1" ht="39" customHeight="1">
      <c r="A9" s="198"/>
      <c r="B9" s="199" t="s">
        <v>217</v>
      </c>
      <c r="C9" s="200" t="s">
        <v>218</v>
      </c>
      <c r="D9" s="41">
        <v>811</v>
      </c>
      <c r="E9" s="42">
        <v>390.65510597302506</v>
      </c>
      <c r="F9" s="43">
        <v>100</v>
      </c>
      <c r="G9" s="199" t="s">
        <v>217</v>
      </c>
      <c r="H9" s="200" t="s">
        <v>218</v>
      </c>
      <c r="I9" s="41">
        <v>439</v>
      </c>
      <c r="J9" s="42">
        <v>407.91674409960973</v>
      </c>
      <c r="K9" s="43">
        <v>100</v>
      </c>
      <c r="L9" s="199" t="s">
        <v>217</v>
      </c>
      <c r="M9" s="200" t="s">
        <v>218</v>
      </c>
      <c r="N9" s="41">
        <v>372</v>
      </c>
      <c r="O9" s="42">
        <v>372.07441488297661</v>
      </c>
      <c r="P9" s="42">
        <v>100</v>
      </c>
    </row>
    <row r="10" spans="1:19" s="228" customFormat="1" ht="39" customHeight="1">
      <c r="A10" s="204">
        <v>1</v>
      </c>
      <c r="B10" s="205" t="s">
        <v>219</v>
      </c>
      <c r="C10" s="206" t="s">
        <v>220</v>
      </c>
      <c r="D10" s="47">
        <v>166</v>
      </c>
      <c r="E10" s="48">
        <v>79.961464354527934</v>
      </c>
      <c r="F10" s="49">
        <v>20.468557336621501</v>
      </c>
      <c r="G10" s="210" t="s">
        <v>219</v>
      </c>
      <c r="H10" s="206" t="s">
        <v>220</v>
      </c>
      <c r="I10" s="47">
        <v>79</v>
      </c>
      <c r="J10" s="48">
        <v>73.406430031592635</v>
      </c>
      <c r="K10" s="49">
        <v>17.995444191343999</v>
      </c>
      <c r="L10" s="205" t="s">
        <v>191</v>
      </c>
      <c r="M10" s="206" t="s">
        <v>192</v>
      </c>
      <c r="N10" s="47">
        <v>87</v>
      </c>
      <c r="O10" s="48">
        <v>87.017403480696146</v>
      </c>
      <c r="P10" s="51">
        <v>23.387096774193498</v>
      </c>
    </row>
    <row r="11" spans="1:19" s="228" customFormat="1" ht="39" customHeight="1">
      <c r="A11" s="204">
        <v>2</v>
      </c>
      <c r="B11" s="205" t="s">
        <v>221</v>
      </c>
      <c r="C11" s="206" t="s">
        <v>194</v>
      </c>
      <c r="D11" s="47">
        <v>117</v>
      </c>
      <c r="E11" s="48">
        <v>56.358381502890175</v>
      </c>
      <c r="F11" s="49">
        <v>14.4266337854501</v>
      </c>
      <c r="G11" s="211" t="s">
        <v>193</v>
      </c>
      <c r="H11" s="206" t="s">
        <v>194</v>
      </c>
      <c r="I11" s="47">
        <v>72</v>
      </c>
      <c r="J11" s="48">
        <v>66.902062813603422</v>
      </c>
      <c r="K11" s="49">
        <v>16.400911161731202</v>
      </c>
      <c r="L11" s="205" t="s">
        <v>193</v>
      </c>
      <c r="M11" s="206" t="s">
        <v>194</v>
      </c>
      <c r="N11" s="47">
        <v>45</v>
      </c>
      <c r="O11" s="48">
        <v>45.009001800360068</v>
      </c>
      <c r="P11" s="51">
        <v>12.0967741935484</v>
      </c>
    </row>
    <row r="12" spans="1:19" s="228" customFormat="1" ht="39" customHeight="1">
      <c r="A12" s="204">
        <v>3</v>
      </c>
      <c r="B12" s="205" t="s">
        <v>195</v>
      </c>
      <c r="C12" s="206" t="s">
        <v>222</v>
      </c>
      <c r="D12" s="47">
        <v>56</v>
      </c>
      <c r="E12" s="48">
        <v>26.974951830443157</v>
      </c>
      <c r="F12" s="49">
        <v>6.9050554870530201</v>
      </c>
      <c r="G12" s="210" t="s">
        <v>223</v>
      </c>
      <c r="H12" s="206" t="s">
        <v>196</v>
      </c>
      <c r="I12" s="47">
        <v>37</v>
      </c>
      <c r="J12" s="48">
        <v>34.380226723657309</v>
      </c>
      <c r="K12" s="49">
        <v>8.4282460136674295</v>
      </c>
      <c r="L12" s="205" t="s">
        <v>197</v>
      </c>
      <c r="M12" s="206" t="s">
        <v>198</v>
      </c>
      <c r="N12" s="47">
        <v>23</v>
      </c>
      <c r="O12" s="48">
        <v>23.004600920184036</v>
      </c>
      <c r="P12" s="51">
        <v>6.1827956989247301</v>
      </c>
    </row>
    <row r="13" spans="1:19" s="228" customFormat="1" ht="39" customHeight="1">
      <c r="A13" s="204">
        <v>4</v>
      </c>
      <c r="B13" s="205" t="s">
        <v>197</v>
      </c>
      <c r="C13" s="206" t="s">
        <v>224</v>
      </c>
      <c r="D13" s="47">
        <v>46</v>
      </c>
      <c r="E13" s="48">
        <v>22.157996146435451</v>
      </c>
      <c r="F13" s="49">
        <v>5.6720098643649797</v>
      </c>
      <c r="G13" s="211" t="s">
        <v>199</v>
      </c>
      <c r="H13" s="206" t="s">
        <v>200</v>
      </c>
      <c r="I13" s="47">
        <v>24</v>
      </c>
      <c r="J13" s="48">
        <v>22.300687604534474</v>
      </c>
      <c r="K13" s="49">
        <v>5.4669703872437401</v>
      </c>
      <c r="L13" s="205" t="s">
        <v>223</v>
      </c>
      <c r="M13" s="206" t="s">
        <v>222</v>
      </c>
      <c r="N13" s="47">
        <v>19</v>
      </c>
      <c r="O13" s="48">
        <v>19.003800760152028</v>
      </c>
      <c r="P13" s="51">
        <v>5.10752688172043</v>
      </c>
      <c r="R13" s="229"/>
      <c r="S13" s="229"/>
    </row>
    <row r="14" spans="1:19" s="228" customFormat="1" ht="39" customHeight="1">
      <c r="A14" s="204">
        <v>5</v>
      </c>
      <c r="B14" s="205" t="s">
        <v>225</v>
      </c>
      <c r="C14" s="206" t="s">
        <v>226</v>
      </c>
      <c r="D14" s="47">
        <v>42</v>
      </c>
      <c r="E14" s="48">
        <v>20.23121387283237</v>
      </c>
      <c r="F14" s="49">
        <v>5.1787916152897697</v>
      </c>
      <c r="G14" s="210" t="s">
        <v>197</v>
      </c>
      <c r="H14" s="206" t="s">
        <v>198</v>
      </c>
      <c r="I14" s="47">
        <v>23</v>
      </c>
      <c r="J14" s="48">
        <v>21.371492287678869</v>
      </c>
      <c r="K14" s="49">
        <v>5.2391799544419104</v>
      </c>
      <c r="L14" s="205" t="s">
        <v>225</v>
      </c>
      <c r="M14" s="206" t="s">
        <v>226</v>
      </c>
      <c r="N14" s="47">
        <v>18</v>
      </c>
      <c r="O14" s="48">
        <v>18.003600720144028</v>
      </c>
      <c r="P14" s="51">
        <v>4.8387096774193603</v>
      </c>
    </row>
    <row r="15" spans="1:19" s="228" customFormat="1" ht="39" customHeight="1">
      <c r="A15" s="204">
        <v>6</v>
      </c>
      <c r="B15" s="205" t="s">
        <v>227</v>
      </c>
      <c r="C15" s="206" t="s">
        <v>228</v>
      </c>
      <c r="D15" s="47">
        <v>32</v>
      </c>
      <c r="E15" s="48">
        <v>15.414258188824663</v>
      </c>
      <c r="F15" s="49">
        <v>3.9457459926017302</v>
      </c>
      <c r="G15" s="210" t="s">
        <v>227</v>
      </c>
      <c r="H15" s="206" t="s">
        <v>228</v>
      </c>
      <c r="I15" s="47">
        <v>17</v>
      </c>
      <c r="J15" s="48">
        <v>15.796320386545252</v>
      </c>
      <c r="K15" s="49">
        <v>3.8724373576309801</v>
      </c>
      <c r="L15" s="205" t="s">
        <v>227</v>
      </c>
      <c r="M15" s="206" t="s">
        <v>229</v>
      </c>
      <c r="N15" s="47">
        <v>15</v>
      </c>
      <c r="O15" s="48">
        <v>15.003000600120023</v>
      </c>
      <c r="P15" s="51">
        <v>4.0322580645161299</v>
      </c>
    </row>
    <row r="16" spans="1:19" s="228" customFormat="1" ht="39" customHeight="1">
      <c r="A16" s="204">
        <v>7</v>
      </c>
      <c r="B16" s="205" t="s">
        <v>201</v>
      </c>
      <c r="C16" s="206" t="s">
        <v>202</v>
      </c>
      <c r="D16" s="47">
        <v>26</v>
      </c>
      <c r="E16" s="48">
        <v>12.524084778420038</v>
      </c>
      <c r="F16" s="49">
        <v>3.2059186189889002</v>
      </c>
      <c r="G16" s="210" t="s">
        <v>201</v>
      </c>
      <c r="H16" s="206" t="s">
        <v>202</v>
      </c>
      <c r="I16" s="47">
        <v>15</v>
      </c>
      <c r="J16" s="48">
        <v>13.937929752834044</v>
      </c>
      <c r="K16" s="49">
        <v>3.4168564920273399</v>
      </c>
      <c r="L16" s="205" t="s">
        <v>201</v>
      </c>
      <c r="M16" s="206" t="s">
        <v>202</v>
      </c>
      <c r="N16" s="47">
        <v>11</v>
      </c>
      <c r="O16" s="48">
        <v>11.002200440088018</v>
      </c>
      <c r="P16" s="51">
        <v>2.9569892473118302</v>
      </c>
    </row>
    <row r="17" spans="1:18" s="228" customFormat="1" ht="39" customHeight="1">
      <c r="A17" s="204">
        <v>8</v>
      </c>
      <c r="B17" s="210" t="s">
        <v>203</v>
      </c>
      <c r="C17" s="206" t="s">
        <v>204</v>
      </c>
      <c r="D17" s="47">
        <v>17</v>
      </c>
      <c r="E17" s="48">
        <v>8.1888246628131025</v>
      </c>
      <c r="F17" s="49">
        <v>2.09617755856967</v>
      </c>
      <c r="G17" s="210" t="s">
        <v>203</v>
      </c>
      <c r="H17" s="206" t="s">
        <v>204</v>
      </c>
      <c r="I17" s="47">
        <v>11</v>
      </c>
      <c r="J17" s="48">
        <v>10.221148485411634</v>
      </c>
      <c r="K17" s="49">
        <v>2.5056947608200502</v>
      </c>
      <c r="L17" s="205" t="s">
        <v>205</v>
      </c>
      <c r="M17" s="206" t="s">
        <v>206</v>
      </c>
      <c r="N17" s="47">
        <v>8</v>
      </c>
      <c r="O17" s="48">
        <v>8.0016003200640125</v>
      </c>
      <c r="P17" s="51">
        <v>2.1505376344085998</v>
      </c>
    </row>
    <row r="18" spans="1:18" s="228" customFormat="1" ht="39" customHeight="1">
      <c r="A18" s="204">
        <v>9</v>
      </c>
      <c r="B18" s="205" t="s">
        <v>205</v>
      </c>
      <c r="C18" s="206" t="s">
        <v>206</v>
      </c>
      <c r="D18" s="47">
        <v>16</v>
      </c>
      <c r="E18" s="48">
        <v>7.7071290944123314</v>
      </c>
      <c r="F18" s="49">
        <v>1.97287299630086</v>
      </c>
      <c r="G18" s="210" t="s">
        <v>207</v>
      </c>
      <c r="H18" s="206" t="s">
        <v>208</v>
      </c>
      <c r="I18" s="47">
        <v>8</v>
      </c>
      <c r="J18" s="48">
        <v>7.4335625348448247</v>
      </c>
      <c r="K18" s="49">
        <v>1.8223234624145801</v>
      </c>
      <c r="L18" s="205" t="s">
        <v>209</v>
      </c>
      <c r="M18" s="206" t="s">
        <v>210</v>
      </c>
      <c r="N18" s="47">
        <v>6</v>
      </c>
      <c r="O18" s="48">
        <v>6.0012002400480098</v>
      </c>
      <c r="P18" s="51">
        <v>1.61290322580645</v>
      </c>
    </row>
    <row r="19" spans="1:18" s="228" customFormat="1" ht="39" customHeight="1">
      <c r="A19" s="204">
        <v>10</v>
      </c>
      <c r="B19" s="205" t="s">
        <v>209</v>
      </c>
      <c r="C19" s="206" t="s">
        <v>210</v>
      </c>
      <c r="D19" s="47">
        <v>13</v>
      </c>
      <c r="E19" s="48">
        <v>6.262042389210019</v>
      </c>
      <c r="F19" s="49">
        <v>1.6029593094944501</v>
      </c>
      <c r="G19" s="210" t="s">
        <v>205</v>
      </c>
      <c r="H19" s="206" t="s">
        <v>206</v>
      </c>
      <c r="I19" s="47">
        <v>8</v>
      </c>
      <c r="J19" s="48">
        <v>7.4335625348448247</v>
      </c>
      <c r="K19" s="49">
        <v>1.8223234624145801</v>
      </c>
      <c r="L19" s="210" t="s">
        <v>203</v>
      </c>
      <c r="M19" s="206" t="s">
        <v>204</v>
      </c>
      <c r="N19" s="47">
        <v>6</v>
      </c>
      <c r="O19" s="48">
        <v>6.0012002400480098</v>
      </c>
      <c r="P19" s="51">
        <v>1.61290322580645</v>
      </c>
      <c r="Q19" s="229"/>
      <c r="R19" s="229"/>
    </row>
    <row r="20" spans="1:18" s="228" customFormat="1" ht="39" customHeight="1">
      <c r="A20" s="212"/>
      <c r="B20" s="213"/>
      <c r="C20" s="214" t="s">
        <v>211</v>
      </c>
      <c r="D20" s="56">
        <v>280</v>
      </c>
      <c r="E20" s="57">
        <v>134.8747591522158</v>
      </c>
      <c r="F20" s="58">
        <v>34.525277435265103</v>
      </c>
      <c r="G20" s="218"/>
      <c r="H20" s="214" t="s">
        <v>211</v>
      </c>
      <c r="I20" s="56">
        <v>145</v>
      </c>
      <c r="J20" s="57">
        <v>134.73332094406246</v>
      </c>
      <c r="K20" s="58">
        <v>33.029612756264235</v>
      </c>
      <c r="L20" s="213"/>
      <c r="M20" s="214" t="s">
        <v>211</v>
      </c>
      <c r="N20" s="56">
        <v>134</v>
      </c>
      <c r="O20" s="57">
        <v>134.02680536107221</v>
      </c>
      <c r="P20" s="60">
        <v>36.021505376344088</v>
      </c>
    </row>
    <row r="21" spans="1:18" s="230" customFormat="1" ht="17.25" customHeight="1">
      <c r="A21" s="21" t="s">
        <v>212</v>
      </c>
      <c r="B21" s="220"/>
      <c r="C21" s="233"/>
      <c r="D21" s="234"/>
      <c r="E21" s="234"/>
      <c r="F21" s="234"/>
      <c r="G21" s="220"/>
      <c r="H21" s="233"/>
      <c r="I21" s="234"/>
      <c r="J21" s="234"/>
      <c r="K21" s="234"/>
      <c r="L21" s="220"/>
      <c r="M21" s="233"/>
      <c r="N21" s="234"/>
      <c r="O21" s="234"/>
      <c r="P21" s="234"/>
    </row>
    <row r="22" spans="1:18" s="80" customFormat="1" ht="27.6" customHeight="1">
      <c r="A22" s="79"/>
      <c r="B22" s="197"/>
      <c r="C22" s="21"/>
      <c r="G22" s="231"/>
      <c r="H22" s="21"/>
      <c r="I22" s="79"/>
      <c r="J22" s="79"/>
      <c r="K22" s="79"/>
      <c r="L22" s="231"/>
      <c r="M22" s="21"/>
      <c r="N22" s="79"/>
      <c r="O22" s="79"/>
      <c r="P22" s="79"/>
    </row>
    <row r="23" spans="1:18" ht="27.6" customHeight="1">
      <c r="B23" s="197"/>
      <c r="C23" s="21"/>
      <c r="H23" s="21"/>
      <c r="M23" s="21"/>
    </row>
    <row r="24" spans="1:18" ht="27.6" customHeight="1">
      <c r="B24" s="197"/>
      <c r="C24" s="21"/>
      <c r="H24" s="21"/>
      <c r="M24" s="21"/>
    </row>
    <row r="25" spans="1:18" ht="27.6" customHeight="1">
      <c r="B25" s="197"/>
      <c r="C25" s="21"/>
      <c r="H25" s="21"/>
      <c r="M25" s="21"/>
    </row>
    <row r="26" spans="1:18">
      <c r="C26" s="232"/>
    </row>
    <row r="27" spans="1:18">
      <c r="B27" s="197"/>
      <c r="C27" s="232"/>
    </row>
    <row r="28" spans="1:18">
      <c r="B28" s="197"/>
      <c r="C28" s="64"/>
    </row>
    <row r="29" spans="1:18">
      <c r="B29" s="197"/>
      <c r="C29" s="64"/>
    </row>
    <row r="30" spans="1:18">
      <c r="B30" s="197"/>
      <c r="C30" s="64"/>
    </row>
    <row r="31" spans="1:18">
      <c r="B31" s="197"/>
      <c r="C31" s="64"/>
    </row>
    <row r="32" spans="1:18">
      <c r="B32" s="197"/>
      <c r="C32" s="64"/>
    </row>
    <row r="33" spans="2:3">
      <c r="B33" s="197"/>
      <c r="C33" s="64"/>
    </row>
    <row r="34" spans="2:3">
      <c r="B34" s="197"/>
      <c r="C34" s="64"/>
    </row>
    <row r="35" spans="2:3">
      <c r="B35" s="197"/>
      <c r="C35" s="64"/>
    </row>
    <row r="36" spans="2:3">
      <c r="B36" s="197"/>
      <c r="C36" s="64"/>
    </row>
    <row r="37" spans="2:3">
      <c r="B37" s="197"/>
      <c r="C37" s="64"/>
    </row>
    <row r="38" spans="2:3">
      <c r="B38" s="197"/>
      <c r="C38" s="64"/>
    </row>
    <row r="39" spans="2:3">
      <c r="B39" s="197"/>
      <c r="C39" s="64"/>
    </row>
    <row r="40" spans="2:3">
      <c r="B40" s="197"/>
      <c r="C40" s="64"/>
    </row>
    <row r="41" spans="2:3">
      <c r="B41" s="197"/>
      <c r="C41" s="64"/>
    </row>
    <row r="42" spans="2:3">
      <c r="B42" s="197"/>
      <c r="C42" s="64"/>
    </row>
    <row r="43" spans="2:3">
      <c r="B43" s="197"/>
      <c r="C43" s="64"/>
    </row>
    <row r="44" spans="2:3">
      <c r="B44" s="197"/>
      <c r="C44" s="64"/>
    </row>
    <row r="45" spans="2:3">
      <c r="B45" s="197"/>
      <c r="C45" s="64"/>
    </row>
    <row r="46" spans="2:3">
      <c r="B46" s="197"/>
      <c r="C46" s="64"/>
    </row>
    <row r="47" spans="2:3">
      <c r="B47" s="197"/>
      <c r="C47" s="64"/>
    </row>
    <row r="48" spans="2:3">
      <c r="B48" s="197"/>
      <c r="C48" s="64"/>
    </row>
    <row r="49" spans="2:3">
      <c r="B49" s="197"/>
      <c r="C49" s="64"/>
    </row>
    <row r="50" spans="2:3">
      <c r="B50" s="197"/>
      <c r="C50" s="64"/>
    </row>
    <row r="51" spans="2:3">
      <c r="B51" s="197"/>
      <c r="C51" s="64"/>
    </row>
    <row r="52" spans="2:3">
      <c r="B52" s="197"/>
      <c r="C52" s="64"/>
    </row>
    <row r="53" spans="2:3">
      <c r="B53" s="197"/>
      <c r="C53" s="64"/>
    </row>
    <row r="54" spans="2:3">
      <c r="B54" s="197"/>
      <c r="C54" s="64"/>
    </row>
    <row r="55" spans="2:3">
      <c r="B55" s="197"/>
      <c r="C55" s="64"/>
    </row>
    <row r="56" spans="2:3">
      <c r="B56" s="197"/>
      <c r="C56" s="64"/>
    </row>
    <row r="57" spans="2:3">
      <c r="B57" s="197"/>
      <c r="C57" s="64"/>
    </row>
    <row r="58" spans="2:3">
      <c r="B58" s="197"/>
      <c r="C58" s="64"/>
    </row>
    <row r="59" spans="2:3">
      <c r="B59" s="197"/>
      <c r="C59" s="64"/>
    </row>
    <row r="60" spans="2:3">
      <c r="B60" s="197"/>
      <c r="C60" s="64"/>
    </row>
    <row r="61" spans="2:3">
      <c r="B61" s="197"/>
      <c r="C61" s="64"/>
    </row>
    <row r="62" spans="2:3">
      <c r="B62" s="197"/>
      <c r="C62" s="64"/>
    </row>
    <row r="63" spans="2:3">
      <c r="B63" s="197"/>
      <c r="C63" s="64"/>
    </row>
    <row r="64" spans="2:3">
      <c r="B64" s="197"/>
      <c r="C64" s="64"/>
    </row>
    <row r="65" spans="2:3">
      <c r="B65" s="197"/>
      <c r="C65" s="64"/>
    </row>
    <row r="66" spans="2:3">
      <c r="B66" s="197"/>
      <c r="C66" s="64"/>
    </row>
    <row r="67" spans="2:3">
      <c r="B67" s="197"/>
      <c r="C67" s="64"/>
    </row>
    <row r="68" spans="2:3">
      <c r="B68" s="197"/>
      <c r="C68" s="64"/>
    </row>
    <row r="69" spans="2:3">
      <c r="B69" s="197"/>
      <c r="C69" s="64"/>
    </row>
    <row r="70" spans="2:3">
      <c r="B70" s="197"/>
      <c r="C70" s="64"/>
    </row>
    <row r="71" spans="2:3">
      <c r="B71" s="197"/>
      <c r="C71" s="64"/>
    </row>
    <row r="72" spans="2:3">
      <c r="B72" s="197"/>
      <c r="C72" s="64"/>
    </row>
    <row r="73" spans="2:3">
      <c r="B73" s="197"/>
      <c r="C73" s="64"/>
    </row>
    <row r="74" spans="2:3">
      <c r="B74" s="197"/>
      <c r="C74" s="64"/>
    </row>
    <row r="75" spans="2:3">
      <c r="B75" s="197"/>
      <c r="C75" s="64"/>
    </row>
    <row r="76" spans="2:3">
      <c r="B76" s="197"/>
      <c r="C76" s="64"/>
    </row>
  </sheetData>
  <mergeCells count="5">
    <mergeCell ref="A1:P1"/>
    <mergeCell ref="H3:I3"/>
    <mergeCell ref="B5:F5"/>
    <mergeCell ref="G5:K5"/>
    <mergeCell ref="L5:P5"/>
  </mergeCells>
  <phoneticPr fontId="24" type="noConversion"/>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S76"/>
  <sheetViews>
    <sheetView showGridLines="0" workbookViewId="0">
      <selection sqref="A1:IV65536"/>
    </sheetView>
  </sheetViews>
  <sheetFormatPr defaultColWidth="8.125" defaultRowHeight="16.5"/>
  <cols>
    <col min="1" max="1" width="4" style="66" customWidth="1"/>
    <col min="2" max="2" width="10.375" style="9" customWidth="1"/>
    <col min="3" max="3" width="19.5" style="67" customWidth="1"/>
    <col min="4" max="6" width="7.125" style="66" customWidth="1"/>
    <col min="7" max="7" width="10.375" style="197" customWidth="1"/>
    <col min="8" max="8" width="19.5" style="64" customWidth="1"/>
    <col min="9" max="11" width="7.125" style="66" customWidth="1"/>
    <col min="12" max="12" width="10.375" style="197" customWidth="1"/>
    <col min="13" max="13" width="19.5" style="64" customWidth="1"/>
    <col min="14" max="16" width="7.125" style="66" customWidth="1"/>
    <col min="17" max="16384" width="8.125" style="66"/>
  </cols>
  <sheetData>
    <row r="1" spans="1:19" s="222" customFormat="1" ht="25.5">
      <c r="A1" s="303" t="s">
        <v>187</v>
      </c>
      <c r="B1" s="303"/>
      <c r="C1" s="303"/>
      <c r="D1" s="303"/>
      <c r="E1" s="303"/>
      <c r="F1" s="303"/>
      <c r="G1" s="303"/>
      <c r="H1" s="303"/>
      <c r="I1" s="303"/>
      <c r="J1" s="303"/>
      <c r="K1" s="303"/>
      <c r="L1" s="303"/>
      <c r="M1" s="303"/>
      <c r="N1" s="303"/>
      <c r="O1" s="303"/>
      <c r="P1" s="303"/>
    </row>
    <row r="2" spans="1:19" s="222" customFormat="1" ht="8.4499999999999993" customHeight="1">
      <c r="A2" s="81"/>
      <c r="B2" s="3"/>
      <c r="C2" s="2"/>
      <c r="D2" s="2"/>
      <c r="E2" s="2"/>
      <c r="F2" s="2"/>
      <c r="G2" s="3"/>
      <c r="H2" s="2"/>
      <c r="I2" s="2"/>
      <c r="J2" s="2"/>
      <c r="K2" s="2"/>
      <c r="L2" s="3"/>
      <c r="M2" s="2"/>
      <c r="N2" s="2"/>
      <c r="O2" s="2"/>
      <c r="P2" s="2"/>
    </row>
    <row r="3" spans="1:19" s="64" customFormat="1">
      <c r="A3" s="194"/>
      <c r="B3" s="195"/>
      <c r="C3" s="65"/>
      <c r="D3" s="63"/>
      <c r="E3" s="63"/>
      <c r="F3" s="63"/>
      <c r="G3" s="195"/>
      <c r="H3" s="314" t="s">
        <v>188</v>
      </c>
      <c r="I3" s="314"/>
      <c r="J3" s="63"/>
      <c r="K3" s="63"/>
      <c r="L3" s="195"/>
      <c r="M3" s="63"/>
      <c r="N3" s="223" t="s">
        <v>181</v>
      </c>
      <c r="O3" s="63"/>
      <c r="P3" s="65"/>
    </row>
    <row r="4" spans="1:19" ht="18" customHeight="1">
      <c r="P4" s="224" t="s">
        <v>182</v>
      </c>
    </row>
    <row r="5" spans="1:19" s="21" customFormat="1" ht="16.5" customHeight="1">
      <c r="A5" s="12" t="s">
        <v>0</v>
      </c>
      <c r="B5" s="310" t="s">
        <v>172</v>
      </c>
      <c r="C5" s="311"/>
      <c r="D5" s="311"/>
      <c r="E5" s="311"/>
      <c r="F5" s="312"/>
      <c r="G5" s="310" t="s">
        <v>173</v>
      </c>
      <c r="H5" s="311"/>
      <c r="I5" s="311"/>
      <c r="J5" s="311"/>
      <c r="K5" s="312"/>
      <c r="L5" s="310" t="s">
        <v>174</v>
      </c>
      <c r="M5" s="311"/>
      <c r="N5" s="311"/>
      <c r="O5" s="311"/>
      <c r="P5" s="313"/>
    </row>
    <row r="6" spans="1:19" s="21" customFormat="1" ht="14.25">
      <c r="A6" s="68"/>
      <c r="B6" s="23" t="s">
        <v>27</v>
      </c>
      <c r="C6" s="70"/>
      <c r="D6" s="12" t="s">
        <v>4</v>
      </c>
      <c r="E6" s="69" t="s">
        <v>181</v>
      </c>
      <c r="F6" s="12" t="s">
        <v>183</v>
      </c>
      <c r="G6" s="23" t="s">
        <v>27</v>
      </c>
      <c r="H6" s="70"/>
      <c r="I6" s="12" t="s">
        <v>4</v>
      </c>
      <c r="J6" s="69" t="s">
        <v>181</v>
      </c>
      <c r="K6" s="12" t="s">
        <v>183</v>
      </c>
      <c r="L6" s="23" t="s">
        <v>27</v>
      </c>
      <c r="M6" s="70"/>
      <c r="N6" s="12" t="s">
        <v>4</v>
      </c>
      <c r="O6" s="225" t="s">
        <v>181</v>
      </c>
      <c r="P6" s="226" t="s">
        <v>183</v>
      </c>
    </row>
    <row r="7" spans="1:19" s="21" customFormat="1" ht="14.25">
      <c r="A7" s="68"/>
      <c r="B7" s="74" t="s">
        <v>28</v>
      </c>
      <c r="C7" s="73" t="s">
        <v>175</v>
      </c>
      <c r="D7" s="71"/>
      <c r="E7" s="72" t="s">
        <v>14</v>
      </c>
      <c r="F7" s="71" t="s">
        <v>184</v>
      </c>
      <c r="G7" s="74" t="s">
        <v>28</v>
      </c>
      <c r="H7" s="73" t="s">
        <v>175</v>
      </c>
      <c r="I7" s="71"/>
      <c r="J7" s="72" t="s">
        <v>14</v>
      </c>
      <c r="K7" s="71" t="s">
        <v>184</v>
      </c>
      <c r="L7" s="74" t="s">
        <v>28</v>
      </c>
      <c r="M7" s="73" t="s">
        <v>175</v>
      </c>
      <c r="N7" s="71"/>
      <c r="O7" s="72" t="s">
        <v>14</v>
      </c>
      <c r="P7" s="74" t="s">
        <v>184</v>
      </c>
    </row>
    <row r="8" spans="1:19" s="21" customFormat="1" ht="14.25">
      <c r="A8" s="75" t="s">
        <v>11</v>
      </c>
      <c r="B8" s="78" t="s">
        <v>12</v>
      </c>
      <c r="C8" s="77"/>
      <c r="D8" s="75" t="s">
        <v>13</v>
      </c>
      <c r="E8" s="76" t="s">
        <v>181</v>
      </c>
      <c r="F8" s="75" t="s">
        <v>15</v>
      </c>
      <c r="G8" s="78" t="s">
        <v>12</v>
      </c>
      <c r="H8" s="77"/>
      <c r="I8" s="75" t="s">
        <v>13</v>
      </c>
      <c r="J8" s="76" t="s">
        <v>181</v>
      </c>
      <c r="K8" s="75" t="s">
        <v>15</v>
      </c>
      <c r="L8" s="78" t="s">
        <v>12</v>
      </c>
      <c r="M8" s="77"/>
      <c r="N8" s="75" t="s">
        <v>13</v>
      </c>
      <c r="O8" s="76" t="s">
        <v>181</v>
      </c>
      <c r="P8" s="78" t="s">
        <v>15</v>
      </c>
    </row>
    <row r="9" spans="1:19" s="227" customFormat="1" ht="39" customHeight="1">
      <c r="A9" s="198"/>
      <c r="B9" s="199" t="s">
        <v>36</v>
      </c>
      <c r="C9" s="200" t="s">
        <v>17</v>
      </c>
      <c r="D9" s="41">
        <v>881</v>
      </c>
      <c r="E9" s="42">
        <v>413.43450981496346</v>
      </c>
      <c r="F9" s="43">
        <v>100</v>
      </c>
      <c r="G9" s="199" t="s">
        <v>36</v>
      </c>
      <c r="H9" s="200" t="s">
        <v>17</v>
      </c>
      <c r="I9" s="41">
        <v>490</v>
      </c>
      <c r="J9" s="42">
        <v>442.23826714801447</v>
      </c>
      <c r="K9" s="43">
        <v>100</v>
      </c>
      <c r="L9" s="199" t="s">
        <v>36</v>
      </c>
      <c r="M9" s="200" t="s">
        <v>17</v>
      </c>
      <c r="N9" s="41">
        <v>391</v>
      </c>
      <c r="O9" s="42">
        <v>382.23534357189641</v>
      </c>
      <c r="P9" s="42">
        <v>100</v>
      </c>
    </row>
    <row r="10" spans="1:19" s="228" customFormat="1" ht="39" customHeight="1">
      <c r="A10" s="204">
        <v>1</v>
      </c>
      <c r="B10" s="205" t="s">
        <v>91</v>
      </c>
      <c r="C10" s="206" t="s">
        <v>111</v>
      </c>
      <c r="D10" s="47">
        <v>180</v>
      </c>
      <c r="E10" s="48">
        <v>84.47016091565655</v>
      </c>
      <c r="F10" s="49">
        <v>20.431328036322402</v>
      </c>
      <c r="G10" s="210" t="s">
        <v>91</v>
      </c>
      <c r="H10" s="206" t="s">
        <v>111</v>
      </c>
      <c r="I10" s="47">
        <v>91</v>
      </c>
      <c r="J10" s="48">
        <v>82.129963898916969</v>
      </c>
      <c r="K10" s="49">
        <v>18.571428571428601</v>
      </c>
      <c r="L10" s="205" t="s">
        <v>91</v>
      </c>
      <c r="M10" s="206" t="s">
        <v>111</v>
      </c>
      <c r="N10" s="47">
        <v>89</v>
      </c>
      <c r="O10" s="48">
        <v>87.00497590255442</v>
      </c>
      <c r="P10" s="51">
        <v>22.7621483375959</v>
      </c>
    </row>
    <row r="11" spans="1:19" s="228" customFormat="1" ht="39" customHeight="1">
      <c r="A11" s="204">
        <v>2</v>
      </c>
      <c r="B11" s="205" t="s">
        <v>147</v>
      </c>
      <c r="C11" s="206" t="s">
        <v>112</v>
      </c>
      <c r="D11" s="47">
        <v>117</v>
      </c>
      <c r="E11" s="48">
        <v>54.905604595176762</v>
      </c>
      <c r="F11" s="49">
        <v>13.2803632236095</v>
      </c>
      <c r="G11" s="211" t="s">
        <v>147</v>
      </c>
      <c r="H11" s="206" t="s">
        <v>112</v>
      </c>
      <c r="I11" s="47">
        <v>66</v>
      </c>
      <c r="J11" s="48">
        <v>59.566787003610116</v>
      </c>
      <c r="K11" s="49">
        <v>13.469387755102</v>
      </c>
      <c r="L11" s="205" t="s">
        <v>147</v>
      </c>
      <c r="M11" s="206" t="s">
        <v>112</v>
      </c>
      <c r="N11" s="47">
        <v>51</v>
      </c>
      <c r="O11" s="48">
        <v>49.856783944160398</v>
      </c>
      <c r="P11" s="51">
        <v>13.0434782608696</v>
      </c>
    </row>
    <row r="12" spans="1:19" s="228" customFormat="1" ht="39" customHeight="1">
      <c r="A12" s="204">
        <v>3</v>
      </c>
      <c r="B12" s="205" t="s">
        <v>144</v>
      </c>
      <c r="C12" s="206" t="s">
        <v>114</v>
      </c>
      <c r="D12" s="47">
        <v>60</v>
      </c>
      <c r="E12" s="48">
        <v>28.156720305218847</v>
      </c>
      <c r="F12" s="49">
        <v>6.8104426787741197</v>
      </c>
      <c r="G12" s="210" t="s">
        <v>144</v>
      </c>
      <c r="H12" s="206" t="s">
        <v>114</v>
      </c>
      <c r="I12" s="47">
        <v>35</v>
      </c>
      <c r="J12" s="48">
        <v>31.588447653429601</v>
      </c>
      <c r="K12" s="49">
        <v>7.1428571428571397</v>
      </c>
      <c r="L12" s="205" t="s">
        <v>144</v>
      </c>
      <c r="M12" s="206" t="s">
        <v>114</v>
      </c>
      <c r="N12" s="47">
        <v>25</v>
      </c>
      <c r="O12" s="48">
        <v>24.439599972627647</v>
      </c>
      <c r="P12" s="51">
        <v>6.3938618925831197</v>
      </c>
    </row>
    <row r="13" spans="1:19" s="228" customFormat="1" ht="39" customHeight="1">
      <c r="A13" s="204">
        <v>4</v>
      </c>
      <c r="B13" s="205" t="s">
        <v>95</v>
      </c>
      <c r="C13" s="206" t="s">
        <v>18</v>
      </c>
      <c r="D13" s="47">
        <v>46</v>
      </c>
      <c r="E13" s="48">
        <v>21.586818900667783</v>
      </c>
      <c r="F13" s="49">
        <v>5.2213393870601603</v>
      </c>
      <c r="G13" s="211" t="s">
        <v>95</v>
      </c>
      <c r="H13" s="206" t="s">
        <v>18</v>
      </c>
      <c r="I13" s="47">
        <v>29</v>
      </c>
      <c r="J13" s="48">
        <v>26.173285198555956</v>
      </c>
      <c r="K13" s="49">
        <v>5.9183673469387799</v>
      </c>
      <c r="L13" s="205" t="s">
        <v>148</v>
      </c>
      <c r="M13" s="206" t="s">
        <v>113</v>
      </c>
      <c r="N13" s="47">
        <v>20</v>
      </c>
      <c r="O13" s="48">
        <v>19.551679978102118</v>
      </c>
      <c r="P13" s="51">
        <v>5.1150895140664998</v>
      </c>
      <c r="R13" s="229"/>
      <c r="S13" s="229"/>
    </row>
    <row r="14" spans="1:19" s="228" customFormat="1" ht="39" customHeight="1">
      <c r="A14" s="204">
        <v>5</v>
      </c>
      <c r="B14" s="205" t="s">
        <v>148</v>
      </c>
      <c r="C14" s="206" t="s">
        <v>113</v>
      </c>
      <c r="D14" s="47">
        <v>36</v>
      </c>
      <c r="E14" s="48">
        <v>16.894032183131308</v>
      </c>
      <c r="F14" s="49">
        <v>4.0862656072644699</v>
      </c>
      <c r="G14" s="210" t="s">
        <v>149</v>
      </c>
      <c r="H14" s="206" t="s">
        <v>115</v>
      </c>
      <c r="I14" s="47">
        <v>19</v>
      </c>
      <c r="J14" s="48">
        <v>17.148014440433215</v>
      </c>
      <c r="K14" s="49">
        <v>3.87755102040816</v>
      </c>
      <c r="L14" s="205" t="s">
        <v>95</v>
      </c>
      <c r="M14" s="206" t="s">
        <v>18</v>
      </c>
      <c r="N14" s="47">
        <v>17</v>
      </c>
      <c r="O14" s="48">
        <v>16.6189279813868</v>
      </c>
      <c r="P14" s="51">
        <v>4.3478260869565197</v>
      </c>
    </row>
    <row r="15" spans="1:19" s="228" customFormat="1" ht="39" customHeight="1">
      <c r="A15" s="204">
        <v>6</v>
      </c>
      <c r="B15" s="205" t="s">
        <v>94</v>
      </c>
      <c r="C15" s="206" t="s">
        <v>32</v>
      </c>
      <c r="D15" s="47">
        <v>32</v>
      </c>
      <c r="E15" s="48">
        <v>15.016917496116719</v>
      </c>
      <c r="F15" s="49">
        <v>3.6322360953462001</v>
      </c>
      <c r="G15" s="210" t="s">
        <v>94</v>
      </c>
      <c r="H15" s="206" t="s">
        <v>32</v>
      </c>
      <c r="I15" s="47">
        <v>17</v>
      </c>
      <c r="J15" s="48">
        <v>15.342960288808664</v>
      </c>
      <c r="K15" s="49">
        <v>3.4693877551020398</v>
      </c>
      <c r="L15" s="205" t="s">
        <v>94</v>
      </c>
      <c r="M15" s="206" t="s">
        <v>32</v>
      </c>
      <c r="N15" s="47">
        <v>15</v>
      </c>
      <c r="O15" s="48">
        <v>14.663759983576588</v>
      </c>
      <c r="P15" s="51">
        <v>3.8363171355498702</v>
      </c>
    </row>
    <row r="16" spans="1:19" s="228" customFormat="1" ht="39" customHeight="1">
      <c r="A16" s="204">
        <v>7</v>
      </c>
      <c r="B16" s="205" t="s">
        <v>149</v>
      </c>
      <c r="C16" s="206" t="s">
        <v>115</v>
      </c>
      <c r="D16" s="47">
        <v>28</v>
      </c>
      <c r="E16" s="48">
        <v>13.139802809102129</v>
      </c>
      <c r="F16" s="49">
        <v>3.1782065834279201</v>
      </c>
      <c r="G16" s="210" t="s">
        <v>148</v>
      </c>
      <c r="H16" s="206" t="s">
        <v>113</v>
      </c>
      <c r="I16" s="47">
        <v>16</v>
      </c>
      <c r="J16" s="48">
        <v>14.440433212996391</v>
      </c>
      <c r="K16" s="49">
        <v>3.2653061224489801</v>
      </c>
      <c r="L16" s="205" t="s">
        <v>61</v>
      </c>
      <c r="M16" s="206" t="s">
        <v>116</v>
      </c>
      <c r="N16" s="47">
        <v>11</v>
      </c>
      <c r="O16" s="48">
        <v>10.753423987956165</v>
      </c>
      <c r="P16" s="51">
        <v>2.8132992327365698</v>
      </c>
    </row>
    <row r="17" spans="1:18" s="228" customFormat="1" ht="39" customHeight="1">
      <c r="A17" s="204">
        <v>8</v>
      </c>
      <c r="B17" s="210" t="s">
        <v>61</v>
      </c>
      <c r="C17" s="206" t="s">
        <v>116</v>
      </c>
      <c r="D17" s="47">
        <v>19</v>
      </c>
      <c r="E17" s="48">
        <v>8.9162947633193017</v>
      </c>
      <c r="F17" s="49">
        <v>2.1566401816118002</v>
      </c>
      <c r="G17" s="210" t="s">
        <v>68</v>
      </c>
      <c r="H17" s="206" t="s">
        <v>20</v>
      </c>
      <c r="I17" s="47">
        <v>12</v>
      </c>
      <c r="J17" s="48">
        <v>10.830324909747292</v>
      </c>
      <c r="K17" s="49">
        <v>2.4489795918367299</v>
      </c>
      <c r="L17" s="205" t="s">
        <v>149</v>
      </c>
      <c r="M17" s="206" t="s">
        <v>115</v>
      </c>
      <c r="N17" s="47">
        <v>9</v>
      </c>
      <c r="O17" s="48">
        <v>8.7982559901459538</v>
      </c>
      <c r="P17" s="51">
        <v>2.3017902813299198</v>
      </c>
    </row>
    <row r="18" spans="1:18" s="228" customFormat="1" ht="39" customHeight="1">
      <c r="A18" s="204">
        <v>9</v>
      </c>
      <c r="B18" s="205" t="s">
        <v>68</v>
      </c>
      <c r="C18" s="206" t="s">
        <v>20</v>
      </c>
      <c r="D18" s="47">
        <v>17</v>
      </c>
      <c r="E18" s="48">
        <v>7.9777374198120077</v>
      </c>
      <c r="F18" s="49">
        <v>1.9296254256526699</v>
      </c>
      <c r="G18" s="210" t="s">
        <v>134</v>
      </c>
      <c r="H18" s="206" t="s">
        <v>119</v>
      </c>
      <c r="I18" s="47">
        <v>10</v>
      </c>
      <c r="J18" s="48">
        <v>9.025270758122744</v>
      </c>
      <c r="K18" s="49">
        <v>2.0408163265306101</v>
      </c>
      <c r="L18" s="205" t="s">
        <v>143</v>
      </c>
      <c r="M18" s="206" t="s">
        <v>118</v>
      </c>
      <c r="N18" s="47">
        <v>7</v>
      </c>
      <c r="O18" s="48">
        <v>6.8430879923357413</v>
      </c>
      <c r="P18" s="51">
        <v>1.79028132992327</v>
      </c>
    </row>
    <row r="19" spans="1:18" s="228" customFormat="1" ht="39" customHeight="1">
      <c r="A19" s="204">
        <v>10</v>
      </c>
      <c r="B19" s="205" t="s">
        <v>134</v>
      </c>
      <c r="C19" s="206" t="s">
        <v>119</v>
      </c>
      <c r="D19" s="47">
        <v>14</v>
      </c>
      <c r="E19" s="48">
        <v>6.5699014045510644</v>
      </c>
      <c r="F19" s="49">
        <v>1.58910329171396</v>
      </c>
      <c r="G19" s="210" t="s">
        <v>61</v>
      </c>
      <c r="H19" s="206" t="s">
        <v>116</v>
      </c>
      <c r="I19" s="47">
        <v>8</v>
      </c>
      <c r="J19" s="48">
        <v>7.2202166064981954</v>
      </c>
      <c r="K19" s="49">
        <v>1.6326530612244901</v>
      </c>
      <c r="L19" s="210" t="s">
        <v>68</v>
      </c>
      <c r="M19" s="206" t="s">
        <v>20</v>
      </c>
      <c r="N19" s="47">
        <v>5</v>
      </c>
      <c r="O19" s="48">
        <v>4.8879199945255296</v>
      </c>
      <c r="P19" s="51">
        <v>1.2787723785166201</v>
      </c>
      <c r="Q19" s="229"/>
      <c r="R19" s="229"/>
    </row>
    <row r="20" spans="1:18" s="228" customFormat="1" ht="39" customHeight="1">
      <c r="A20" s="212"/>
      <c r="B20" s="213"/>
      <c r="C20" s="214" t="s">
        <v>21</v>
      </c>
      <c r="D20" s="56">
        <v>332</v>
      </c>
      <c r="E20" s="57">
        <v>155.80051902221098</v>
      </c>
      <c r="F20" s="58">
        <v>37.684449489216796</v>
      </c>
      <c r="G20" s="218"/>
      <c r="H20" s="214" t="s">
        <v>21</v>
      </c>
      <c r="I20" s="56">
        <v>187</v>
      </c>
      <c r="J20" s="57">
        <v>168.77256317689532</v>
      </c>
      <c r="K20" s="58">
        <v>38.163265306122447</v>
      </c>
      <c r="L20" s="213"/>
      <c r="M20" s="214" t="s">
        <v>21</v>
      </c>
      <c r="N20" s="56">
        <v>142</v>
      </c>
      <c r="O20" s="57">
        <v>138.81692784452505</v>
      </c>
      <c r="P20" s="60">
        <v>36.31713554987212</v>
      </c>
    </row>
    <row r="21" spans="1:18" s="230" customFormat="1" ht="17.25" customHeight="1">
      <c r="A21" s="21" t="s">
        <v>189</v>
      </c>
      <c r="B21" s="220"/>
      <c r="C21" s="83"/>
      <c r="G21" s="220"/>
      <c r="H21" s="83"/>
      <c r="L21" s="220"/>
      <c r="M21" s="83"/>
    </row>
    <row r="22" spans="1:18" s="80" customFormat="1" ht="27.6" customHeight="1">
      <c r="A22" s="79"/>
      <c r="B22" s="197"/>
      <c r="C22" s="21"/>
      <c r="G22" s="231"/>
      <c r="H22" s="21"/>
      <c r="I22" s="79"/>
      <c r="J22" s="79"/>
      <c r="K22" s="79"/>
      <c r="L22" s="231"/>
      <c r="M22" s="21"/>
      <c r="N22" s="79"/>
      <c r="O22" s="79"/>
      <c r="P22" s="79"/>
    </row>
    <row r="23" spans="1:18" ht="27.6" customHeight="1">
      <c r="B23" s="197"/>
      <c r="C23" s="21"/>
      <c r="H23" s="21"/>
      <c r="M23" s="21"/>
    </row>
    <row r="24" spans="1:18" ht="27.6" customHeight="1">
      <c r="B24" s="197"/>
      <c r="C24" s="21"/>
      <c r="H24" s="21"/>
      <c r="M24" s="21"/>
    </row>
    <row r="25" spans="1:18" ht="27.6" customHeight="1">
      <c r="B25" s="197"/>
      <c r="C25" s="21"/>
      <c r="H25" s="21"/>
      <c r="M25" s="21"/>
    </row>
    <row r="26" spans="1:18">
      <c r="C26" s="232"/>
    </row>
    <row r="27" spans="1:18">
      <c r="B27" s="197"/>
      <c r="C27" s="232"/>
    </row>
    <row r="28" spans="1:18">
      <c r="B28" s="197"/>
      <c r="C28" s="64"/>
    </row>
    <row r="29" spans="1:18">
      <c r="B29" s="197"/>
      <c r="C29" s="64"/>
    </row>
    <row r="30" spans="1:18">
      <c r="B30" s="197"/>
      <c r="C30" s="64"/>
    </row>
    <row r="31" spans="1:18">
      <c r="B31" s="197"/>
      <c r="C31" s="64"/>
    </row>
    <row r="32" spans="1:18">
      <c r="B32" s="197"/>
      <c r="C32" s="64"/>
    </row>
    <row r="33" spans="2:3">
      <c r="B33" s="197"/>
      <c r="C33" s="64"/>
    </row>
    <row r="34" spans="2:3">
      <c r="B34" s="197"/>
      <c r="C34" s="64"/>
    </row>
    <row r="35" spans="2:3">
      <c r="B35" s="197"/>
      <c r="C35" s="64"/>
    </row>
    <row r="36" spans="2:3">
      <c r="B36" s="197"/>
      <c r="C36" s="64"/>
    </row>
    <row r="37" spans="2:3">
      <c r="B37" s="197"/>
      <c r="C37" s="64"/>
    </row>
    <row r="38" spans="2:3">
      <c r="B38" s="197"/>
      <c r="C38" s="64"/>
    </row>
    <row r="39" spans="2:3">
      <c r="B39" s="197"/>
      <c r="C39" s="64"/>
    </row>
    <row r="40" spans="2:3">
      <c r="B40" s="197"/>
      <c r="C40" s="64"/>
    </row>
    <row r="41" spans="2:3">
      <c r="B41" s="197"/>
      <c r="C41" s="64"/>
    </row>
    <row r="42" spans="2:3">
      <c r="B42" s="197"/>
      <c r="C42" s="64"/>
    </row>
    <row r="43" spans="2:3">
      <c r="B43" s="197"/>
      <c r="C43" s="64"/>
    </row>
    <row r="44" spans="2:3">
      <c r="B44" s="197"/>
      <c r="C44" s="64"/>
    </row>
    <row r="45" spans="2:3">
      <c r="B45" s="197"/>
      <c r="C45" s="64"/>
    </row>
    <row r="46" spans="2:3">
      <c r="B46" s="197"/>
      <c r="C46" s="64"/>
    </row>
    <row r="47" spans="2:3">
      <c r="B47" s="197"/>
      <c r="C47" s="64"/>
    </row>
    <row r="48" spans="2:3">
      <c r="B48" s="197"/>
      <c r="C48" s="64"/>
    </row>
    <row r="49" spans="2:3">
      <c r="B49" s="197"/>
      <c r="C49" s="64"/>
    </row>
    <row r="50" spans="2:3">
      <c r="B50" s="197"/>
      <c r="C50" s="64"/>
    </row>
    <row r="51" spans="2:3">
      <c r="B51" s="197"/>
      <c r="C51" s="64"/>
    </row>
    <row r="52" spans="2:3">
      <c r="B52" s="197"/>
      <c r="C52" s="64"/>
    </row>
    <row r="53" spans="2:3">
      <c r="B53" s="197"/>
      <c r="C53" s="64"/>
    </row>
    <row r="54" spans="2:3">
      <c r="B54" s="197"/>
      <c r="C54" s="64"/>
    </row>
    <row r="55" spans="2:3">
      <c r="B55" s="197"/>
      <c r="C55" s="64"/>
    </row>
    <row r="56" spans="2:3">
      <c r="B56" s="197"/>
      <c r="C56" s="64"/>
    </row>
    <row r="57" spans="2:3">
      <c r="B57" s="197"/>
      <c r="C57" s="64"/>
    </row>
    <row r="58" spans="2:3">
      <c r="B58" s="197"/>
      <c r="C58" s="64"/>
    </row>
    <row r="59" spans="2:3">
      <c r="B59" s="197"/>
      <c r="C59" s="64"/>
    </row>
    <row r="60" spans="2:3">
      <c r="B60" s="197"/>
      <c r="C60" s="64"/>
    </row>
    <row r="61" spans="2:3">
      <c r="B61" s="197"/>
      <c r="C61" s="64"/>
    </row>
    <row r="62" spans="2:3">
      <c r="B62" s="197"/>
      <c r="C62" s="64"/>
    </row>
    <row r="63" spans="2:3">
      <c r="B63" s="197"/>
      <c r="C63" s="64"/>
    </row>
    <row r="64" spans="2:3">
      <c r="B64" s="197"/>
      <c r="C64" s="64"/>
    </row>
    <row r="65" spans="2:3">
      <c r="B65" s="197"/>
      <c r="C65" s="64"/>
    </row>
    <row r="66" spans="2:3">
      <c r="B66" s="197"/>
      <c r="C66" s="64"/>
    </row>
    <row r="67" spans="2:3">
      <c r="B67" s="197"/>
      <c r="C67" s="64"/>
    </row>
    <row r="68" spans="2:3">
      <c r="B68" s="197"/>
      <c r="C68" s="64"/>
    </row>
    <row r="69" spans="2:3">
      <c r="B69" s="197"/>
      <c r="C69" s="64"/>
    </row>
    <row r="70" spans="2:3">
      <c r="B70" s="197"/>
      <c r="C70" s="64"/>
    </row>
    <row r="71" spans="2:3">
      <c r="B71" s="197"/>
      <c r="C71" s="64"/>
    </row>
    <row r="72" spans="2:3">
      <c r="B72" s="197"/>
      <c r="C72" s="64"/>
    </row>
    <row r="73" spans="2:3">
      <c r="B73" s="197"/>
      <c r="C73" s="64"/>
    </row>
    <row r="74" spans="2:3">
      <c r="B74" s="197"/>
      <c r="C74" s="64"/>
    </row>
    <row r="75" spans="2:3">
      <c r="B75" s="197"/>
      <c r="C75" s="64"/>
    </row>
    <row r="76" spans="2:3">
      <c r="B76" s="197"/>
      <c r="C76" s="64"/>
    </row>
  </sheetData>
  <mergeCells count="5">
    <mergeCell ref="A1:P1"/>
    <mergeCell ref="H3:I3"/>
    <mergeCell ref="B5:F5"/>
    <mergeCell ref="G5:K5"/>
    <mergeCell ref="L5:P5"/>
  </mergeCells>
  <phoneticPr fontId="24" type="noConversion"/>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S76"/>
  <sheetViews>
    <sheetView showGridLines="0" topLeftCell="A4" workbookViewId="0">
      <selection sqref="A1:IV65536"/>
    </sheetView>
  </sheetViews>
  <sheetFormatPr defaultColWidth="8.125" defaultRowHeight="16.5"/>
  <cols>
    <col min="1" max="1" width="4" style="66" customWidth="1"/>
    <col min="2" max="2" width="10.375" style="9" customWidth="1"/>
    <col min="3" max="3" width="19.5" style="67" customWidth="1"/>
    <col min="4" max="6" width="7.125" style="66" customWidth="1"/>
    <col min="7" max="7" width="10.375" style="197" customWidth="1"/>
    <col min="8" max="8" width="19.5" style="64" customWidth="1"/>
    <col min="9" max="11" width="7.125" style="66" customWidth="1"/>
    <col min="12" max="12" width="10.375" style="197" customWidth="1"/>
    <col min="13" max="13" width="19.5" style="64" customWidth="1"/>
    <col min="14" max="16" width="7.125" style="66" customWidth="1"/>
    <col min="17" max="16384" width="8.125" style="66"/>
  </cols>
  <sheetData>
    <row r="1" spans="1:19" s="222" customFormat="1" ht="25.5">
      <c r="A1" s="303" t="s">
        <v>187</v>
      </c>
      <c r="B1" s="303"/>
      <c r="C1" s="303"/>
      <c r="D1" s="303"/>
      <c r="E1" s="303"/>
      <c r="F1" s="303"/>
      <c r="G1" s="303"/>
      <c r="H1" s="303"/>
      <c r="I1" s="303"/>
      <c r="J1" s="303"/>
      <c r="K1" s="303"/>
      <c r="L1" s="303"/>
      <c r="M1" s="303"/>
      <c r="N1" s="303"/>
      <c r="O1" s="303"/>
      <c r="P1" s="303"/>
    </row>
    <row r="2" spans="1:19" s="222" customFormat="1" ht="8.4499999999999993" customHeight="1">
      <c r="A2" s="81"/>
      <c r="B2" s="3"/>
      <c r="C2" s="2"/>
      <c r="D2" s="2"/>
      <c r="E2" s="2"/>
      <c r="F2" s="2"/>
      <c r="G2" s="3"/>
      <c r="H2" s="2"/>
      <c r="I2" s="2"/>
      <c r="J2" s="2"/>
      <c r="K2" s="2"/>
      <c r="L2" s="3"/>
      <c r="M2" s="2"/>
      <c r="N2" s="2"/>
      <c r="O2" s="2"/>
      <c r="P2" s="2"/>
    </row>
    <row r="3" spans="1:19" s="64" customFormat="1">
      <c r="A3" s="194"/>
      <c r="B3" s="195"/>
      <c r="C3" s="65"/>
      <c r="D3" s="63"/>
      <c r="E3" s="63"/>
      <c r="F3" s="63"/>
      <c r="G3" s="195"/>
      <c r="H3" s="314" t="s">
        <v>180</v>
      </c>
      <c r="I3" s="314"/>
      <c r="J3" s="63"/>
      <c r="K3" s="63"/>
      <c r="L3" s="195"/>
      <c r="M3" s="63"/>
      <c r="N3" s="223" t="s">
        <v>181</v>
      </c>
      <c r="O3" s="63"/>
      <c r="P3" s="65"/>
    </row>
    <row r="4" spans="1:19" ht="18" customHeight="1">
      <c r="P4" s="224" t="s">
        <v>182</v>
      </c>
    </row>
    <row r="5" spans="1:19" s="21" customFormat="1" ht="16.5" customHeight="1">
      <c r="A5" s="12" t="s">
        <v>0</v>
      </c>
      <c r="B5" s="310" t="s">
        <v>172</v>
      </c>
      <c r="C5" s="311"/>
      <c r="D5" s="311"/>
      <c r="E5" s="311"/>
      <c r="F5" s="312"/>
      <c r="G5" s="310" t="s">
        <v>173</v>
      </c>
      <c r="H5" s="311"/>
      <c r="I5" s="311"/>
      <c r="J5" s="311"/>
      <c r="K5" s="312"/>
      <c r="L5" s="310" t="s">
        <v>174</v>
      </c>
      <c r="M5" s="311"/>
      <c r="N5" s="311"/>
      <c r="O5" s="311"/>
      <c r="P5" s="313"/>
    </row>
    <row r="6" spans="1:19" s="21" customFormat="1" ht="14.25">
      <c r="A6" s="68"/>
      <c r="B6" s="23" t="s">
        <v>27</v>
      </c>
      <c r="C6" s="70"/>
      <c r="D6" s="12" t="s">
        <v>4</v>
      </c>
      <c r="E6" s="69" t="s">
        <v>181</v>
      </c>
      <c r="F6" s="12" t="s">
        <v>183</v>
      </c>
      <c r="G6" s="23" t="s">
        <v>27</v>
      </c>
      <c r="H6" s="70"/>
      <c r="I6" s="12" t="s">
        <v>4</v>
      </c>
      <c r="J6" s="69" t="s">
        <v>181</v>
      </c>
      <c r="K6" s="12" t="s">
        <v>183</v>
      </c>
      <c r="L6" s="23" t="s">
        <v>27</v>
      </c>
      <c r="M6" s="70"/>
      <c r="N6" s="12" t="s">
        <v>4</v>
      </c>
      <c r="O6" s="225" t="s">
        <v>181</v>
      </c>
      <c r="P6" s="226" t="s">
        <v>183</v>
      </c>
    </row>
    <row r="7" spans="1:19" s="21" customFormat="1" ht="14.25">
      <c r="A7" s="68"/>
      <c r="B7" s="74" t="s">
        <v>28</v>
      </c>
      <c r="C7" s="73" t="s">
        <v>175</v>
      </c>
      <c r="D7" s="71"/>
      <c r="E7" s="72" t="s">
        <v>14</v>
      </c>
      <c r="F7" s="71" t="s">
        <v>184</v>
      </c>
      <c r="G7" s="74" t="s">
        <v>28</v>
      </c>
      <c r="H7" s="73" t="s">
        <v>175</v>
      </c>
      <c r="I7" s="71"/>
      <c r="J7" s="72" t="s">
        <v>14</v>
      </c>
      <c r="K7" s="71" t="s">
        <v>184</v>
      </c>
      <c r="L7" s="74" t="s">
        <v>28</v>
      </c>
      <c r="M7" s="73" t="s">
        <v>175</v>
      </c>
      <c r="N7" s="71"/>
      <c r="O7" s="72" t="s">
        <v>14</v>
      </c>
      <c r="P7" s="74" t="s">
        <v>184</v>
      </c>
    </row>
    <row r="8" spans="1:19" s="21" customFormat="1" ht="14.25">
      <c r="A8" s="75" t="s">
        <v>11</v>
      </c>
      <c r="B8" s="78" t="s">
        <v>12</v>
      </c>
      <c r="C8" s="77"/>
      <c r="D8" s="75" t="s">
        <v>13</v>
      </c>
      <c r="E8" s="76" t="s">
        <v>181</v>
      </c>
      <c r="F8" s="75" t="s">
        <v>15</v>
      </c>
      <c r="G8" s="78" t="s">
        <v>12</v>
      </c>
      <c r="H8" s="77"/>
      <c r="I8" s="75" t="s">
        <v>13</v>
      </c>
      <c r="J8" s="76" t="s">
        <v>185</v>
      </c>
      <c r="K8" s="75" t="s">
        <v>15</v>
      </c>
      <c r="L8" s="78" t="s">
        <v>12</v>
      </c>
      <c r="M8" s="77"/>
      <c r="N8" s="75" t="s">
        <v>13</v>
      </c>
      <c r="O8" s="76" t="s">
        <v>185</v>
      </c>
      <c r="P8" s="78" t="s">
        <v>15</v>
      </c>
    </row>
    <row r="9" spans="1:19" s="227" customFormat="1" ht="39" customHeight="1">
      <c r="A9" s="198"/>
      <c r="B9" s="199" t="s">
        <v>36</v>
      </c>
      <c r="C9" s="200" t="s">
        <v>17</v>
      </c>
      <c r="D9" s="41">
        <v>761</v>
      </c>
      <c r="E9" s="42">
        <v>359.98278137550318</v>
      </c>
      <c r="F9" s="43">
        <v>100</v>
      </c>
      <c r="G9" s="199" t="s">
        <v>36</v>
      </c>
      <c r="H9" s="200" t="s">
        <v>17</v>
      </c>
      <c r="I9" s="41">
        <v>446</v>
      </c>
      <c r="J9" s="42">
        <v>408.17073617161475</v>
      </c>
      <c r="K9" s="43">
        <v>100</v>
      </c>
      <c r="L9" s="199" t="s">
        <v>36</v>
      </c>
      <c r="M9" s="200" t="s">
        <v>17</v>
      </c>
      <c r="N9" s="41">
        <v>315</v>
      </c>
      <c r="O9" s="42">
        <v>308.42741185340395</v>
      </c>
      <c r="P9" s="42">
        <v>100</v>
      </c>
    </row>
    <row r="10" spans="1:19" s="228" customFormat="1" ht="39" customHeight="1">
      <c r="A10" s="204">
        <v>1</v>
      </c>
      <c r="B10" s="205" t="s">
        <v>91</v>
      </c>
      <c r="C10" s="206" t="s">
        <v>111</v>
      </c>
      <c r="D10" s="47">
        <v>148</v>
      </c>
      <c r="E10" s="48">
        <v>70.009791910084715</v>
      </c>
      <c r="F10" s="49">
        <v>19.4480946123522</v>
      </c>
      <c r="G10" s="210" t="s">
        <v>91</v>
      </c>
      <c r="H10" s="206" t="s">
        <v>111</v>
      </c>
      <c r="I10" s="47">
        <v>99</v>
      </c>
      <c r="J10" s="48">
        <v>90.602921257824804</v>
      </c>
      <c r="K10" s="49">
        <v>22.197309417040401</v>
      </c>
      <c r="L10" s="205" t="s">
        <v>91</v>
      </c>
      <c r="M10" s="206" t="s">
        <v>111</v>
      </c>
      <c r="N10" s="47">
        <v>49</v>
      </c>
      <c r="O10" s="48">
        <v>47.977597399418393</v>
      </c>
      <c r="P10" s="51">
        <v>15.5555555555556</v>
      </c>
    </row>
    <row r="11" spans="1:19" s="228" customFormat="1" ht="39" customHeight="1">
      <c r="A11" s="204">
        <v>2</v>
      </c>
      <c r="B11" s="205" t="s">
        <v>147</v>
      </c>
      <c r="C11" s="206" t="s">
        <v>112</v>
      </c>
      <c r="D11" s="47">
        <v>102</v>
      </c>
      <c r="E11" s="48">
        <v>48.249991721815142</v>
      </c>
      <c r="F11" s="49">
        <v>13.4034165571616</v>
      </c>
      <c r="G11" s="211" t="s">
        <v>147</v>
      </c>
      <c r="H11" s="206" t="s">
        <v>112</v>
      </c>
      <c r="I11" s="47">
        <v>57</v>
      </c>
      <c r="J11" s="48">
        <v>52.165318299959736</v>
      </c>
      <c r="K11" s="49">
        <v>12.780269058296</v>
      </c>
      <c r="L11" s="205" t="s">
        <v>147</v>
      </c>
      <c r="M11" s="206" t="s">
        <v>112</v>
      </c>
      <c r="N11" s="47">
        <v>45</v>
      </c>
      <c r="O11" s="48">
        <v>44.061058836200566</v>
      </c>
      <c r="P11" s="51">
        <v>14.285714285714301</v>
      </c>
    </row>
    <row r="12" spans="1:19" s="228" customFormat="1" ht="39" customHeight="1">
      <c r="A12" s="204">
        <v>3</v>
      </c>
      <c r="B12" s="205" t="s">
        <v>95</v>
      </c>
      <c r="C12" s="206" t="s">
        <v>18</v>
      </c>
      <c r="D12" s="47">
        <v>57</v>
      </c>
      <c r="E12" s="48">
        <v>26.963230668073169</v>
      </c>
      <c r="F12" s="49">
        <v>7.4901445466491499</v>
      </c>
      <c r="G12" s="210" t="s">
        <v>95</v>
      </c>
      <c r="H12" s="206" t="s">
        <v>18</v>
      </c>
      <c r="I12" s="47">
        <v>30</v>
      </c>
      <c r="J12" s="48">
        <v>27.455430684189334</v>
      </c>
      <c r="K12" s="49">
        <v>6.7264573991031398</v>
      </c>
      <c r="L12" s="205" t="s">
        <v>95</v>
      </c>
      <c r="M12" s="206" t="s">
        <v>18</v>
      </c>
      <c r="N12" s="47">
        <v>27</v>
      </c>
      <c r="O12" s="48">
        <v>26.43663530172034</v>
      </c>
      <c r="P12" s="51">
        <v>8.5714285714285694</v>
      </c>
    </row>
    <row r="13" spans="1:19" s="228" customFormat="1" ht="39" customHeight="1">
      <c r="A13" s="204">
        <v>4</v>
      </c>
      <c r="B13" s="205" t="s">
        <v>144</v>
      </c>
      <c r="C13" s="206" t="s">
        <v>114</v>
      </c>
      <c r="D13" s="47">
        <v>42</v>
      </c>
      <c r="E13" s="48">
        <v>19.867643650159177</v>
      </c>
      <c r="F13" s="49">
        <v>5.5190538764783197</v>
      </c>
      <c r="G13" s="211" t="s">
        <v>144</v>
      </c>
      <c r="H13" s="206" t="s">
        <v>114</v>
      </c>
      <c r="I13" s="47">
        <v>23</v>
      </c>
      <c r="J13" s="48">
        <v>21.049163524545154</v>
      </c>
      <c r="K13" s="49">
        <v>5.1569506726457401</v>
      </c>
      <c r="L13" s="205" t="s">
        <v>144</v>
      </c>
      <c r="M13" s="206" t="s">
        <v>114</v>
      </c>
      <c r="N13" s="47">
        <v>19</v>
      </c>
      <c r="O13" s="48">
        <v>18.603558175284686</v>
      </c>
      <c r="P13" s="51">
        <v>6.0317460317460299</v>
      </c>
      <c r="R13" s="229"/>
      <c r="S13" s="229"/>
    </row>
    <row r="14" spans="1:19" s="228" customFormat="1" ht="39" customHeight="1">
      <c r="A14" s="204">
        <v>5</v>
      </c>
      <c r="B14" s="205" t="s">
        <v>148</v>
      </c>
      <c r="C14" s="206" t="s">
        <v>113</v>
      </c>
      <c r="D14" s="47">
        <v>32</v>
      </c>
      <c r="E14" s="48">
        <v>15.137252304883182</v>
      </c>
      <c r="F14" s="49">
        <v>4.2049934296977698</v>
      </c>
      <c r="G14" s="210" t="s">
        <v>148</v>
      </c>
      <c r="H14" s="206" t="s">
        <v>113</v>
      </c>
      <c r="I14" s="47">
        <v>18</v>
      </c>
      <c r="J14" s="48">
        <v>16.473258410513601</v>
      </c>
      <c r="K14" s="49">
        <v>4.03587443946188</v>
      </c>
      <c r="L14" s="205" t="s">
        <v>148</v>
      </c>
      <c r="M14" s="206" t="s">
        <v>113</v>
      </c>
      <c r="N14" s="47">
        <v>14</v>
      </c>
      <c r="O14" s="48">
        <v>13.707884971262398</v>
      </c>
      <c r="P14" s="51">
        <v>4.4444444444444402</v>
      </c>
    </row>
    <row r="15" spans="1:19" s="228" customFormat="1" ht="39" customHeight="1">
      <c r="A15" s="204">
        <v>6</v>
      </c>
      <c r="B15" s="205" t="s">
        <v>94</v>
      </c>
      <c r="C15" s="206" t="s">
        <v>32</v>
      </c>
      <c r="D15" s="47">
        <v>30</v>
      </c>
      <c r="E15" s="48">
        <v>14.191174035827984</v>
      </c>
      <c r="F15" s="49">
        <v>3.9421813403416599</v>
      </c>
      <c r="G15" s="210" t="s">
        <v>94</v>
      </c>
      <c r="H15" s="206" t="s">
        <v>32</v>
      </c>
      <c r="I15" s="47">
        <v>18</v>
      </c>
      <c r="J15" s="48">
        <v>16.473258410513601</v>
      </c>
      <c r="K15" s="49">
        <v>4.03587443946188</v>
      </c>
      <c r="L15" s="205" t="s">
        <v>94</v>
      </c>
      <c r="M15" s="206" t="s">
        <v>32</v>
      </c>
      <c r="N15" s="47">
        <v>12</v>
      </c>
      <c r="O15" s="48">
        <v>11.749615689653485</v>
      </c>
      <c r="P15" s="51">
        <v>3.8095238095238102</v>
      </c>
    </row>
    <row r="16" spans="1:19" s="228" customFormat="1" ht="39" customHeight="1">
      <c r="A16" s="204">
        <v>7</v>
      </c>
      <c r="B16" s="205" t="s">
        <v>149</v>
      </c>
      <c r="C16" s="206" t="s">
        <v>115</v>
      </c>
      <c r="D16" s="47">
        <v>23</v>
      </c>
      <c r="E16" s="48">
        <v>10.879900094134788</v>
      </c>
      <c r="F16" s="49">
        <v>3.0223390275952702</v>
      </c>
      <c r="G16" s="210" t="s">
        <v>68</v>
      </c>
      <c r="H16" s="206" t="s">
        <v>20</v>
      </c>
      <c r="I16" s="47">
        <v>14</v>
      </c>
      <c r="J16" s="48">
        <v>12.812534319288355</v>
      </c>
      <c r="K16" s="49">
        <v>3.1390134529148002</v>
      </c>
      <c r="L16" s="205" t="s">
        <v>149</v>
      </c>
      <c r="M16" s="206" t="s">
        <v>115</v>
      </c>
      <c r="N16" s="47">
        <v>11</v>
      </c>
      <c r="O16" s="48">
        <v>10.770481048849028</v>
      </c>
      <c r="P16" s="51">
        <v>3.4920634920634899</v>
      </c>
    </row>
    <row r="17" spans="1:18" s="228" customFormat="1" ht="39" customHeight="1">
      <c r="A17" s="204">
        <v>8</v>
      </c>
      <c r="B17" s="210" t="s">
        <v>68</v>
      </c>
      <c r="C17" s="206" t="s">
        <v>20</v>
      </c>
      <c r="D17" s="47">
        <v>20</v>
      </c>
      <c r="E17" s="48">
        <v>9.4607826905519889</v>
      </c>
      <c r="F17" s="49">
        <v>2.6281208935610998</v>
      </c>
      <c r="G17" s="210" t="s">
        <v>149</v>
      </c>
      <c r="H17" s="206" t="s">
        <v>115</v>
      </c>
      <c r="I17" s="47">
        <v>12</v>
      </c>
      <c r="J17" s="48">
        <v>10.982172273675733</v>
      </c>
      <c r="K17" s="49">
        <v>2.6905829596412598</v>
      </c>
      <c r="L17" s="205" t="s">
        <v>143</v>
      </c>
      <c r="M17" s="206" t="s">
        <v>118</v>
      </c>
      <c r="N17" s="47">
        <v>7</v>
      </c>
      <c r="O17" s="48">
        <v>6.8539424856311992</v>
      </c>
      <c r="P17" s="51">
        <v>2.2222222222222201</v>
      </c>
    </row>
    <row r="18" spans="1:18" s="228" customFormat="1" ht="39" customHeight="1">
      <c r="A18" s="204">
        <v>9</v>
      </c>
      <c r="B18" s="205" t="s">
        <v>61</v>
      </c>
      <c r="C18" s="206" t="s">
        <v>116</v>
      </c>
      <c r="D18" s="47">
        <v>17</v>
      </c>
      <c r="E18" s="48">
        <v>8.0416652869691898</v>
      </c>
      <c r="F18" s="49">
        <v>2.2339027595269401</v>
      </c>
      <c r="G18" s="210" t="s">
        <v>61</v>
      </c>
      <c r="H18" s="206" t="s">
        <v>116</v>
      </c>
      <c r="I18" s="47">
        <v>11</v>
      </c>
      <c r="J18" s="48">
        <v>10.066991250869421</v>
      </c>
      <c r="K18" s="49">
        <v>2.4663677130044799</v>
      </c>
      <c r="L18" s="205" t="s">
        <v>61</v>
      </c>
      <c r="M18" s="206" t="s">
        <v>116</v>
      </c>
      <c r="N18" s="47">
        <v>6</v>
      </c>
      <c r="O18" s="48">
        <v>5.8748078448267425</v>
      </c>
      <c r="P18" s="51">
        <v>1.9047619047619</v>
      </c>
    </row>
    <row r="19" spans="1:18" s="228" customFormat="1" ht="39" customHeight="1">
      <c r="A19" s="204">
        <v>10</v>
      </c>
      <c r="B19" s="205" t="s">
        <v>143</v>
      </c>
      <c r="C19" s="206" t="s">
        <v>118</v>
      </c>
      <c r="D19" s="47">
        <v>17</v>
      </c>
      <c r="E19" s="48">
        <v>8.0416652869691898</v>
      </c>
      <c r="F19" s="49">
        <v>2.2339027595269401</v>
      </c>
      <c r="G19" s="210" t="s">
        <v>39</v>
      </c>
      <c r="H19" s="206" t="s">
        <v>22</v>
      </c>
      <c r="I19" s="47">
        <v>10</v>
      </c>
      <c r="J19" s="48">
        <v>9.1518102280631108</v>
      </c>
      <c r="K19" s="49">
        <v>2.2421524663677102</v>
      </c>
      <c r="L19" s="210" t="s">
        <v>68</v>
      </c>
      <c r="M19" s="206" t="s">
        <v>20</v>
      </c>
      <c r="N19" s="47">
        <v>6</v>
      </c>
      <c r="O19" s="48">
        <v>5.8748078448267425</v>
      </c>
      <c r="P19" s="51">
        <v>1.9047619047619</v>
      </c>
      <c r="Q19" s="229"/>
      <c r="R19" s="229"/>
    </row>
    <row r="20" spans="1:18" s="228" customFormat="1" ht="39" customHeight="1">
      <c r="A20" s="212"/>
      <c r="B20" s="213"/>
      <c r="C20" s="214" t="s">
        <v>21</v>
      </c>
      <c r="D20" s="56">
        <v>273</v>
      </c>
      <c r="E20" s="57">
        <v>129.13968372603466</v>
      </c>
      <c r="F20" s="58">
        <v>35.873850197109064</v>
      </c>
      <c r="G20" s="218"/>
      <c r="H20" s="214" t="s">
        <v>21</v>
      </c>
      <c r="I20" s="56">
        <v>154</v>
      </c>
      <c r="J20" s="57">
        <v>140.93787751217189</v>
      </c>
      <c r="K20" s="58">
        <v>34.529147982062781</v>
      </c>
      <c r="L20" s="213"/>
      <c r="M20" s="214" t="s">
        <v>21</v>
      </c>
      <c r="N20" s="56">
        <v>119</v>
      </c>
      <c r="O20" s="57">
        <v>116.51702225573038</v>
      </c>
      <c r="P20" s="60">
        <v>37.777777777777779</v>
      </c>
    </row>
    <row r="21" spans="1:18" s="230" customFormat="1" ht="17.25" customHeight="1">
      <c r="A21" s="21" t="s">
        <v>186</v>
      </c>
      <c r="B21" s="220"/>
      <c r="C21" s="83"/>
      <c r="G21" s="220"/>
      <c r="H21" s="83"/>
      <c r="L21" s="220"/>
      <c r="M21" s="83"/>
    </row>
    <row r="22" spans="1:18" s="80" customFormat="1" ht="27.6" customHeight="1">
      <c r="A22" s="79"/>
      <c r="B22" s="197"/>
      <c r="C22" s="21"/>
      <c r="G22" s="231"/>
      <c r="H22" s="21"/>
      <c r="I22" s="79"/>
      <c r="J22" s="79"/>
      <c r="K22" s="79"/>
      <c r="L22" s="231"/>
      <c r="M22" s="21"/>
      <c r="N22" s="79"/>
      <c r="O22" s="79"/>
      <c r="P22" s="79"/>
    </row>
    <row r="23" spans="1:18" ht="27.6" customHeight="1">
      <c r="B23" s="197"/>
      <c r="C23" s="21"/>
      <c r="H23" s="21"/>
      <c r="M23" s="21"/>
    </row>
    <row r="24" spans="1:18" ht="27.6" customHeight="1">
      <c r="B24" s="197"/>
      <c r="C24" s="21"/>
      <c r="H24" s="21"/>
      <c r="M24" s="21"/>
    </row>
    <row r="25" spans="1:18" ht="27.6" customHeight="1">
      <c r="B25" s="197"/>
      <c r="C25" s="21"/>
      <c r="H25" s="21"/>
      <c r="M25" s="21"/>
    </row>
    <row r="26" spans="1:18">
      <c r="C26" s="232"/>
    </row>
    <row r="27" spans="1:18">
      <c r="B27" s="197"/>
      <c r="C27" s="232"/>
    </row>
    <row r="28" spans="1:18">
      <c r="B28" s="197"/>
      <c r="C28" s="64"/>
    </row>
    <row r="29" spans="1:18">
      <c r="B29" s="197"/>
      <c r="C29" s="64"/>
    </row>
    <row r="30" spans="1:18">
      <c r="B30" s="197"/>
      <c r="C30" s="64"/>
    </row>
    <row r="31" spans="1:18">
      <c r="B31" s="197"/>
      <c r="C31" s="64"/>
    </row>
    <row r="32" spans="1:18">
      <c r="B32" s="197"/>
      <c r="C32" s="64"/>
    </row>
    <row r="33" spans="2:3">
      <c r="B33" s="197"/>
      <c r="C33" s="64"/>
    </row>
    <row r="34" spans="2:3">
      <c r="B34" s="197"/>
      <c r="C34" s="64"/>
    </row>
    <row r="35" spans="2:3">
      <c r="B35" s="197"/>
      <c r="C35" s="64"/>
    </row>
    <row r="36" spans="2:3">
      <c r="B36" s="197"/>
      <c r="C36" s="64"/>
    </row>
    <row r="37" spans="2:3">
      <c r="B37" s="197"/>
      <c r="C37" s="64"/>
    </row>
    <row r="38" spans="2:3">
      <c r="B38" s="197"/>
      <c r="C38" s="64"/>
    </row>
    <row r="39" spans="2:3">
      <c r="B39" s="197"/>
      <c r="C39" s="64"/>
    </row>
    <row r="40" spans="2:3">
      <c r="B40" s="197"/>
      <c r="C40" s="64"/>
    </row>
    <row r="41" spans="2:3">
      <c r="B41" s="197"/>
      <c r="C41" s="64"/>
    </row>
    <row r="42" spans="2:3">
      <c r="B42" s="197"/>
      <c r="C42" s="64"/>
    </row>
    <row r="43" spans="2:3">
      <c r="B43" s="197"/>
      <c r="C43" s="64"/>
    </row>
    <row r="44" spans="2:3">
      <c r="B44" s="197"/>
      <c r="C44" s="64"/>
    </row>
    <row r="45" spans="2:3">
      <c r="B45" s="197"/>
      <c r="C45" s="64"/>
    </row>
    <row r="46" spans="2:3">
      <c r="B46" s="197"/>
      <c r="C46" s="64"/>
    </row>
    <row r="47" spans="2:3">
      <c r="B47" s="197"/>
      <c r="C47" s="64"/>
    </row>
    <row r="48" spans="2:3">
      <c r="B48" s="197"/>
      <c r="C48" s="64"/>
    </row>
    <row r="49" spans="2:3">
      <c r="B49" s="197"/>
      <c r="C49" s="64"/>
    </row>
    <row r="50" spans="2:3">
      <c r="B50" s="197"/>
      <c r="C50" s="64"/>
    </row>
    <row r="51" spans="2:3">
      <c r="B51" s="197"/>
      <c r="C51" s="64"/>
    </row>
    <row r="52" spans="2:3">
      <c r="B52" s="197"/>
      <c r="C52" s="64"/>
    </row>
    <row r="53" spans="2:3">
      <c r="B53" s="197"/>
      <c r="C53" s="64"/>
    </row>
    <row r="54" spans="2:3">
      <c r="B54" s="197"/>
      <c r="C54" s="64"/>
    </row>
    <row r="55" spans="2:3">
      <c r="B55" s="197"/>
      <c r="C55" s="64"/>
    </row>
    <row r="56" spans="2:3">
      <c r="B56" s="197"/>
      <c r="C56" s="64"/>
    </row>
    <row r="57" spans="2:3">
      <c r="B57" s="197"/>
      <c r="C57" s="64"/>
    </row>
    <row r="58" spans="2:3">
      <c r="B58" s="197"/>
      <c r="C58" s="64"/>
    </row>
    <row r="59" spans="2:3">
      <c r="B59" s="197"/>
      <c r="C59" s="64"/>
    </row>
    <row r="60" spans="2:3">
      <c r="B60" s="197"/>
      <c r="C60" s="64"/>
    </row>
    <row r="61" spans="2:3">
      <c r="B61" s="197"/>
      <c r="C61" s="64"/>
    </row>
    <row r="62" spans="2:3">
      <c r="B62" s="197"/>
      <c r="C62" s="64"/>
    </row>
    <row r="63" spans="2:3">
      <c r="B63" s="197"/>
      <c r="C63" s="64"/>
    </row>
    <row r="64" spans="2:3">
      <c r="B64" s="197"/>
      <c r="C64" s="64"/>
    </row>
    <row r="65" spans="2:3">
      <c r="B65" s="197"/>
      <c r="C65" s="64"/>
    </row>
    <row r="66" spans="2:3">
      <c r="B66" s="197"/>
      <c r="C66" s="64"/>
    </row>
    <row r="67" spans="2:3">
      <c r="B67" s="197"/>
      <c r="C67" s="64"/>
    </row>
    <row r="68" spans="2:3">
      <c r="B68" s="197"/>
      <c r="C68" s="64"/>
    </row>
    <row r="69" spans="2:3">
      <c r="B69" s="197"/>
      <c r="C69" s="64"/>
    </row>
    <row r="70" spans="2:3">
      <c r="B70" s="197"/>
      <c r="C70" s="64"/>
    </row>
    <row r="71" spans="2:3">
      <c r="B71" s="197"/>
      <c r="C71" s="64"/>
    </row>
    <row r="72" spans="2:3">
      <c r="B72" s="197"/>
      <c r="C72" s="64"/>
    </row>
    <row r="73" spans="2:3">
      <c r="B73" s="197"/>
      <c r="C73" s="64"/>
    </row>
    <row r="74" spans="2:3">
      <c r="B74" s="197"/>
      <c r="C74" s="64"/>
    </row>
    <row r="75" spans="2:3">
      <c r="B75" s="197"/>
      <c r="C75" s="64"/>
    </row>
    <row r="76" spans="2:3">
      <c r="B76" s="197"/>
      <c r="C76" s="64"/>
    </row>
  </sheetData>
  <mergeCells count="5">
    <mergeCell ref="A1:P1"/>
    <mergeCell ref="H3:I3"/>
    <mergeCell ref="B5:F5"/>
    <mergeCell ref="G5:K5"/>
    <mergeCell ref="L5:P5"/>
  </mergeCells>
  <phoneticPr fontId="24" type="noConversion"/>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P21"/>
  <sheetViews>
    <sheetView showGridLines="0" workbookViewId="0">
      <selection activeCell="G23" sqref="G23"/>
    </sheetView>
  </sheetViews>
  <sheetFormatPr defaultColWidth="9" defaultRowHeight="15.75"/>
  <cols>
    <col min="1" max="1" width="4.625" customWidth="1"/>
    <col min="2" max="2" width="11.125" customWidth="1"/>
    <col min="3" max="3" width="20.25" customWidth="1"/>
    <col min="7" max="7" width="11.125" customWidth="1"/>
    <col min="8" max="8" width="20.25" customWidth="1"/>
    <col min="12" max="12" width="11.125" customWidth="1"/>
    <col min="13" max="13" width="20.25" customWidth="1"/>
  </cols>
  <sheetData>
    <row r="1" spans="1:16" ht="25.5">
      <c r="A1" s="315" t="s">
        <v>168</v>
      </c>
      <c r="B1" s="316"/>
      <c r="C1" s="316"/>
      <c r="D1" s="316"/>
      <c r="E1" s="316"/>
      <c r="F1" s="316"/>
      <c r="G1" s="316"/>
      <c r="H1" s="316"/>
      <c r="I1" s="316"/>
      <c r="J1" s="316"/>
      <c r="K1" s="316"/>
      <c r="L1" s="316"/>
      <c r="M1" s="316"/>
      <c r="N1" s="316"/>
      <c r="O1" s="316"/>
      <c r="P1" s="316"/>
    </row>
    <row r="2" spans="1:16" ht="25.5">
      <c r="A2" s="81"/>
      <c r="B2" s="3"/>
      <c r="C2" s="2"/>
      <c r="D2" s="2"/>
      <c r="E2" s="2"/>
      <c r="F2" s="2"/>
      <c r="G2" s="3"/>
      <c r="H2" s="2"/>
      <c r="I2" s="2"/>
      <c r="J2" s="2"/>
      <c r="K2" s="2"/>
      <c r="L2" s="3"/>
      <c r="M2" s="2"/>
      <c r="N2" s="2"/>
      <c r="O2" s="2"/>
      <c r="P2" s="2"/>
    </row>
    <row r="3" spans="1:16" ht="16.5">
      <c r="A3" s="194"/>
      <c r="B3" s="195"/>
      <c r="C3" s="65"/>
      <c r="D3" s="63"/>
      <c r="E3" s="63"/>
      <c r="F3" s="63"/>
      <c r="G3" s="195"/>
      <c r="H3" s="196" t="s">
        <v>171</v>
      </c>
      <c r="I3" s="63"/>
      <c r="J3" s="63"/>
      <c r="K3" s="63"/>
      <c r="L3" s="195"/>
      <c r="M3" s="63"/>
      <c r="N3" s="63"/>
      <c r="O3" s="63"/>
      <c r="P3" s="65"/>
    </row>
    <row r="4" spans="1:16" ht="16.5">
      <c r="A4" s="66"/>
      <c r="B4" s="9"/>
      <c r="C4" s="67"/>
      <c r="D4" s="66"/>
      <c r="E4" s="66"/>
      <c r="F4" s="66"/>
      <c r="G4" s="197"/>
      <c r="H4" s="64"/>
      <c r="I4" s="66"/>
      <c r="J4" s="66"/>
      <c r="K4" s="66"/>
      <c r="L4" s="197"/>
      <c r="M4" s="64"/>
      <c r="N4" s="66"/>
      <c r="O4" s="66"/>
      <c r="P4" s="66"/>
    </row>
    <row r="5" spans="1:16">
      <c r="A5" s="12" t="s">
        <v>0</v>
      </c>
      <c r="B5" s="310" t="s">
        <v>172</v>
      </c>
      <c r="C5" s="311"/>
      <c r="D5" s="311"/>
      <c r="E5" s="311"/>
      <c r="F5" s="312"/>
      <c r="G5" s="310" t="s">
        <v>173</v>
      </c>
      <c r="H5" s="311"/>
      <c r="I5" s="311"/>
      <c r="J5" s="311"/>
      <c r="K5" s="312"/>
      <c r="L5" s="310" t="s">
        <v>174</v>
      </c>
      <c r="M5" s="311"/>
      <c r="N5" s="311"/>
      <c r="O5" s="311"/>
      <c r="P5" s="311"/>
    </row>
    <row r="6" spans="1:16">
      <c r="A6" s="68"/>
      <c r="B6" s="23" t="s">
        <v>27</v>
      </c>
      <c r="C6" s="70"/>
      <c r="D6" s="12" t="s">
        <v>4</v>
      </c>
      <c r="E6" s="69" t="s">
        <v>5</v>
      </c>
      <c r="F6" s="12" t="s">
        <v>4</v>
      </c>
      <c r="G6" s="23" t="s">
        <v>27</v>
      </c>
      <c r="H6" s="70"/>
      <c r="I6" s="12" t="s">
        <v>4</v>
      </c>
      <c r="J6" s="12" t="s">
        <v>5</v>
      </c>
      <c r="K6" s="12" t="s">
        <v>4</v>
      </c>
      <c r="L6" s="23" t="s">
        <v>27</v>
      </c>
      <c r="M6" s="70"/>
      <c r="N6" s="12" t="s">
        <v>4</v>
      </c>
      <c r="O6" s="12" t="s">
        <v>5</v>
      </c>
      <c r="P6" s="20" t="s">
        <v>4</v>
      </c>
    </row>
    <row r="7" spans="1:16">
      <c r="A7" s="68"/>
      <c r="B7" s="74" t="s">
        <v>28</v>
      </c>
      <c r="C7" s="73" t="s">
        <v>175</v>
      </c>
      <c r="D7" s="71"/>
      <c r="E7" s="72" t="s">
        <v>7</v>
      </c>
      <c r="F7" s="71" t="s">
        <v>8</v>
      </c>
      <c r="G7" s="74" t="s">
        <v>28</v>
      </c>
      <c r="H7" s="73" t="s">
        <v>175</v>
      </c>
      <c r="I7" s="71"/>
      <c r="J7" s="71" t="s">
        <v>176</v>
      </c>
      <c r="K7" s="71" t="s">
        <v>8</v>
      </c>
      <c r="L7" s="74" t="s">
        <v>28</v>
      </c>
      <c r="M7" s="73" t="s">
        <v>175</v>
      </c>
      <c r="N7" s="71"/>
      <c r="O7" s="71" t="s">
        <v>177</v>
      </c>
      <c r="P7" s="74" t="s">
        <v>8</v>
      </c>
    </row>
    <row r="8" spans="1:16">
      <c r="A8" s="75" t="s">
        <v>11</v>
      </c>
      <c r="B8" s="78" t="s">
        <v>12</v>
      </c>
      <c r="C8" s="77"/>
      <c r="D8" s="75" t="s">
        <v>13</v>
      </c>
      <c r="E8" s="76" t="s">
        <v>14</v>
      </c>
      <c r="F8" s="75" t="s">
        <v>15</v>
      </c>
      <c r="G8" s="78" t="s">
        <v>12</v>
      </c>
      <c r="H8" s="77"/>
      <c r="I8" s="75" t="s">
        <v>13</v>
      </c>
      <c r="J8" s="75" t="s">
        <v>14</v>
      </c>
      <c r="K8" s="75" t="s">
        <v>15</v>
      </c>
      <c r="L8" s="78" t="s">
        <v>12</v>
      </c>
      <c r="M8" s="77"/>
      <c r="N8" s="75" t="s">
        <v>13</v>
      </c>
      <c r="O8" s="75" t="s">
        <v>14</v>
      </c>
      <c r="P8" s="78" t="s">
        <v>15</v>
      </c>
    </row>
    <row r="9" spans="1:16" ht="27.2" customHeight="1">
      <c r="A9" s="198"/>
      <c r="B9" s="199" t="s">
        <v>36</v>
      </c>
      <c r="C9" s="200" t="s">
        <v>17</v>
      </c>
      <c r="D9" s="201">
        <v>767</v>
      </c>
      <c r="E9" s="202">
        <v>393.45641456999999</v>
      </c>
      <c r="F9" s="203">
        <v>100</v>
      </c>
      <c r="G9" s="199" t="s">
        <v>36</v>
      </c>
      <c r="H9" s="200" t="s">
        <v>17</v>
      </c>
      <c r="I9" s="201">
        <v>426</v>
      </c>
      <c r="J9" s="202">
        <v>421.23165763999998</v>
      </c>
      <c r="K9" s="203">
        <v>100</v>
      </c>
      <c r="L9" s="199" t="s">
        <v>36</v>
      </c>
      <c r="M9" s="200" t="s">
        <v>17</v>
      </c>
      <c r="N9" s="201">
        <v>341</v>
      </c>
      <c r="O9" s="202">
        <v>363.51231783999998</v>
      </c>
      <c r="P9" s="202">
        <v>100</v>
      </c>
    </row>
    <row r="10" spans="1:16" ht="27.2" customHeight="1">
      <c r="A10" s="204">
        <v>1</v>
      </c>
      <c r="B10" s="205" t="s">
        <v>91</v>
      </c>
      <c r="C10" s="206" t="s">
        <v>111</v>
      </c>
      <c r="D10" s="207">
        <v>165</v>
      </c>
      <c r="E10" s="208">
        <v>84.641862325999995</v>
      </c>
      <c r="F10" s="209">
        <v>21.512385919</v>
      </c>
      <c r="G10" s="210" t="s">
        <v>91</v>
      </c>
      <c r="H10" s="206" t="s">
        <v>111</v>
      </c>
      <c r="I10" s="207">
        <v>85</v>
      </c>
      <c r="J10" s="208">
        <v>84.048570186000006</v>
      </c>
      <c r="K10" s="209">
        <v>19.953051642999998</v>
      </c>
      <c r="L10" s="210" t="s">
        <v>91</v>
      </c>
      <c r="M10" s="206" t="s">
        <v>111</v>
      </c>
      <c r="N10" s="207">
        <v>80</v>
      </c>
      <c r="O10" s="208">
        <v>85.281482191999999</v>
      </c>
      <c r="P10" s="208">
        <v>23.460410556999999</v>
      </c>
    </row>
    <row r="11" spans="1:16" ht="27.2" customHeight="1">
      <c r="A11" s="204">
        <v>2</v>
      </c>
      <c r="B11" s="205" t="s">
        <v>178</v>
      </c>
      <c r="C11" s="206" t="s">
        <v>112</v>
      </c>
      <c r="D11" s="207">
        <v>115</v>
      </c>
      <c r="E11" s="208">
        <v>58.992813136000002</v>
      </c>
      <c r="F11" s="209">
        <v>14.993481095</v>
      </c>
      <c r="G11" s="211" t="s">
        <v>178</v>
      </c>
      <c r="H11" s="206" t="s">
        <v>112</v>
      </c>
      <c r="I11" s="207">
        <v>66</v>
      </c>
      <c r="J11" s="208">
        <v>65.261242731999999</v>
      </c>
      <c r="K11" s="209">
        <v>15.492957746</v>
      </c>
      <c r="L11" s="210" t="s">
        <v>178</v>
      </c>
      <c r="M11" s="206" t="s">
        <v>112</v>
      </c>
      <c r="N11" s="207">
        <v>49</v>
      </c>
      <c r="O11" s="208">
        <v>52.234907843000002</v>
      </c>
      <c r="P11" s="208">
        <v>14.369501465999999</v>
      </c>
    </row>
    <row r="12" spans="1:16" ht="27.2" customHeight="1">
      <c r="A12" s="204">
        <v>3</v>
      </c>
      <c r="B12" s="205" t="s">
        <v>144</v>
      </c>
      <c r="C12" s="206" t="s">
        <v>114</v>
      </c>
      <c r="D12" s="207">
        <v>50</v>
      </c>
      <c r="E12" s="208">
        <v>25.649049189999999</v>
      </c>
      <c r="F12" s="209">
        <v>6.5189048239999998</v>
      </c>
      <c r="G12" s="210" t="s">
        <v>144</v>
      </c>
      <c r="H12" s="206" t="s">
        <v>114</v>
      </c>
      <c r="I12" s="207">
        <v>31</v>
      </c>
      <c r="J12" s="208">
        <v>30.653007949999999</v>
      </c>
      <c r="K12" s="209">
        <v>7.2769953051999998</v>
      </c>
      <c r="L12" s="211" t="s">
        <v>95</v>
      </c>
      <c r="M12" s="206" t="s">
        <v>18</v>
      </c>
      <c r="N12" s="207">
        <v>23</v>
      </c>
      <c r="O12" s="208">
        <v>24.518426130000002</v>
      </c>
      <c r="P12" s="208">
        <v>6.7448680351999997</v>
      </c>
    </row>
    <row r="13" spans="1:16" ht="27.2" customHeight="1">
      <c r="A13" s="204">
        <v>4</v>
      </c>
      <c r="B13" s="205" t="s">
        <v>94</v>
      </c>
      <c r="C13" s="206" t="s">
        <v>32</v>
      </c>
      <c r="D13" s="207">
        <v>48</v>
      </c>
      <c r="E13" s="208">
        <v>24.623087221999999</v>
      </c>
      <c r="F13" s="209">
        <v>6.2581486310000001</v>
      </c>
      <c r="G13" s="211" t="s">
        <v>94</v>
      </c>
      <c r="H13" s="206" t="s">
        <v>32</v>
      </c>
      <c r="I13" s="207">
        <v>29</v>
      </c>
      <c r="J13" s="208">
        <v>28.675394533999999</v>
      </c>
      <c r="K13" s="209">
        <v>6.8075117370999996</v>
      </c>
      <c r="L13" s="211" t="s">
        <v>144</v>
      </c>
      <c r="M13" s="206" t="s">
        <v>114</v>
      </c>
      <c r="N13" s="207">
        <v>19</v>
      </c>
      <c r="O13" s="208">
        <v>20.254352020999999</v>
      </c>
      <c r="P13" s="208">
        <v>5.5718475073000002</v>
      </c>
    </row>
    <row r="14" spans="1:16" ht="27.2" customHeight="1">
      <c r="A14" s="204">
        <v>5</v>
      </c>
      <c r="B14" s="205" t="s">
        <v>95</v>
      </c>
      <c r="C14" s="206" t="s">
        <v>18</v>
      </c>
      <c r="D14" s="207">
        <v>45</v>
      </c>
      <c r="E14" s="208">
        <v>23.084144271</v>
      </c>
      <c r="F14" s="209">
        <v>5.8670143416</v>
      </c>
      <c r="G14" s="210" t="s">
        <v>95</v>
      </c>
      <c r="H14" s="206" t="s">
        <v>18</v>
      </c>
      <c r="I14" s="207">
        <v>22</v>
      </c>
      <c r="J14" s="208">
        <v>21.753747576999999</v>
      </c>
      <c r="K14" s="209">
        <v>5.1643192488</v>
      </c>
      <c r="L14" s="211" t="s">
        <v>94</v>
      </c>
      <c r="M14" s="206" t="s">
        <v>32</v>
      </c>
      <c r="N14" s="207">
        <v>19</v>
      </c>
      <c r="O14" s="208">
        <v>20.254352020999999</v>
      </c>
      <c r="P14" s="208">
        <v>5.5718475073000002</v>
      </c>
    </row>
    <row r="15" spans="1:16" ht="27.2" customHeight="1">
      <c r="A15" s="204">
        <v>6</v>
      </c>
      <c r="B15" s="205" t="s">
        <v>148</v>
      </c>
      <c r="C15" s="206" t="s">
        <v>113</v>
      </c>
      <c r="D15" s="207">
        <v>31</v>
      </c>
      <c r="E15" s="208">
        <v>15.902410498</v>
      </c>
      <c r="F15" s="209">
        <v>4.0417209909</v>
      </c>
      <c r="G15" s="210" t="s">
        <v>148</v>
      </c>
      <c r="H15" s="206" t="s">
        <v>113</v>
      </c>
      <c r="I15" s="207">
        <v>13</v>
      </c>
      <c r="J15" s="208">
        <v>12.854487205</v>
      </c>
      <c r="K15" s="209">
        <v>3.0516431924999998</v>
      </c>
      <c r="L15" s="210" t="s">
        <v>148</v>
      </c>
      <c r="M15" s="206" t="s">
        <v>113</v>
      </c>
      <c r="N15" s="207">
        <v>18</v>
      </c>
      <c r="O15" s="208">
        <v>19.188333492999998</v>
      </c>
      <c r="P15" s="208">
        <v>5.2785923753999997</v>
      </c>
    </row>
    <row r="16" spans="1:16" ht="27.2" customHeight="1">
      <c r="A16" s="204">
        <v>7</v>
      </c>
      <c r="B16" s="205" t="s">
        <v>61</v>
      </c>
      <c r="C16" s="206" t="s">
        <v>33</v>
      </c>
      <c r="D16" s="207">
        <v>22</v>
      </c>
      <c r="E16" s="208">
        <v>11.285581643</v>
      </c>
      <c r="F16" s="209">
        <v>2.8683181225999999</v>
      </c>
      <c r="G16" s="210" t="s">
        <v>61</v>
      </c>
      <c r="H16" s="206" t="s">
        <v>33</v>
      </c>
      <c r="I16" s="207">
        <v>11</v>
      </c>
      <c r="J16" s="208">
        <v>10.876873788999999</v>
      </c>
      <c r="K16" s="209">
        <v>2.5821596244</v>
      </c>
      <c r="L16" s="210" t="s">
        <v>61</v>
      </c>
      <c r="M16" s="206" t="s">
        <v>33</v>
      </c>
      <c r="N16" s="207">
        <v>11</v>
      </c>
      <c r="O16" s="208">
        <v>11.726203801</v>
      </c>
      <c r="P16" s="208">
        <v>3.2258064516</v>
      </c>
    </row>
    <row r="17" spans="1:16" ht="27.2" customHeight="1">
      <c r="A17" s="204">
        <v>8</v>
      </c>
      <c r="B17" s="205" t="s">
        <v>143</v>
      </c>
      <c r="C17" s="206" t="s">
        <v>118</v>
      </c>
      <c r="D17" s="207">
        <v>13</v>
      </c>
      <c r="E17" s="208">
        <v>6.6687527893</v>
      </c>
      <c r="F17" s="209">
        <v>1.6949152542000001</v>
      </c>
      <c r="G17" s="210" t="s">
        <v>68</v>
      </c>
      <c r="H17" s="206" t="s">
        <v>20</v>
      </c>
      <c r="I17" s="207">
        <v>6</v>
      </c>
      <c r="J17" s="208">
        <v>5.9328402483999998</v>
      </c>
      <c r="K17" s="209">
        <v>1.4084507042000001</v>
      </c>
      <c r="L17" s="210" t="s">
        <v>143</v>
      </c>
      <c r="M17" s="206" t="s">
        <v>118</v>
      </c>
      <c r="N17" s="207">
        <v>9</v>
      </c>
      <c r="O17" s="208">
        <v>9.5941667465999991</v>
      </c>
      <c r="P17" s="208">
        <v>2.6392961876999999</v>
      </c>
    </row>
    <row r="18" spans="1:16" ht="27.2" customHeight="1">
      <c r="A18" s="204">
        <v>9</v>
      </c>
      <c r="B18" s="205" t="s">
        <v>134</v>
      </c>
      <c r="C18" s="206" t="s">
        <v>119</v>
      </c>
      <c r="D18" s="207">
        <v>10</v>
      </c>
      <c r="E18" s="208">
        <v>5.1298098378999999</v>
      </c>
      <c r="F18" s="209">
        <v>1.3037809648000001</v>
      </c>
      <c r="G18" s="210" t="s">
        <v>134</v>
      </c>
      <c r="H18" s="206" t="s">
        <v>119</v>
      </c>
      <c r="I18" s="207">
        <v>5</v>
      </c>
      <c r="J18" s="208">
        <v>4.9440335403000004</v>
      </c>
      <c r="K18" s="209">
        <v>1.1737089201999999</v>
      </c>
      <c r="L18" s="210" t="s">
        <v>134</v>
      </c>
      <c r="M18" s="206" t="s">
        <v>119</v>
      </c>
      <c r="N18" s="207">
        <v>5</v>
      </c>
      <c r="O18" s="208">
        <v>5.3300926369999999</v>
      </c>
      <c r="P18" s="208">
        <v>1.4662756598</v>
      </c>
    </row>
    <row r="19" spans="1:16" ht="27.2" customHeight="1">
      <c r="A19" s="204">
        <v>10</v>
      </c>
      <c r="B19" s="205" t="s">
        <v>149</v>
      </c>
      <c r="C19" s="206" t="s">
        <v>115</v>
      </c>
      <c r="D19" s="207">
        <v>10</v>
      </c>
      <c r="E19" s="208">
        <v>5.1298098378999999</v>
      </c>
      <c r="F19" s="209">
        <v>1.3037809648000001</v>
      </c>
      <c r="G19" s="210" t="s">
        <v>149</v>
      </c>
      <c r="H19" s="206" t="s">
        <v>115</v>
      </c>
      <c r="I19" s="207">
        <v>5</v>
      </c>
      <c r="J19" s="208">
        <v>4.9440335403000004</v>
      </c>
      <c r="K19" s="209">
        <v>1.1737089201999999</v>
      </c>
      <c r="L19" s="210" t="s">
        <v>149</v>
      </c>
      <c r="M19" s="206" t="s">
        <v>115</v>
      </c>
      <c r="N19" s="207">
        <v>5</v>
      </c>
      <c r="O19" s="208">
        <v>5.3300926369999999</v>
      </c>
      <c r="P19" s="208">
        <v>1.4662756598</v>
      </c>
    </row>
    <row r="20" spans="1:16" ht="27.2" customHeight="1">
      <c r="A20" s="212"/>
      <c r="B20" s="213"/>
      <c r="C20" s="214" t="s">
        <v>21</v>
      </c>
      <c r="D20" s="215">
        <v>258</v>
      </c>
      <c r="E20" s="216">
        <v>132.34909382000001</v>
      </c>
      <c r="F20" s="217">
        <v>33.637548891999998</v>
      </c>
      <c r="G20" s="218"/>
      <c r="H20" s="214" t="s">
        <v>21</v>
      </c>
      <c r="I20" s="215">
        <v>153</v>
      </c>
      <c r="J20" s="216">
        <v>151.28742632999999</v>
      </c>
      <c r="K20" s="217">
        <v>35.915492958000002</v>
      </c>
      <c r="L20" s="219"/>
      <c r="M20" s="214" t="s">
        <v>21</v>
      </c>
      <c r="N20" s="215">
        <v>103</v>
      </c>
      <c r="O20" s="216">
        <v>109.79990832</v>
      </c>
      <c r="P20" s="216">
        <v>30.205278591999999</v>
      </c>
    </row>
    <row r="21" spans="1:16">
      <c r="A21" s="21" t="s">
        <v>179</v>
      </c>
      <c r="B21" s="220"/>
      <c r="C21" s="83"/>
      <c r="D21" s="221"/>
      <c r="E21" s="221"/>
      <c r="F21" s="221"/>
      <c r="G21" s="220"/>
      <c r="H21" s="83"/>
      <c r="I21" s="221"/>
      <c r="J21" s="221"/>
      <c r="K21" s="221"/>
      <c r="L21" s="220"/>
      <c r="M21" s="83"/>
      <c r="N21" s="221"/>
      <c r="O21" s="221"/>
      <c r="P21" s="221"/>
    </row>
  </sheetData>
  <mergeCells count="4">
    <mergeCell ref="B5:F5"/>
    <mergeCell ref="G5:K5"/>
    <mergeCell ref="L5:P5"/>
    <mergeCell ref="A1:P1"/>
  </mergeCells>
  <phoneticPr fontId="24" type="noConversion"/>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pageSetUpPr fitToPage="1"/>
  </sheetPr>
  <dimension ref="A1:V81"/>
  <sheetViews>
    <sheetView showGridLines="0" view="pageBreakPreview" zoomScaleNormal="100" zoomScaleSheetLayoutView="100" workbookViewId="0">
      <selection sqref="A1:IV65536"/>
    </sheetView>
  </sheetViews>
  <sheetFormatPr defaultColWidth="9" defaultRowHeight="16.5"/>
  <cols>
    <col min="1" max="1" width="3.625" style="91" customWidth="1"/>
    <col min="2" max="2" width="11.625" style="92" customWidth="1"/>
    <col min="3" max="3" width="21.625" style="93" customWidth="1"/>
    <col min="4" max="4" width="4.75" style="91" customWidth="1"/>
    <col min="5" max="5" width="6.125" style="91" customWidth="1"/>
    <col min="6" max="6" width="5.875" style="91" customWidth="1"/>
    <col min="7" max="7" width="11.625" style="91" customWidth="1"/>
    <col min="8" max="8" width="21.625" style="90" customWidth="1"/>
    <col min="9" max="9" width="4.375" style="91" customWidth="1"/>
    <col min="10" max="10" width="7.875" style="91" customWidth="1"/>
    <col min="11" max="11" width="6.375" style="91" customWidth="1"/>
    <col min="12" max="12" width="11.625" style="91" customWidth="1"/>
    <col min="13" max="13" width="21.625" style="90" customWidth="1"/>
    <col min="14" max="14" width="4.125" style="91" customWidth="1"/>
    <col min="15" max="15" width="7.875" style="91" customWidth="1"/>
    <col min="16" max="16" width="5.375" style="91" customWidth="1"/>
    <col min="17" max="17" width="2.125" style="91" customWidth="1"/>
    <col min="18" max="20" width="8.625" style="91" hidden="1" customWidth="1"/>
    <col min="21" max="21" width="49.375" style="185" bestFit="1" customWidth="1"/>
    <col min="22" max="22" width="35.625" style="186" bestFit="1" customWidth="1"/>
    <col min="23" max="16384" width="9" style="91"/>
  </cols>
  <sheetData>
    <row r="1" spans="1:20" s="184" customFormat="1" ht="25.5">
      <c r="A1" s="315" t="s">
        <v>168</v>
      </c>
      <c r="B1" s="316"/>
      <c r="C1" s="316"/>
      <c r="D1" s="316"/>
      <c r="E1" s="316"/>
      <c r="F1" s="316"/>
      <c r="G1" s="316"/>
      <c r="H1" s="316"/>
      <c r="I1" s="316"/>
      <c r="J1" s="316"/>
      <c r="K1" s="316"/>
      <c r="L1" s="316"/>
      <c r="M1" s="316"/>
      <c r="N1" s="316"/>
      <c r="O1" s="316"/>
      <c r="P1" s="316"/>
    </row>
    <row r="2" spans="1:20" s="184" customFormat="1" ht="3.95" customHeight="1">
      <c r="A2" s="84"/>
      <c r="B2" s="85"/>
      <c r="C2" s="85"/>
      <c r="D2" s="85"/>
      <c r="E2" s="85"/>
      <c r="F2" s="85"/>
      <c r="G2" s="85"/>
      <c r="H2" s="85"/>
      <c r="I2" s="85"/>
      <c r="J2" s="85"/>
      <c r="K2" s="85"/>
      <c r="L2" s="85"/>
      <c r="M2" s="85"/>
      <c r="N2" s="85"/>
      <c r="O2" s="85"/>
      <c r="P2" s="85"/>
    </row>
    <row r="3" spans="1:20" s="90" customFormat="1">
      <c r="A3" s="87" t="s">
        <v>170</v>
      </c>
      <c r="B3" s="88"/>
      <c r="C3" s="88"/>
      <c r="D3" s="87"/>
      <c r="E3" s="87"/>
      <c r="F3" s="87"/>
      <c r="G3" s="87"/>
      <c r="H3" s="89"/>
      <c r="I3" s="87"/>
      <c r="J3" s="87"/>
      <c r="K3" s="87"/>
      <c r="L3" s="87"/>
      <c r="M3" s="87"/>
      <c r="N3" s="87"/>
      <c r="O3" s="87"/>
      <c r="P3" s="88"/>
    </row>
    <row r="4" spans="1:20" ht="3.95" customHeight="1"/>
    <row r="5" spans="1:20" s="90" customFormat="1">
      <c r="A5" s="96" t="s">
        <v>0</v>
      </c>
      <c r="B5" s="97"/>
      <c r="C5" s="98" t="s">
        <v>1</v>
      </c>
      <c r="D5" s="97"/>
      <c r="E5" s="99"/>
      <c r="F5" s="100"/>
      <c r="G5" s="101"/>
      <c r="H5" s="98" t="s">
        <v>2</v>
      </c>
      <c r="I5" s="101"/>
      <c r="J5" s="102"/>
      <c r="K5" s="103"/>
      <c r="L5" s="104"/>
      <c r="M5" s="98" t="s">
        <v>3</v>
      </c>
      <c r="N5" s="101"/>
      <c r="O5" s="102"/>
      <c r="P5" s="105"/>
    </row>
    <row r="6" spans="1:20" s="90" customFormat="1">
      <c r="A6" s="106"/>
      <c r="B6" s="107" t="s">
        <v>27</v>
      </c>
      <c r="C6" s="108"/>
      <c r="D6" s="96" t="s">
        <v>4</v>
      </c>
      <c r="E6" s="109" t="s">
        <v>5</v>
      </c>
      <c r="F6" s="96" t="s">
        <v>4</v>
      </c>
      <c r="G6" s="107" t="s">
        <v>27</v>
      </c>
      <c r="H6" s="108"/>
      <c r="I6" s="96" t="s">
        <v>4</v>
      </c>
      <c r="J6" s="96" t="s">
        <v>5</v>
      </c>
      <c r="K6" s="96" t="s">
        <v>4</v>
      </c>
      <c r="L6" s="107" t="s">
        <v>27</v>
      </c>
      <c r="M6" s="110"/>
      <c r="N6" s="96" t="s">
        <v>4</v>
      </c>
      <c r="O6" s="96" t="s">
        <v>5</v>
      </c>
      <c r="P6" s="111" t="s">
        <v>4</v>
      </c>
    </row>
    <row r="7" spans="1:20" s="90" customFormat="1">
      <c r="A7" s="106"/>
      <c r="B7" s="112" t="s">
        <v>28</v>
      </c>
      <c r="C7" s="113" t="s">
        <v>6</v>
      </c>
      <c r="D7" s="114"/>
      <c r="E7" s="115" t="s">
        <v>7</v>
      </c>
      <c r="F7" s="114" t="s">
        <v>8</v>
      </c>
      <c r="G7" s="112" t="s">
        <v>28</v>
      </c>
      <c r="H7" s="113" t="s">
        <v>6</v>
      </c>
      <c r="I7" s="114"/>
      <c r="J7" s="114" t="s">
        <v>159</v>
      </c>
      <c r="K7" s="114" t="s">
        <v>8</v>
      </c>
      <c r="L7" s="112" t="s">
        <v>28</v>
      </c>
      <c r="M7" s="116" t="s">
        <v>6</v>
      </c>
      <c r="N7" s="114"/>
      <c r="O7" s="114" t="s">
        <v>10</v>
      </c>
      <c r="P7" s="117" t="s">
        <v>8</v>
      </c>
    </row>
    <row r="8" spans="1:20" s="90" customFormat="1">
      <c r="A8" s="118" t="s">
        <v>11</v>
      </c>
      <c r="B8" s="119" t="s">
        <v>12</v>
      </c>
      <c r="C8" s="120"/>
      <c r="D8" s="118" t="s">
        <v>13</v>
      </c>
      <c r="E8" s="121" t="s">
        <v>14</v>
      </c>
      <c r="F8" s="118" t="s">
        <v>15</v>
      </c>
      <c r="G8" s="119" t="s">
        <v>12</v>
      </c>
      <c r="H8" s="120"/>
      <c r="I8" s="118" t="s">
        <v>13</v>
      </c>
      <c r="J8" s="118" t="s">
        <v>14</v>
      </c>
      <c r="K8" s="118" t="s">
        <v>15</v>
      </c>
      <c r="L8" s="119" t="s">
        <v>12</v>
      </c>
      <c r="M8" s="122"/>
      <c r="N8" s="118" t="s">
        <v>13</v>
      </c>
      <c r="O8" s="118" t="s">
        <v>14</v>
      </c>
      <c r="P8" s="123" t="s">
        <v>15</v>
      </c>
      <c r="R8" s="187">
        <v>99</v>
      </c>
    </row>
    <row r="9" spans="1:20" ht="3.95" customHeight="1">
      <c r="A9" s="125"/>
      <c r="B9" s="126"/>
      <c r="C9" s="127"/>
      <c r="D9" s="128"/>
      <c r="E9" s="128"/>
      <c r="F9" s="125"/>
      <c r="G9" s="129"/>
      <c r="H9" s="130"/>
      <c r="I9" s="128"/>
      <c r="J9" s="128"/>
      <c r="K9" s="125"/>
      <c r="L9" s="129"/>
      <c r="M9" s="130"/>
      <c r="N9" s="128"/>
      <c r="O9" s="128"/>
      <c r="P9" s="131"/>
    </row>
    <row r="10" spans="1:20" s="139" customFormat="1" ht="24.75" customHeight="1">
      <c r="A10" s="188" t="s">
        <v>16</v>
      </c>
      <c r="B10" s="146" t="s">
        <v>36</v>
      </c>
      <c r="C10" s="134" t="s">
        <v>17</v>
      </c>
      <c r="D10" s="135">
        <v>860</v>
      </c>
      <c r="E10" s="136">
        <v>366.58297776000001</v>
      </c>
      <c r="F10" s="137">
        <v>100</v>
      </c>
      <c r="G10" s="146" t="s">
        <v>36</v>
      </c>
      <c r="H10" s="134" t="s">
        <v>17</v>
      </c>
      <c r="I10" s="135">
        <v>485</v>
      </c>
      <c r="J10" s="136">
        <v>399.22624192000001</v>
      </c>
      <c r="K10" s="137">
        <v>100</v>
      </c>
      <c r="L10" s="146" t="s">
        <v>36</v>
      </c>
      <c r="M10" s="134" t="s">
        <v>17</v>
      </c>
      <c r="N10" s="135">
        <v>375</v>
      </c>
      <c r="O10" s="136">
        <v>331.52394929000002</v>
      </c>
      <c r="P10" s="136">
        <v>100</v>
      </c>
      <c r="R10" s="189">
        <v>166473</v>
      </c>
      <c r="S10" s="189">
        <v>86804</v>
      </c>
      <c r="T10" s="189">
        <v>79669</v>
      </c>
    </row>
    <row r="11" spans="1:20" ht="3.95" customHeight="1">
      <c r="A11" s="190"/>
      <c r="B11" s="146"/>
      <c r="C11" s="134"/>
      <c r="D11" s="135"/>
      <c r="E11" s="136"/>
      <c r="F11" s="137"/>
      <c r="G11" s="146"/>
      <c r="H11" s="134"/>
      <c r="I11" s="135"/>
      <c r="J11" s="136"/>
      <c r="K11" s="137"/>
      <c r="L11" s="146"/>
      <c r="M11" s="134"/>
      <c r="N11" s="135"/>
      <c r="O11" s="136"/>
      <c r="P11" s="136"/>
    </row>
    <row r="12" spans="1:20" s="92" customFormat="1" ht="24" customHeight="1">
      <c r="A12" s="190">
        <v>1</v>
      </c>
      <c r="B12" s="146" t="s">
        <v>91</v>
      </c>
      <c r="C12" s="134" t="s">
        <v>111</v>
      </c>
      <c r="D12" s="135">
        <v>194</v>
      </c>
      <c r="E12" s="136">
        <v>82.694299634999993</v>
      </c>
      <c r="F12" s="137">
        <v>22.558139534999999</v>
      </c>
      <c r="G12" s="146" t="s">
        <v>91</v>
      </c>
      <c r="H12" s="134" t="s">
        <v>111</v>
      </c>
      <c r="I12" s="135">
        <v>107</v>
      </c>
      <c r="J12" s="136">
        <v>88.076717290000005</v>
      </c>
      <c r="K12" s="137">
        <v>22.06185567</v>
      </c>
      <c r="L12" s="146" t="s">
        <v>91</v>
      </c>
      <c r="M12" s="134" t="s">
        <v>111</v>
      </c>
      <c r="N12" s="135">
        <v>87</v>
      </c>
      <c r="O12" s="136">
        <v>76.913556235000001</v>
      </c>
      <c r="P12" s="136">
        <v>23.2</v>
      </c>
    </row>
    <row r="13" spans="1:20" s="92" customFormat="1" ht="24" customHeight="1">
      <c r="A13" s="190">
        <v>2</v>
      </c>
      <c r="B13" s="146" t="s">
        <v>147</v>
      </c>
      <c r="C13" s="134" t="s">
        <v>112</v>
      </c>
      <c r="D13" s="135">
        <v>136</v>
      </c>
      <c r="E13" s="136">
        <v>57.971261599999998</v>
      </c>
      <c r="F13" s="137">
        <v>15.813953487999999</v>
      </c>
      <c r="G13" s="146" t="s">
        <v>147</v>
      </c>
      <c r="H13" s="134" t="s">
        <v>112</v>
      </c>
      <c r="I13" s="135">
        <v>83</v>
      </c>
      <c r="J13" s="136">
        <v>68.321191916999993</v>
      </c>
      <c r="K13" s="137">
        <v>17.113402061999999</v>
      </c>
      <c r="L13" s="146" t="s">
        <v>147</v>
      </c>
      <c r="M13" s="134" t="s">
        <v>112</v>
      </c>
      <c r="N13" s="135">
        <v>53</v>
      </c>
      <c r="O13" s="136">
        <v>46.855384833000002</v>
      </c>
      <c r="P13" s="136">
        <v>14.133333332999999</v>
      </c>
    </row>
    <row r="14" spans="1:20" s="92" customFormat="1" ht="24" customHeight="1">
      <c r="A14" s="190">
        <v>3</v>
      </c>
      <c r="B14" s="146" t="s">
        <v>148</v>
      </c>
      <c r="C14" s="134" t="s">
        <v>113</v>
      </c>
      <c r="D14" s="135">
        <v>52</v>
      </c>
      <c r="E14" s="136">
        <v>22.165482376</v>
      </c>
      <c r="F14" s="137">
        <v>6.0465116279000002</v>
      </c>
      <c r="G14" s="146" t="s">
        <v>148</v>
      </c>
      <c r="H14" s="134" t="s">
        <v>113</v>
      </c>
      <c r="I14" s="135">
        <v>34</v>
      </c>
      <c r="J14" s="136">
        <v>27.986994279000001</v>
      </c>
      <c r="K14" s="137">
        <v>7.0103092784000003</v>
      </c>
      <c r="L14" s="146" t="s">
        <v>94</v>
      </c>
      <c r="M14" s="134" t="s">
        <v>32</v>
      </c>
      <c r="N14" s="135">
        <v>19</v>
      </c>
      <c r="O14" s="136">
        <v>16.797213430999999</v>
      </c>
      <c r="P14" s="136">
        <v>5.0666666666999998</v>
      </c>
    </row>
    <row r="15" spans="1:20" s="92" customFormat="1" ht="24" customHeight="1">
      <c r="A15" s="190">
        <v>4</v>
      </c>
      <c r="B15" s="146" t="s">
        <v>95</v>
      </c>
      <c r="C15" s="134" t="s">
        <v>18</v>
      </c>
      <c r="D15" s="135">
        <v>44</v>
      </c>
      <c r="E15" s="136">
        <v>18.755408164999999</v>
      </c>
      <c r="F15" s="137">
        <v>5.1162790698</v>
      </c>
      <c r="G15" s="146" t="s">
        <v>95</v>
      </c>
      <c r="H15" s="134" t="s">
        <v>18</v>
      </c>
      <c r="I15" s="135">
        <v>26</v>
      </c>
      <c r="J15" s="136">
        <v>21.401819154999998</v>
      </c>
      <c r="K15" s="137">
        <v>5.3608247423000002</v>
      </c>
      <c r="L15" s="146" t="s">
        <v>148</v>
      </c>
      <c r="M15" s="134" t="s">
        <v>113</v>
      </c>
      <c r="N15" s="135">
        <v>18</v>
      </c>
      <c r="O15" s="136">
        <v>15.913149566</v>
      </c>
      <c r="P15" s="136">
        <v>4.8</v>
      </c>
      <c r="R15" s="147"/>
      <c r="S15" s="147"/>
    </row>
    <row r="16" spans="1:20" s="92" customFormat="1" ht="24" customHeight="1">
      <c r="A16" s="190">
        <v>5</v>
      </c>
      <c r="B16" s="146" t="s">
        <v>94</v>
      </c>
      <c r="C16" s="134" t="s">
        <v>32</v>
      </c>
      <c r="D16" s="135">
        <v>42</v>
      </c>
      <c r="E16" s="136">
        <v>17.902889611999999</v>
      </c>
      <c r="F16" s="137">
        <v>4.8837209302</v>
      </c>
      <c r="G16" s="146" t="s">
        <v>144</v>
      </c>
      <c r="H16" s="134" t="s">
        <v>114</v>
      </c>
      <c r="I16" s="135">
        <v>25</v>
      </c>
      <c r="J16" s="136">
        <v>20.578672264000001</v>
      </c>
      <c r="K16" s="137">
        <v>5.1546391752999998</v>
      </c>
      <c r="L16" s="146" t="s">
        <v>95</v>
      </c>
      <c r="M16" s="134" t="s">
        <v>18</v>
      </c>
      <c r="N16" s="135">
        <v>18</v>
      </c>
      <c r="O16" s="136">
        <v>15.913149566</v>
      </c>
      <c r="P16" s="136">
        <v>4.8</v>
      </c>
    </row>
    <row r="17" spans="1:19" s="92" customFormat="1" ht="24" customHeight="1">
      <c r="A17" s="190">
        <v>6</v>
      </c>
      <c r="B17" s="146" t="s">
        <v>144</v>
      </c>
      <c r="C17" s="134" t="s">
        <v>114</v>
      </c>
      <c r="D17" s="135">
        <v>40</v>
      </c>
      <c r="E17" s="136">
        <v>17.050371059</v>
      </c>
      <c r="F17" s="137">
        <v>4.6511627906999999</v>
      </c>
      <c r="G17" s="146" t="s">
        <v>94</v>
      </c>
      <c r="H17" s="134" t="s">
        <v>32</v>
      </c>
      <c r="I17" s="135">
        <v>23</v>
      </c>
      <c r="J17" s="136">
        <v>18.932378483000001</v>
      </c>
      <c r="K17" s="137">
        <v>4.7422680412</v>
      </c>
      <c r="L17" s="146" t="s">
        <v>144</v>
      </c>
      <c r="M17" s="134" t="s">
        <v>114</v>
      </c>
      <c r="N17" s="135">
        <v>15</v>
      </c>
      <c r="O17" s="136">
        <v>13.260957972</v>
      </c>
      <c r="P17" s="136">
        <v>4</v>
      </c>
    </row>
    <row r="18" spans="1:19" s="92" customFormat="1" ht="24" customHeight="1">
      <c r="A18" s="190">
        <v>7</v>
      </c>
      <c r="B18" s="146" t="s">
        <v>149</v>
      </c>
      <c r="C18" s="134" t="s">
        <v>115</v>
      </c>
      <c r="D18" s="135">
        <v>29</v>
      </c>
      <c r="E18" s="136">
        <v>12.361519017999999</v>
      </c>
      <c r="F18" s="137">
        <v>3.3720930233000002</v>
      </c>
      <c r="G18" s="146" t="s">
        <v>149</v>
      </c>
      <c r="H18" s="134" t="s">
        <v>115</v>
      </c>
      <c r="I18" s="135">
        <v>17</v>
      </c>
      <c r="J18" s="136">
        <v>13.993497140000001</v>
      </c>
      <c r="K18" s="137">
        <v>3.5051546392000001</v>
      </c>
      <c r="L18" s="146" t="s">
        <v>149</v>
      </c>
      <c r="M18" s="134" t="s">
        <v>115</v>
      </c>
      <c r="N18" s="135">
        <v>12</v>
      </c>
      <c r="O18" s="136">
        <v>10.608766377</v>
      </c>
      <c r="P18" s="136">
        <v>3.2</v>
      </c>
    </row>
    <row r="19" spans="1:19" s="92" customFormat="1" ht="24" customHeight="1">
      <c r="A19" s="190">
        <v>8</v>
      </c>
      <c r="B19" s="146" t="s">
        <v>143</v>
      </c>
      <c r="C19" s="134" t="s">
        <v>118</v>
      </c>
      <c r="D19" s="135">
        <v>20</v>
      </c>
      <c r="E19" s="136">
        <v>8.5251855293999999</v>
      </c>
      <c r="F19" s="137">
        <v>2.3255813953</v>
      </c>
      <c r="G19" s="146" t="s">
        <v>61</v>
      </c>
      <c r="H19" s="134" t="s">
        <v>33</v>
      </c>
      <c r="I19" s="135">
        <v>10</v>
      </c>
      <c r="J19" s="136">
        <v>8.2314689055999999</v>
      </c>
      <c r="K19" s="137">
        <v>2.0618556700999999</v>
      </c>
      <c r="L19" s="146" t="s">
        <v>143</v>
      </c>
      <c r="M19" s="134" t="s">
        <v>118</v>
      </c>
      <c r="N19" s="135">
        <v>10</v>
      </c>
      <c r="O19" s="136">
        <v>8.8406386477000005</v>
      </c>
      <c r="P19" s="136">
        <v>2.6666666666999999</v>
      </c>
    </row>
    <row r="20" spans="1:19" s="92" customFormat="1" ht="24" customHeight="1">
      <c r="A20" s="190">
        <v>9</v>
      </c>
      <c r="B20" s="146" t="s">
        <v>61</v>
      </c>
      <c r="C20" s="134" t="s">
        <v>33</v>
      </c>
      <c r="D20" s="135">
        <v>19</v>
      </c>
      <c r="E20" s="136">
        <v>8.0989262529000001</v>
      </c>
      <c r="F20" s="137">
        <v>2.2093023255999999</v>
      </c>
      <c r="G20" s="146" t="s">
        <v>143</v>
      </c>
      <c r="H20" s="134" t="s">
        <v>118</v>
      </c>
      <c r="I20" s="135">
        <v>10</v>
      </c>
      <c r="J20" s="136">
        <v>8.2314689055999999</v>
      </c>
      <c r="K20" s="137">
        <v>2.0618556700999999</v>
      </c>
      <c r="L20" s="146" t="s">
        <v>61</v>
      </c>
      <c r="M20" s="134" t="s">
        <v>33</v>
      </c>
      <c r="N20" s="135">
        <v>9</v>
      </c>
      <c r="O20" s="136">
        <v>7.9565747829999998</v>
      </c>
      <c r="P20" s="136">
        <v>2.4</v>
      </c>
    </row>
    <row r="21" spans="1:19" s="92" customFormat="1" ht="24" customHeight="1">
      <c r="A21" s="190">
        <v>10</v>
      </c>
      <c r="B21" s="146" t="s">
        <v>68</v>
      </c>
      <c r="C21" s="134" t="s">
        <v>20</v>
      </c>
      <c r="D21" s="135">
        <v>13</v>
      </c>
      <c r="E21" s="136">
        <v>5.5413705941</v>
      </c>
      <c r="F21" s="137">
        <v>1.511627907</v>
      </c>
      <c r="G21" s="146" t="s">
        <v>68</v>
      </c>
      <c r="H21" s="134" t="s">
        <v>20</v>
      </c>
      <c r="I21" s="135">
        <v>9</v>
      </c>
      <c r="J21" s="136">
        <v>7.4083220151000004</v>
      </c>
      <c r="K21" s="137">
        <v>1.8556701031</v>
      </c>
      <c r="L21" s="146" t="s">
        <v>68</v>
      </c>
      <c r="M21" s="134" t="s">
        <v>20</v>
      </c>
      <c r="N21" s="135">
        <v>4</v>
      </c>
      <c r="O21" s="136">
        <v>3.5362554590999999</v>
      </c>
      <c r="P21" s="136">
        <v>1.0666666667</v>
      </c>
      <c r="Q21" s="147"/>
      <c r="R21" s="147"/>
    </row>
    <row r="22" spans="1:19" s="92" customFormat="1" ht="24" customHeight="1">
      <c r="A22" s="190"/>
      <c r="B22" s="146"/>
      <c r="C22" s="134" t="s">
        <v>21</v>
      </c>
      <c r="D22" s="135">
        <v>271</v>
      </c>
      <c r="E22" s="136">
        <v>115.51626392</v>
      </c>
      <c r="F22" s="137">
        <v>31.511627907000001</v>
      </c>
      <c r="G22" s="146"/>
      <c r="H22" s="134" t="s">
        <v>21</v>
      </c>
      <c r="I22" s="135">
        <v>141</v>
      </c>
      <c r="J22" s="136">
        <v>116.06371157</v>
      </c>
      <c r="K22" s="137">
        <v>29.072164948000001</v>
      </c>
      <c r="L22" s="146"/>
      <c r="M22" s="134" t="s">
        <v>21</v>
      </c>
      <c r="N22" s="135">
        <v>130</v>
      </c>
      <c r="O22" s="136">
        <v>114.92830241999999</v>
      </c>
      <c r="P22" s="136">
        <v>34.666666667000001</v>
      </c>
    </row>
    <row r="23" spans="1:19" s="92" customFormat="1" ht="3.95" customHeight="1">
      <c r="A23" s="148"/>
      <c r="B23" s="149"/>
      <c r="C23" s="150"/>
      <c r="D23" s="151"/>
      <c r="E23" s="152"/>
      <c r="F23" s="153"/>
      <c r="G23" s="154"/>
      <c r="H23" s="155"/>
      <c r="I23" s="151"/>
      <c r="J23" s="152"/>
      <c r="K23" s="153"/>
      <c r="L23" s="154"/>
      <c r="M23" s="155"/>
      <c r="N23" s="151"/>
      <c r="O23" s="152"/>
      <c r="P23" s="156"/>
    </row>
    <row r="24" spans="1:19" s="92" customFormat="1" ht="3.95" customHeight="1">
      <c r="A24" s="157"/>
      <c r="B24" s="158"/>
      <c r="C24" s="159"/>
      <c r="D24" s="160"/>
      <c r="E24" s="161"/>
      <c r="F24" s="161"/>
      <c r="G24" s="162"/>
      <c r="H24" s="163"/>
      <c r="I24" s="160"/>
      <c r="J24" s="161"/>
      <c r="K24" s="161"/>
      <c r="L24" s="162"/>
      <c r="M24" s="163"/>
      <c r="N24" s="160"/>
      <c r="O24" s="161"/>
      <c r="P24" s="157"/>
    </row>
    <row r="25" spans="1:19" s="172" customFormat="1" ht="18.75" customHeight="1">
      <c r="A25" s="170" t="s">
        <v>169</v>
      </c>
      <c r="B25" s="171"/>
      <c r="I25" s="173"/>
      <c r="J25" s="173"/>
      <c r="K25" s="173"/>
      <c r="L25" s="174"/>
      <c r="M25" s="174"/>
      <c r="N25" s="173"/>
      <c r="O25" s="173"/>
      <c r="P25" s="173"/>
      <c r="R25" s="185" t="s">
        <v>165</v>
      </c>
      <c r="S25" s="186" t="s">
        <v>166</v>
      </c>
    </row>
    <row r="26" spans="1:19" s="175" customFormat="1" ht="18.75" customHeight="1">
      <c r="A26" s="131"/>
      <c r="B26" s="184"/>
      <c r="F26" s="191"/>
      <c r="I26" s="176"/>
      <c r="J26" s="176"/>
      <c r="K26" s="176"/>
      <c r="N26" s="176"/>
      <c r="O26" s="176"/>
      <c r="P26" s="176"/>
      <c r="R26" s="185" t="s">
        <v>167</v>
      </c>
      <c r="S26" s="186" t="s">
        <v>36</v>
      </c>
    </row>
    <row r="27" spans="1:19" s="178" customFormat="1" hidden="1">
      <c r="A27" s="177" t="s">
        <v>16</v>
      </c>
      <c r="B27" s="91"/>
      <c r="C27" s="93"/>
      <c r="D27" s="192">
        <v>198348</v>
      </c>
      <c r="E27" s="193">
        <v>102948</v>
      </c>
      <c r="F27" s="193">
        <v>95400</v>
      </c>
      <c r="H27" s="93"/>
      <c r="I27" s="177"/>
      <c r="J27" s="177"/>
      <c r="K27" s="177"/>
      <c r="M27" s="93"/>
      <c r="N27" s="177"/>
      <c r="O27" s="177"/>
      <c r="P27" s="177"/>
      <c r="R27" s="185" t="s">
        <v>125</v>
      </c>
      <c r="S27" s="186" t="s">
        <v>37</v>
      </c>
    </row>
    <row r="28" spans="1:19" s="147" customFormat="1">
      <c r="C28" s="179"/>
      <c r="M28" s="179"/>
      <c r="R28" s="185" t="s">
        <v>22</v>
      </c>
      <c r="S28" s="186" t="s">
        <v>39</v>
      </c>
    </row>
    <row r="29" spans="1:19" s="147" customFormat="1">
      <c r="C29" s="179"/>
      <c r="H29" s="179"/>
      <c r="M29" s="179"/>
      <c r="R29" s="185" t="s">
        <v>126</v>
      </c>
      <c r="S29" s="186" t="s">
        <v>127</v>
      </c>
    </row>
    <row r="30" spans="1:19" s="147" customFormat="1">
      <c r="C30" s="179"/>
      <c r="H30" s="179"/>
      <c r="M30" s="179"/>
      <c r="R30" s="185" t="s">
        <v>40</v>
      </c>
      <c r="S30" s="186" t="s">
        <v>41</v>
      </c>
    </row>
    <row r="31" spans="1:19" s="147" customFormat="1">
      <c r="B31" s="180"/>
      <c r="C31" s="180"/>
      <c r="D31" s="91"/>
      <c r="H31" s="179"/>
      <c r="M31" s="179"/>
      <c r="R31" s="185" t="s">
        <v>19</v>
      </c>
      <c r="S31" s="186" t="s">
        <v>44</v>
      </c>
    </row>
    <row r="32" spans="1:19" s="147" customFormat="1">
      <c r="C32" s="180"/>
      <c r="H32" s="179"/>
      <c r="M32" s="179"/>
      <c r="R32" s="185" t="s">
        <v>128</v>
      </c>
      <c r="S32" s="186" t="s">
        <v>46</v>
      </c>
    </row>
    <row r="33" spans="3:22" s="147" customFormat="1">
      <c r="C33" s="179"/>
      <c r="H33" s="179"/>
      <c r="M33" s="179"/>
      <c r="R33" s="185" t="s">
        <v>129</v>
      </c>
      <c r="S33" s="186" t="s">
        <v>130</v>
      </c>
    </row>
    <row r="34" spans="3:22" s="147" customFormat="1">
      <c r="C34" s="179"/>
      <c r="H34" s="179"/>
      <c r="M34" s="179"/>
      <c r="R34" s="185" t="s">
        <v>117</v>
      </c>
      <c r="S34" s="186" t="s">
        <v>131</v>
      </c>
    </row>
    <row r="35" spans="3:22" s="147" customFormat="1">
      <c r="C35" s="179"/>
      <c r="H35" s="179"/>
      <c r="M35" s="179"/>
      <c r="R35" s="185" t="s">
        <v>23</v>
      </c>
      <c r="S35" s="186" t="s">
        <v>52</v>
      </c>
    </row>
    <row r="36" spans="3:22" s="147" customFormat="1">
      <c r="C36" s="179"/>
      <c r="H36" s="179"/>
      <c r="M36" s="179"/>
      <c r="R36" s="185" t="s">
        <v>53</v>
      </c>
      <c r="S36" s="186" t="s">
        <v>54</v>
      </c>
    </row>
    <row r="37" spans="3:22" s="147" customFormat="1">
      <c r="C37" s="179"/>
      <c r="H37" s="179"/>
      <c r="M37" s="179"/>
      <c r="R37" s="185" t="s">
        <v>132</v>
      </c>
      <c r="S37" s="186" t="s">
        <v>133</v>
      </c>
    </row>
    <row r="38" spans="3:22" s="147" customFormat="1">
      <c r="C38" s="179"/>
      <c r="H38" s="179"/>
      <c r="M38" s="179"/>
      <c r="R38" s="185" t="s">
        <v>119</v>
      </c>
      <c r="S38" s="186" t="s">
        <v>134</v>
      </c>
    </row>
    <row r="39" spans="3:22" s="147" customFormat="1">
      <c r="C39" s="179"/>
      <c r="H39" s="179"/>
      <c r="M39" s="179"/>
      <c r="R39" s="185" t="s">
        <v>116</v>
      </c>
      <c r="S39" s="186" t="s">
        <v>61</v>
      </c>
    </row>
    <row r="40" spans="3:22" s="147" customFormat="1">
      <c r="C40" s="179"/>
      <c r="H40" s="179"/>
      <c r="M40" s="179"/>
      <c r="R40" s="185" t="s">
        <v>34</v>
      </c>
      <c r="S40" s="186" t="s">
        <v>62</v>
      </c>
    </row>
    <row r="41" spans="3:22" s="147" customFormat="1">
      <c r="C41" s="179"/>
      <c r="H41" s="179"/>
      <c r="M41" s="179"/>
      <c r="R41" s="185" t="s">
        <v>26</v>
      </c>
      <c r="S41" s="186" t="s">
        <v>67</v>
      </c>
    </row>
    <row r="42" spans="3:22" s="147" customFormat="1">
      <c r="C42" s="179"/>
      <c r="H42" s="179"/>
      <c r="M42" s="179"/>
      <c r="R42" s="185" t="s">
        <v>20</v>
      </c>
      <c r="S42" s="186" t="s">
        <v>68</v>
      </c>
    </row>
    <row r="43" spans="3:22" s="147" customFormat="1">
      <c r="C43" s="179"/>
      <c r="H43" s="179"/>
      <c r="M43" s="179"/>
      <c r="R43" s="185" t="s">
        <v>69</v>
      </c>
      <c r="S43" s="186" t="s">
        <v>70</v>
      </c>
      <c r="U43" s="185"/>
      <c r="V43" s="186"/>
    </row>
    <row r="44" spans="3:22" s="147" customFormat="1">
      <c r="C44" s="179"/>
      <c r="H44" s="179"/>
      <c r="M44" s="179"/>
      <c r="R44" s="185" t="s">
        <v>135</v>
      </c>
      <c r="S44" s="186" t="s">
        <v>136</v>
      </c>
      <c r="U44" s="185"/>
      <c r="V44" s="186"/>
    </row>
    <row r="45" spans="3:22" s="147" customFormat="1">
      <c r="C45" s="179"/>
      <c r="H45" s="179"/>
      <c r="M45" s="179"/>
      <c r="R45" s="185" t="s">
        <v>137</v>
      </c>
      <c r="S45" s="186" t="s">
        <v>138</v>
      </c>
      <c r="U45" s="185"/>
      <c r="V45" s="186"/>
    </row>
    <row r="46" spans="3:22" s="147" customFormat="1">
      <c r="C46" s="179"/>
      <c r="H46" s="179"/>
      <c r="M46" s="179"/>
      <c r="R46" s="185" t="s">
        <v>77</v>
      </c>
      <c r="S46" s="186" t="s">
        <v>78</v>
      </c>
      <c r="U46" s="185"/>
      <c r="V46" s="186"/>
    </row>
    <row r="47" spans="3:22" s="147" customFormat="1">
      <c r="C47" s="179"/>
      <c r="H47" s="179"/>
      <c r="M47" s="179"/>
      <c r="R47" s="185" t="s">
        <v>139</v>
      </c>
      <c r="S47" s="186" t="s">
        <v>140</v>
      </c>
      <c r="U47" s="185"/>
      <c r="V47" s="186"/>
    </row>
    <row r="48" spans="3:22" s="147" customFormat="1">
      <c r="C48" s="179"/>
      <c r="H48" s="179"/>
      <c r="M48" s="179"/>
      <c r="R48" s="185" t="s">
        <v>141</v>
      </c>
      <c r="S48" s="186" t="s">
        <v>142</v>
      </c>
      <c r="U48" s="185"/>
      <c r="V48" s="186"/>
    </row>
    <row r="49" spans="3:22" s="147" customFormat="1">
      <c r="C49" s="179"/>
      <c r="H49" s="179"/>
      <c r="M49" s="179"/>
      <c r="R49" s="185" t="s">
        <v>118</v>
      </c>
      <c r="S49" s="186" t="s">
        <v>143</v>
      </c>
      <c r="U49" s="185"/>
      <c r="V49" s="186"/>
    </row>
    <row r="50" spans="3:22" s="147" customFormat="1">
      <c r="C50" s="179"/>
      <c r="H50" s="179"/>
      <c r="M50" s="179"/>
      <c r="R50" s="185" t="s">
        <v>114</v>
      </c>
      <c r="S50" s="186" t="s">
        <v>144</v>
      </c>
      <c r="U50" s="185"/>
      <c r="V50" s="186"/>
    </row>
    <row r="51" spans="3:22" s="147" customFormat="1">
      <c r="C51" s="179"/>
      <c r="H51" s="179"/>
      <c r="M51" s="179"/>
      <c r="R51" s="185" t="s">
        <v>145</v>
      </c>
      <c r="S51" s="186" t="s">
        <v>146</v>
      </c>
      <c r="U51" s="185"/>
      <c r="V51" s="186"/>
    </row>
    <row r="52" spans="3:22" s="147" customFormat="1">
      <c r="C52" s="179"/>
      <c r="H52" s="179"/>
      <c r="M52" s="179"/>
      <c r="R52" s="185" t="s">
        <v>112</v>
      </c>
      <c r="S52" s="186" t="s">
        <v>147</v>
      </c>
      <c r="U52" s="185"/>
      <c r="V52" s="186"/>
    </row>
    <row r="53" spans="3:22" s="147" customFormat="1">
      <c r="C53" s="179"/>
      <c r="H53" s="179"/>
      <c r="M53" s="179"/>
      <c r="R53" s="185" t="s">
        <v>113</v>
      </c>
      <c r="S53" s="186" t="s">
        <v>148</v>
      </c>
      <c r="U53" s="185"/>
      <c r="V53" s="186"/>
    </row>
    <row r="54" spans="3:22" s="147" customFormat="1">
      <c r="C54" s="179"/>
      <c r="H54" s="179"/>
      <c r="M54" s="179"/>
      <c r="R54" s="185" t="s">
        <v>115</v>
      </c>
      <c r="S54" s="186" t="s">
        <v>149</v>
      </c>
      <c r="U54" s="185"/>
      <c r="V54" s="186"/>
    </row>
    <row r="55" spans="3:22" s="147" customFormat="1">
      <c r="C55" s="179"/>
      <c r="H55" s="179"/>
      <c r="M55" s="179"/>
      <c r="R55" s="185" t="s">
        <v>111</v>
      </c>
      <c r="S55" s="186" t="s">
        <v>91</v>
      </c>
      <c r="U55" s="185"/>
      <c r="V55" s="186"/>
    </row>
    <row r="56" spans="3:22" s="147" customFormat="1">
      <c r="C56" s="179"/>
      <c r="H56" s="179"/>
      <c r="M56" s="179"/>
      <c r="R56" s="185" t="s">
        <v>32</v>
      </c>
      <c r="S56" s="186" t="s">
        <v>94</v>
      </c>
      <c r="U56" s="185"/>
      <c r="V56" s="186"/>
    </row>
    <row r="57" spans="3:22" s="147" customFormat="1">
      <c r="C57" s="179"/>
      <c r="H57" s="179"/>
      <c r="M57" s="179"/>
      <c r="R57" s="185" t="s">
        <v>18</v>
      </c>
      <c r="S57" s="186" t="s">
        <v>95</v>
      </c>
      <c r="U57" s="185"/>
      <c r="V57" s="186"/>
    </row>
    <row r="58" spans="3:22" s="147" customFormat="1">
      <c r="C58" s="179"/>
      <c r="H58" s="179"/>
      <c r="M58" s="179"/>
      <c r="R58" s="185" t="s">
        <v>150</v>
      </c>
      <c r="S58" s="186" t="s">
        <v>99</v>
      </c>
      <c r="U58" s="185"/>
      <c r="V58" s="186"/>
    </row>
    <row r="59" spans="3:22" s="147" customFormat="1">
      <c r="C59" s="179"/>
      <c r="H59" s="179"/>
      <c r="M59" s="179"/>
      <c r="R59" s="185" t="s">
        <v>163</v>
      </c>
      <c r="S59" s="186"/>
      <c r="U59" s="185"/>
      <c r="V59" s="186"/>
    </row>
    <row r="60" spans="3:22" s="147" customFormat="1">
      <c r="C60" s="179"/>
      <c r="H60" s="179"/>
      <c r="M60" s="179"/>
      <c r="U60" s="185"/>
      <c r="V60" s="186"/>
    </row>
    <row r="61" spans="3:22" s="147" customFormat="1">
      <c r="C61" s="179"/>
      <c r="H61" s="179"/>
      <c r="M61" s="179"/>
      <c r="U61" s="185"/>
      <c r="V61" s="186"/>
    </row>
    <row r="62" spans="3:22" s="147" customFormat="1">
      <c r="C62" s="179"/>
      <c r="H62" s="179"/>
      <c r="M62" s="179"/>
      <c r="U62" s="185"/>
      <c r="V62" s="186"/>
    </row>
    <row r="63" spans="3:22" s="147" customFormat="1">
      <c r="C63" s="179"/>
      <c r="H63" s="179"/>
      <c r="M63" s="179"/>
      <c r="U63" s="185"/>
      <c r="V63" s="186"/>
    </row>
    <row r="64" spans="3:22" s="147" customFormat="1">
      <c r="C64" s="179"/>
      <c r="H64" s="179"/>
      <c r="M64" s="179"/>
      <c r="U64" s="185"/>
      <c r="V64" s="186"/>
    </row>
    <row r="65" spans="3:22" s="147" customFormat="1">
      <c r="C65" s="179"/>
      <c r="H65" s="179"/>
      <c r="M65" s="179"/>
      <c r="U65" s="185"/>
      <c r="V65" s="186"/>
    </row>
    <row r="66" spans="3:22" s="147" customFormat="1">
      <c r="C66" s="179"/>
      <c r="H66" s="179"/>
      <c r="M66" s="179"/>
      <c r="U66" s="185"/>
      <c r="V66" s="186"/>
    </row>
    <row r="67" spans="3:22" s="147" customFormat="1">
      <c r="C67" s="179"/>
      <c r="H67" s="179"/>
      <c r="M67" s="179"/>
      <c r="U67" s="185"/>
      <c r="V67" s="186"/>
    </row>
    <row r="68" spans="3:22" s="147" customFormat="1">
      <c r="C68" s="179"/>
      <c r="H68" s="179"/>
      <c r="M68" s="179"/>
      <c r="U68" s="185"/>
      <c r="V68" s="186"/>
    </row>
    <row r="69" spans="3:22" s="147" customFormat="1">
      <c r="C69" s="179"/>
      <c r="E69" s="91"/>
      <c r="F69" s="91"/>
      <c r="G69" s="91"/>
      <c r="H69" s="90"/>
      <c r="M69" s="179"/>
      <c r="U69" s="185"/>
      <c r="V69" s="186"/>
    </row>
    <row r="70" spans="3:22" s="147" customFormat="1">
      <c r="C70" s="179"/>
      <c r="E70" s="91"/>
      <c r="F70" s="91"/>
      <c r="G70" s="91"/>
      <c r="H70" s="90"/>
      <c r="I70" s="91"/>
      <c r="M70" s="179"/>
      <c r="U70" s="185"/>
      <c r="V70" s="186"/>
    </row>
    <row r="71" spans="3:22" s="147" customFormat="1">
      <c r="C71" s="179"/>
      <c r="E71" s="91"/>
      <c r="F71" s="91"/>
      <c r="G71" s="91"/>
      <c r="H71" s="90"/>
      <c r="I71" s="91"/>
      <c r="M71" s="179"/>
      <c r="U71" s="185"/>
      <c r="V71" s="186"/>
    </row>
    <row r="72" spans="3:22" s="147" customFormat="1">
      <c r="C72" s="179"/>
      <c r="E72" s="91"/>
      <c r="F72" s="91"/>
      <c r="G72" s="91"/>
      <c r="H72" s="90"/>
      <c r="I72" s="91"/>
      <c r="M72" s="179"/>
      <c r="U72" s="185"/>
      <c r="V72" s="186"/>
    </row>
    <row r="73" spans="3:22" s="147" customFormat="1">
      <c r="C73" s="179"/>
      <c r="E73" s="91"/>
      <c r="F73" s="91"/>
      <c r="G73" s="91"/>
      <c r="H73" s="90"/>
      <c r="I73" s="91"/>
      <c r="M73" s="179"/>
      <c r="U73" s="185"/>
      <c r="V73" s="186"/>
    </row>
    <row r="74" spans="3:22" s="147" customFormat="1">
      <c r="C74" s="179"/>
      <c r="E74" s="91"/>
      <c r="F74" s="91"/>
      <c r="G74" s="91"/>
      <c r="H74" s="90"/>
      <c r="I74" s="91"/>
      <c r="M74" s="179"/>
      <c r="R74" s="91"/>
      <c r="S74" s="91"/>
      <c r="U74" s="185"/>
      <c r="V74" s="186"/>
    </row>
    <row r="75" spans="3:22" s="147" customFormat="1">
      <c r="C75" s="179"/>
      <c r="E75" s="91"/>
      <c r="F75" s="91"/>
      <c r="G75" s="91"/>
      <c r="H75" s="90"/>
      <c r="I75" s="91"/>
      <c r="M75" s="179"/>
      <c r="R75" s="91"/>
      <c r="S75" s="91"/>
      <c r="U75" s="185"/>
      <c r="V75" s="186"/>
    </row>
    <row r="76" spans="3:22" s="147" customFormat="1">
      <c r="C76" s="179"/>
      <c r="E76" s="91"/>
      <c r="F76" s="91"/>
      <c r="G76" s="91"/>
      <c r="H76" s="90"/>
      <c r="I76" s="91"/>
      <c r="M76" s="179"/>
      <c r="R76" s="91"/>
      <c r="S76" s="91"/>
      <c r="U76" s="185"/>
      <c r="V76" s="186"/>
    </row>
    <row r="77" spans="3:22" s="147" customFormat="1">
      <c r="C77" s="179"/>
      <c r="E77" s="91"/>
      <c r="F77" s="91"/>
      <c r="G77" s="91"/>
      <c r="H77" s="90"/>
      <c r="I77" s="91"/>
      <c r="M77" s="179"/>
      <c r="R77" s="91"/>
      <c r="S77" s="91"/>
      <c r="U77" s="185"/>
      <c r="V77" s="186"/>
    </row>
    <row r="78" spans="3:22" s="147" customFormat="1">
      <c r="C78" s="179"/>
      <c r="E78" s="91"/>
      <c r="F78" s="91"/>
      <c r="G78" s="91"/>
      <c r="H78" s="90"/>
      <c r="I78" s="91"/>
      <c r="M78" s="179"/>
      <c r="R78" s="91"/>
      <c r="S78" s="91"/>
      <c r="U78" s="185"/>
      <c r="V78" s="186"/>
    </row>
    <row r="79" spans="3:22" s="147" customFormat="1">
      <c r="C79" s="179"/>
      <c r="E79" s="91"/>
      <c r="F79" s="91"/>
      <c r="G79" s="91"/>
      <c r="H79" s="90"/>
      <c r="I79" s="91"/>
      <c r="M79" s="179"/>
      <c r="R79" s="91"/>
      <c r="S79" s="91"/>
      <c r="U79" s="185"/>
      <c r="V79" s="186"/>
    </row>
    <row r="80" spans="3:22" s="147" customFormat="1">
      <c r="C80" s="179"/>
      <c r="E80" s="91"/>
      <c r="F80" s="91"/>
      <c r="G80" s="91"/>
      <c r="H80" s="90"/>
      <c r="I80" s="91"/>
      <c r="M80" s="179"/>
      <c r="R80" s="91"/>
      <c r="S80" s="91"/>
      <c r="U80" s="185"/>
      <c r="V80" s="186"/>
    </row>
    <row r="81" spans="3:22" s="147" customFormat="1">
      <c r="C81" s="179"/>
      <c r="E81" s="91"/>
      <c r="F81" s="91"/>
      <c r="G81" s="91"/>
      <c r="H81" s="90"/>
      <c r="I81" s="91"/>
      <c r="M81" s="179"/>
      <c r="R81" s="91"/>
      <c r="S81" s="91"/>
      <c r="U81" s="185"/>
      <c r="V81" s="186"/>
    </row>
  </sheetData>
  <mergeCells count="1">
    <mergeCell ref="A1:P1"/>
  </mergeCells>
  <phoneticPr fontId="24" type="noConversion"/>
  <printOptions horizontalCentered="1" verticalCentered="1"/>
  <pageMargins left="3.937007874015748E-2" right="0" top="0.19685039370078741" bottom="0" header="0" footer="0"/>
  <pageSetup paperSize="9" scale="85" orientation="landscape" horizontalDpi="300" verticalDpi="300"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pageSetUpPr fitToPage="1"/>
  </sheetPr>
  <dimension ref="A1:V81"/>
  <sheetViews>
    <sheetView showGridLines="0" view="pageBreakPreview" zoomScaleNormal="100" zoomScaleSheetLayoutView="100" workbookViewId="0">
      <selection sqref="A1:IV65536"/>
    </sheetView>
  </sheetViews>
  <sheetFormatPr defaultColWidth="9" defaultRowHeight="16.5"/>
  <cols>
    <col min="1" max="1" width="3.625" style="91" customWidth="1"/>
    <col min="2" max="2" width="11.625" style="92" customWidth="1"/>
    <col min="3" max="3" width="21.625" style="93" customWidth="1"/>
    <col min="4" max="4" width="4.75" style="91" customWidth="1"/>
    <col min="5" max="5" width="6.125" style="91" customWidth="1"/>
    <col min="6" max="6" width="5.875" style="91" customWidth="1"/>
    <col min="7" max="7" width="11.625" style="91" customWidth="1"/>
    <col min="8" max="8" width="21.625" style="90" customWidth="1"/>
    <col min="9" max="9" width="4.375" style="91" customWidth="1"/>
    <col min="10" max="10" width="7.875" style="91" customWidth="1"/>
    <col min="11" max="11" width="6.375" style="91" customWidth="1"/>
    <col min="12" max="12" width="11.625" style="91" customWidth="1"/>
    <col min="13" max="13" width="21.625" style="90" customWidth="1"/>
    <col min="14" max="14" width="4.125" style="91" customWidth="1"/>
    <col min="15" max="15" width="7.875" style="91" customWidth="1"/>
    <col min="16" max="16" width="5.375" style="91" customWidth="1"/>
    <col min="17" max="17" width="2.125" style="91" customWidth="1"/>
    <col min="18" max="20" width="8.625" style="91" hidden="1" customWidth="1"/>
    <col min="21" max="21" width="49.375" style="185" bestFit="1" customWidth="1"/>
    <col min="22" max="22" width="35.625" style="186" bestFit="1" customWidth="1"/>
    <col min="23" max="16384" width="9" style="91"/>
  </cols>
  <sheetData>
    <row r="1" spans="1:20" s="184" customFormat="1" ht="25.5">
      <c r="A1" s="315" t="s">
        <v>168</v>
      </c>
      <c r="B1" s="316"/>
      <c r="C1" s="316"/>
      <c r="D1" s="316"/>
      <c r="E1" s="316"/>
      <c r="F1" s="316"/>
      <c r="G1" s="316"/>
      <c r="H1" s="316"/>
      <c r="I1" s="316"/>
      <c r="J1" s="316"/>
      <c r="K1" s="316"/>
      <c r="L1" s="316"/>
      <c r="M1" s="316"/>
      <c r="N1" s="316"/>
      <c r="O1" s="316"/>
      <c r="P1" s="316"/>
    </row>
    <row r="2" spans="1:20" s="184" customFormat="1" ht="3.95" customHeight="1">
      <c r="A2" s="84"/>
      <c r="B2" s="85"/>
      <c r="C2" s="85"/>
      <c r="D2" s="85"/>
      <c r="E2" s="85"/>
      <c r="F2" s="85"/>
      <c r="G2" s="85"/>
      <c r="H2" s="85"/>
      <c r="I2" s="85"/>
      <c r="J2" s="85"/>
      <c r="K2" s="85"/>
      <c r="L2" s="85"/>
      <c r="M2" s="85"/>
      <c r="N2" s="85"/>
      <c r="O2" s="85"/>
      <c r="P2" s="85"/>
    </row>
    <row r="3" spans="1:20" s="90" customFormat="1">
      <c r="A3" s="87" t="s">
        <v>158</v>
      </c>
      <c r="B3" s="88"/>
      <c r="C3" s="88"/>
      <c r="D3" s="87"/>
      <c r="E3" s="87"/>
      <c r="F3" s="87"/>
      <c r="G3" s="87"/>
      <c r="H3" s="89"/>
      <c r="I3" s="87"/>
      <c r="J3" s="87"/>
      <c r="K3" s="87"/>
      <c r="L3" s="87"/>
      <c r="M3" s="87"/>
      <c r="N3" s="87"/>
      <c r="O3" s="87"/>
      <c r="P3" s="88"/>
    </row>
    <row r="4" spans="1:20" ht="3.95" customHeight="1"/>
    <row r="5" spans="1:20" s="90" customFormat="1">
      <c r="A5" s="96" t="s">
        <v>0</v>
      </c>
      <c r="B5" s="97"/>
      <c r="C5" s="98" t="s">
        <v>1</v>
      </c>
      <c r="D5" s="97"/>
      <c r="E5" s="99"/>
      <c r="F5" s="100"/>
      <c r="G5" s="101"/>
      <c r="H5" s="98" t="s">
        <v>2</v>
      </c>
      <c r="I5" s="101"/>
      <c r="J5" s="102"/>
      <c r="K5" s="103"/>
      <c r="L5" s="104"/>
      <c r="M5" s="98" t="s">
        <v>3</v>
      </c>
      <c r="N5" s="101"/>
      <c r="O5" s="102"/>
      <c r="P5" s="105"/>
    </row>
    <row r="6" spans="1:20" s="90" customFormat="1">
      <c r="A6" s="106"/>
      <c r="B6" s="107" t="s">
        <v>27</v>
      </c>
      <c r="C6" s="108"/>
      <c r="D6" s="96" t="s">
        <v>4</v>
      </c>
      <c r="E6" s="109" t="s">
        <v>5</v>
      </c>
      <c r="F6" s="96" t="s">
        <v>4</v>
      </c>
      <c r="G6" s="107" t="s">
        <v>27</v>
      </c>
      <c r="H6" s="108"/>
      <c r="I6" s="96" t="s">
        <v>4</v>
      </c>
      <c r="J6" s="96" t="s">
        <v>5</v>
      </c>
      <c r="K6" s="96" t="s">
        <v>4</v>
      </c>
      <c r="L6" s="107" t="s">
        <v>27</v>
      </c>
      <c r="M6" s="110"/>
      <c r="N6" s="96" t="s">
        <v>4</v>
      </c>
      <c r="O6" s="96" t="s">
        <v>5</v>
      </c>
      <c r="P6" s="111" t="s">
        <v>4</v>
      </c>
    </row>
    <row r="7" spans="1:20" s="90" customFormat="1">
      <c r="A7" s="106"/>
      <c r="B7" s="112" t="s">
        <v>28</v>
      </c>
      <c r="C7" s="113" t="s">
        <v>6</v>
      </c>
      <c r="D7" s="114"/>
      <c r="E7" s="115" t="s">
        <v>7</v>
      </c>
      <c r="F7" s="114" t="s">
        <v>8</v>
      </c>
      <c r="G7" s="112" t="s">
        <v>28</v>
      </c>
      <c r="H7" s="113" t="s">
        <v>6</v>
      </c>
      <c r="I7" s="114"/>
      <c r="J7" s="114" t="s">
        <v>159</v>
      </c>
      <c r="K7" s="114" t="s">
        <v>8</v>
      </c>
      <c r="L7" s="112" t="s">
        <v>28</v>
      </c>
      <c r="M7" s="116" t="s">
        <v>6</v>
      </c>
      <c r="N7" s="114"/>
      <c r="O7" s="114" t="s">
        <v>10</v>
      </c>
      <c r="P7" s="117" t="s">
        <v>8</v>
      </c>
    </row>
    <row r="8" spans="1:20" s="90" customFormat="1">
      <c r="A8" s="118" t="s">
        <v>11</v>
      </c>
      <c r="B8" s="119" t="s">
        <v>12</v>
      </c>
      <c r="C8" s="120"/>
      <c r="D8" s="118" t="s">
        <v>13</v>
      </c>
      <c r="E8" s="121" t="s">
        <v>14</v>
      </c>
      <c r="F8" s="118" t="s">
        <v>15</v>
      </c>
      <c r="G8" s="119" t="s">
        <v>12</v>
      </c>
      <c r="H8" s="120"/>
      <c r="I8" s="118" t="s">
        <v>13</v>
      </c>
      <c r="J8" s="118" t="s">
        <v>14</v>
      </c>
      <c r="K8" s="118" t="s">
        <v>15</v>
      </c>
      <c r="L8" s="119" t="s">
        <v>12</v>
      </c>
      <c r="M8" s="122"/>
      <c r="N8" s="118" t="s">
        <v>13</v>
      </c>
      <c r="O8" s="118" t="s">
        <v>14</v>
      </c>
      <c r="P8" s="123" t="s">
        <v>15</v>
      </c>
      <c r="R8" s="187">
        <v>99</v>
      </c>
    </row>
    <row r="9" spans="1:20" ht="3.95" customHeight="1">
      <c r="A9" s="125"/>
      <c r="B9" s="126"/>
      <c r="C9" s="127"/>
      <c r="D9" s="128"/>
      <c r="E9" s="128"/>
      <c r="F9" s="125"/>
      <c r="G9" s="129"/>
      <c r="H9" s="130"/>
      <c r="I9" s="128"/>
      <c r="J9" s="128"/>
      <c r="K9" s="125"/>
      <c r="L9" s="129"/>
      <c r="M9" s="130"/>
      <c r="N9" s="128"/>
      <c r="O9" s="128"/>
      <c r="P9" s="131"/>
    </row>
    <row r="10" spans="1:20" s="139" customFormat="1" ht="24.75" customHeight="1">
      <c r="A10" s="188" t="s">
        <v>16</v>
      </c>
      <c r="B10" s="146" t="s">
        <v>36</v>
      </c>
      <c r="C10" s="134" t="s">
        <v>160</v>
      </c>
      <c r="D10" s="135">
        <v>832</v>
      </c>
      <c r="E10" s="136">
        <f>D10/D27*100000</f>
        <v>419.46477907516083</v>
      </c>
      <c r="F10" s="137">
        <v>100</v>
      </c>
      <c r="G10" s="146" t="s">
        <v>36</v>
      </c>
      <c r="H10" s="134" t="s">
        <v>17</v>
      </c>
      <c r="I10" s="135">
        <v>452</v>
      </c>
      <c r="J10" s="136">
        <f>I10/E27*100000</f>
        <v>439.05661110463535</v>
      </c>
      <c r="K10" s="137">
        <v>100</v>
      </c>
      <c r="L10" s="146" t="s">
        <v>36</v>
      </c>
      <c r="M10" s="134" t="s">
        <v>17</v>
      </c>
      <c r="N10" s="135">
        <v>380</v>
      </c>
      <c r="O10" s="136">
        <f>N10/F27*100000</f>
        <v>398.32285115303978</v>
      </c>
      <c r="P10" s="136">
        <v>100</v>
      </c>
      <c r="R10" s="189">
        <v>166473</v>
      </c>
      <c r="S10" s="189">
        <v>86804</v>
      </c>
      <c r="T10" s="189">
        <v>79669</v>
      </c>
    </row>
    <row r="11" spans="1:20" ht="3.95" customHeight="1">
      <c r="A11" s="190"/>
      <c r="B11" s="142"/>
      <c r="C11" s="143"/>
      <c r="D11" s="135"/>
      <c r="E11" s="144"/>
      <c r="F11" s="137"/>
      <c r="G11" s="142"/>
      <c r="H11" s="143"/>
      <c r="I11" s="135"/>
      <c r="J11" s="144"/>
      <c r="K11" s="137"/>
      <c r="L11" s="145"/>
      <c r="M11" s="143"/>
      <c r="N11" s="135"/>
      <c r="O11" s="144"/>
      <c r="P11" s="136"/>
    </row>
    <row r="12" spans="1:20" s="92" customFormat="1" ht="24" customHeight="1">
      <c r="A12" s="190">
        <v>1</v>
      </c>
      <c r="B12" s="146" t="s">
        <v>91</v>
      </c>
      <c r="C12" s="134" t="s">
        <v>111</v>
      </c>
      <c r="D12" s="135">
        <v>209</v>
      </c>
      <c r="E12" s="136">
        <f>D12/$D$27*100000</f>
        <v>105.37035916671708</v>
      </c>
      <c r="F12" s="137">
        <v>25.120192307692307</v>
      </c>
      <c r="G12" s="146" t="s">
        <v>91</v>
      </c>
      <c r="H12" s="134" t="s">
        <v>111</v>
      </c>
      <c r="I12" s="135">
        <v>115</v>
      </c>
      <c r="J12" s="136">
        <f>I12/$E$27*100000</f>
        <v>111.70688114387846</v>
      </c>
      <c r="K12" s="137">
        <v>25.442477876106196</v>
      </c>
      <c r="L12" s="146" t="s">
        <v>91</v>
      </c>
      <c r="M12" s="134" t="s">
        <v>111</v>
      </c>
      <c r="N12" s="135">
        <v>94</v>
      </c>
      <c r="O12" s="136">
        <f>N12/$F$27*100000</f>
        <v>98.532494758909849</v>
      </c>
      <c r="P12" s="136">
        <v>24.736842105263158</v>
      </c>
    </row>
    <row r="13" spans="1:20" s="92" customFormat="1" ht="24" customHeight="1">
      <c r="A13" s="190">
        <v>2</v>
      </c>
      <c r="B13" s="146" t="s">
        <v>147</v>
      </c>
      <c r="C13" s="134" t="s">
        <v>112</v>
      </c>
      <c r="D13" s="135">
        <v>134</v>
      </c>
      <c r="E13" s="136">
        <f t="shared" ref="E13:E22" si="0">D13/$D$27*100000</f>
        <v>67.558029322201378</v>
      </c>
      <c r="F13" s="137">
        <v>16.105769230769234</v>
      </c>
      <c r="G13" s="146" t="s">
        <v>147</v>
      </c>
      <c r="H13" s="134" t="s">
        <v>112</v>
      </c>
      <c r="I13" s="135">
        <v>72</v>
      </c>
      <c r="J13" s="136">
        <f t="shared" ref="J13:J22" si="1">I13/$E$27*100000</f>
        <v>69.938221237906518</v>
      </c>
      <c r="K13" s="137">
        <v>15.929203539823009</v>
      </c>
      <c r="L13" s="146" t="s">
        <v>147</v>
      </c>
      <c r="M13" s="134" t="s">
        <v>112</v>
      </c>
      <c r="N13" s="135">
        <v>62</v>
      </c>
      <c r="O13" s="136">
        <f t="shared" ref="O13:O22" si="2">N13/$F$27*100000</f>
        <v>64.989517819706506</v>
      </c>
      <c r="P13" s="136">
        <v>16.315789473684212</v>
      </c>
    </row>
    <row r="14" spans="1:20" s="92" customFormat="1" ht="24" customHeight="1">
      <c r="A14" s="190">
        <v>3</v>
      </c>
      <c r="B14" s="146" t="s">
        <v>148</v>
      </c>
      <c r="C14" s="134" t="s">
        <v>161</v>
      </c>
      <c r="D14" s="135">
        <v>41</v>
      </c>
      <c r="E14" s="136">
        <f t="shared" si="0"/>
        <v>20.670740315001915</v>
      </c>
      <c r="F14" s="137">
        <v>4.927884615384615</v>
      </c>
      <c r="G14" s="146" t="s">
        <v>95</v>
      </c>
      <c r="H14" s="134" t="s">
        <v>18</v>
      </c>
      <c r="I14" s="135">
        <v>22</v>
      </c>
      <c r="J14" s="136">
        <f t="shared" si="1"/>
        <v>21.370012044915882</v>
      </c>
      <c r="K14" s="137">
        <v>4.8672566371681416</v>
      </c>
      <c r="L14" s="146" t="s">
        <v>148</v>
      </c>
      <c r="M14" s="134" t="s">
        <v>113</v>
      </c>
      <c r="N14" s="135">
        <v>22</v>
      </c>
      <c r="O14" s="136">
        <f t="shared" si="2"/>
        <v>23.060796645702304</v>
      </c>
      <c r="P14" s="136">
        <v>5.7894736842105265</v>
      </c>
    </row>
    <row r="15" spans="1:20" s="92" customFormat="1" ht="24" customHeight="1">
      <c r="A15" s="190">
        <v>4</v>
      </c>
      <c r="B15" s="146" t="s">
        <v>144</v>
      </c>
      <c r="C15" s="134" t="s">
        <v>114</v>
      </c>
      <c r="D15" s="135">
        <v>37</v>
      </c>
      <c r="E15" s="136">
        <f t="shared" si="0"/>
        <v>18.654082723294412</v>
      </c>
      <c r="F15" s="137">
        <v>4.447115384615385</v>
      </c>
      <c r="G15" s="146" t="s">
        <v>144</v>
      </c>
      <c r="H15" s="134" t="s">
        <v>114</v>
      </c>
      <c r="I15" s="135">
        <v>19</v>
      </c>
      <c r="J15" s="136">
        <f>I15/$E$27*100000</f>
        <v>18.455919493336442</v>
      </c>
      <c r="K15" s="137">
        <v>4.2035398230088497</v>
      </c>
      <c r="L15" s="146" t="s">
        <v>94</v>
      </c>
      <c r="M15" s="134" t="s">
        <v>32</v>
      </c>
      <c r="N15" s="135">
        <v>19</v>
      </c>
      <c r="O15" s="136">
        <f t="shared" si="2"/>
        <v>19.916142557651991</v>
      </c>
      <c r="P15" s="136">
        <v>5</v>
      </c>
      <c r="R15" s="147"/>
      <c r="S15" s="147"/>
    </row>
    <row r="16" spans="1:20" s="92" customFormat="1" ht="24" customHeight="1">
      <c r="A16" s="190">
        <v>5</v>
      </c>
      <c r="B16" s="146" t="s">
        <v>95</v>
      </c>
      <c r="C16" s="134" t="s">
        <v>18</v>
      </c>
      <c r="D16" s="135">
        <v>35</v>
      </c>
      <c r="E16" s="136">
        <f t="shared" si="0"/>
        <v>17.645753927440662</v>
      </c>
      <c r="F16" s="137">
        <v>4.2067307692307692</v>
      </c>
      <c r="G16" s="146" t="s">
        <v>148</v>
      </c>
      <c r="H16" s="134" t="s">
        <v>113</v>
      </c>
      <c r="I16" s="135">
        <v>19</v>
      </c>
      <c r="J16" s="136">
        <f t="shared" si="1"/>
        <v>18.455919493336442</v>
      </c>
      <c r="K16" s="137">
        <v>4.2035398230088497</v>
      </c>
      <c r="L16" s="146" t="s">
        <v>144</v>
      </c>
      <c r="M16" s="134" t="s">
        <v>114</v>
      </c>
      <c r="N16" s="135">
        <v>18</v>
      </c>
      <c r="O16" s="136">
        <f t="shared" si="2"/>
        <v>18.867924528301884</v>
      </c>
      <c r="P16" s="136">
        <v>4.7368421052631584</v>
      </c>
    </row>
    <row r="17" spans="1:19" s="92" customFormat="1" ht="24" customHeight="1">
      <c r="A17" s="190">
        <v>6</v>
      </c>
      <c r="B17" s="146" t="s">
        <v>94</v>
      </c>
      <c r="C17" s="134" t="s">
        <v>32</v>
      </c>
      <c r="D17" s="135">
        <v>34</v>
      </c>
      <c r="E17" s="136">
        <f t="shared" si="0"/>
        <v>17.141589529513784</v>
      </c>
      <c r="F17" s="137">
        <v>4.0865384615384617</v>
      </c>
      <c r="G17" s="146" t="s">
        <v>149</v>
      </c>
      <c r="H17" s="134" t="s">
        <v>115</v>
      </c>
      <c r="I17" s="135">
        <v>17</v>
      </c>
      <c r="J17" s="136">
        <f t="shared" si="1"/>
        <v>16.513191125616814</v>
      </c>
      <c r="K17" s="137">
        <v>3.7610619469026552</v>
      </c>
      <c r="L17" s="146" t="s">
        <v>95</v>
      </c>
      <c r="M17" s="134" t="s">
        <v>18</v>
      </c>
      <c r="N17" s="135">
        <v>13</v>
      </c>
      <c r="O17" s="136">
        <f t="shared" si="2"/>
        <v>13.626834381551362</v>
      </c>
      <c r="P17" s="136">
        <v>3.4210526315789478</v>
      </c>
    </row>
    <row r="18" spans="1:19" s="92" customFormat="1" ht="24" customHeight="1">
      <c r="A18" s="190">
        <v>7</v>
      </c>
      <c r="B18" s="146" t="s">
        <v>149</v>
      </c>
      <c r="C18" s="134" t="s">
        <v>115</v>
      </c>
      <c r="D18" s="135">
        <v>28</v>
      </c>
      <c r="E18" s="136">
        <f t="shared" si="0"/>
        <v>14.116603141952529</v>
      </c>
      <c r="F18" s="137">
        <v>3.3653846153846154</v>
      </c>
      <c r="G18" s="146" t="s">
        <v>94</v>
      </c>
      <c r="H18" s="134" t="s">
        <v>32</v>
      </c>
      <c r="I18" s="135">
        <v>15</v>
      </c>
      <c r="J18" s="136">
        <f>I18/$E$27*100000</f>
        <v>14.570462757897191</v>
      </c>
      <c r="K18" s="137">
        <v>3.3185840707964607</v>
      </c>
      <c r="L18" s="146" t="s">
        <v>149</v>
      </c>
      <c r="M18" s="134" t="s">
        <v>115</v>
      </c>
      <c r="N18" s="135">
        <v>11</v>
      </c>
      <c r="O18" s="136">
        <f t="shared" si="2"/>
        <v>11.530398322851152</v>
      </c>
      <c r="P18" s="136">
        <v>2.8947368421052633</v>
      </c>
    </row>
    <row r="19" spans="1:19" s="92" customFormat="1" ht="24" customHeight="1">
      <c r="A19" s="190">
        <v>8</v>
      </c>
      <c r="B19" s="146" t="s">
        <v>143</v>
      </c>
      <c r="C19" s="134" t="s">
        <v>118</v>
      </c>
      <c r="D19" s="135">
        <v>17</v>
      </c>
      <c r="E19" s="136">
        <f t="shared" si="0"/>
        <v>8.5707947647568918</v>
      </c>
      <c r="F19" s="137">
        <v>2.0432692307692308</v>
      </c>
      <c r="G19" s="146" t="s">
        <v>39</v>
      </c>
      <c r="H19" s="134" t="s">
        <v>22</v>
      </c>
      <c r="I19" s="135">
        <v>7</v>
      </c>
      <c r="J19" s="136">
        <f t="shared" si="1"/>
        <v>6.7995492870186887</v>
      </c>
      <c r="K19" s="137">
        <v>1.5486725663716814</v>
      </c>
      <c r="L19" s="146" t="s">
        <v>143</v>
      </c>
      <c r="M19" s="134" t="s">
        <v>118</v>
      </c>
      <c r="N19" s="135">
        <v>10</v>
      </c>
      <c r="O19" s="136">
        <f t="shared" si="2"/>
        <v>10.482180293501047</v>
      </c>
      <c r="P19" s="136">
        <v>2.6315789473684208</v>
      </c>
    </row>
    <row r="20" spans="1:19" s="92" customFormat="1" ht="24" customHeight="1">
      <c r="A20" s="190">
        <v>9</v>
      </c>
      <c r="B20" s="146" t="s">
        <v>134</v>
      </c>
      <c r="C20" s="134" t="s">
        <v>119</v>
      </c>
      <c r="D20" s="135">
        <v>10</v>
      </c>
      <c r="E20" s="136">
        <f t="shared" si="0"/>
        <v>5.04164397926876</v>
      </c>
      <c r="F20" s="137">
        <v>1.2019230769230771</v>
      </c>
      <c r="G20" s="146" t="s">
        <v>143</v>
      </c>
      <c r="H20" s="134" t="s">
        <v>118</v>
      </c>
      <c r="I20" s="135">
        <v>7</v>
      </c>
      <c r="J20" s="136">
        <f t="shared" si="1"/>
        <v>6.7995492870186887</v>
      </c>
      <c r="K20" s="137">
        <v>1.5486725663716814</v>
      </c>
      <c r="L20" s="146" t="s">
        <v>134</v>
      </c>
      <c r="M20" s="134" t="s">
        <v>119</v>
      </c>
      <c r="N20" s="135">
        <v>5</v>
      </c>
      <c r="O20" s="136">
        <f t="shared" si="2"/>
        <v>5.2410901467505235</v>
      </c>
      <c r="P20" s="136">
        <v>1.3157894736842104</v>
      </c>
    </row>
    <row r="21" spans="1:19" s="92" customFormat="1" ht="24" customHeight="1">
      <c r="A21" s="190">
        <v>10</v>
      </c>
      <c r="B21" s="146" t="s">
        <v>39</v>
      </c>
      <c r="C21" s="134" t="s">
        <v>162</v>
      </c>
      <c r="D21" s="135">
        <v>9</v>
      </c>
      <c r="E21" s="136">
        <f t="shared" si="0"/>
        <v>4.5374795813418842</v>
      </c>
      <c r="F21" s="137">
        <v>1.0817307692307692</v>
      </c>
      <c r="G21" s="146" t="s">
        <v>134</v>
      </c>
      <c r="H21" s="134" t="s">
        <v>119</v>
      </c>
      <c r="I21" s="135">
        <v>5</v>
      </c>
      <c r="J21" s="136">
        <f t="shared" si="1"/>
        <v>4.8568209192990635</v>
      </c>
      <c r="K21" s="137">
        <v>1.1061946902654867</v>
      </c>
      <c r="L21" s="146" t="s">
        <v>61</v>
      </c>
      <c r="M21" s="134" t="s">
        <v>116</v>
      </c>
      <c r="N21" s="135">
        <v>3</v>
      </c>
      <c r="O21" s="136">
        <f t="shared" si="2"/>
        <v>3.1446540880503142</v>
      </c>
      <c r="P21" s="136">
        <v>0.78947368421052633</v>
      </c>
      <c r="Q21" s="147"/>
      <c r="R21" s="147"/>
    </row>
    <row r="22" spans="1:19" s="92" customFormat="1" ht="24" customHeight="1">
      <c r="A22" s="190"/>
      <c r="B22" s="142"/>
      <c r="C22" s="134" t="s">
        <v>163</v>
      </c>
      <c r="D22" s="135">
        <v>278</v>
      </c>
      <c r="E22" s="136">
        <f t="shared" si="0"/>
        <v>140.15770262367153</v>
      </c>
      <c r="F22" s="137">
        <v>33.413461538461533</v>
      </c>
      <c r="G22" s="142"/>
      <c r="H22" s="134" t="s">
        <v>21</v>
      </c>
      <c r="I22" s="135">
        <v>154</v>
      </c>
      <c r="J22" s="136">
        <f t="shared" si="1"/>
        <v>149.59008431441117</v>
      </c>
      <c r="K22" s="137">
        <v>34.070796460176986</v>
      </c>
      <c r="L22" s="145"/>
      <c r="M22" s="134" t="s">
        <v>163</v>
      </c>
      <c r="N22" s="135">
        <v>123</v>
      </c>
      <c r="O22" s="136">
        <f t="shared" si="2"/>
        <v>128.93081761006289</v>
      </c>
      <c r="P22" s="136">
        <v>32.368421052631582</v>
      </c>
    </row>
    <row r="23" spans="1:19" s="92" customFormat="1" ht="3.95" customHeight="1">
      <c r="A23" s="148"/>
      <c r="B23" s="149"/>
      <c r="C23" s="150"/>
      <c r="D23" s="151"/>
      <c r="E23" s="152"/>
      <c r="F23" s="153"/>
      <c r="G23" s="154"/>
      <c r="H23" s="155"/>
      <c r="I23" s="151"/>
      <c r="J23" s="152"/>
      <c r="K23" s="153"/>
      <c r="L23" s="154"/>
      <c r="M23" s="155"/>
      <c r="N23" s="151"/>
      <c r="O23" s="152"/>
      <c r="P23" s="156"/>
    </row>
    <row r="24" spans="1:19" s="92" customFormat="1" ht="3.95" customHeight="1">
      <c r="A24" s="157"/>
      <c r="B24" s="158"/>
      <c r="C24" s="159"/>
      <c r="D24" s="160"/>
      <c r="E24" s="161"/>
      <c r="F24" s="161"/>
      <c r="G24" s="162"/>
      <c r="H24" s="163"/>
      <c r="I24" s="160"/>
      <c r="J24" s="161"/>
      <c r="K24" s="161"/>
      <c r="L24" s="162"/>
      <c r="M24" s="163"/>
      <c r="N24" s="160"/>
      <c r="O24" s="161"/>
      <c r="P24" s="157"/>
    </row>
    <row r="25" spans="1:19" s="172" customFormat="1" ht="18.75" customHeight="1">
      <c r="A25" s="170" t="s">
        <v>164</v>
      </c>
      <c r="B25" s="171"/>
      <c r="I25" s="173"/>
      <c r="J25" s="173"/>
      <c r="K25" s="173"/>
      <c r="L25" s="174"/>
      <c r="M25" s="174"/>
      <c r="N25" s="173"/>
      <c r="O25" s="173"/>
      <c r="P25" s="173"/>
      <c r="R25" s="185" t="s">
        <v>165</v>
      </c>
      <c r="S25" s="186" t="s">
        <v>166</v>
      </c>
    </row>
    <row r="26" spans="1:19" s="175" customFormat="1" ht="18.75" customHeight="1">
      <c r="A26" s="131"/>
      <c r="B26" s="184"/>
      <c r="F26" s="191"/>
      <c r="I26" s="176"/>
      <c r="J26" s="176"/>
      <c r="K26" s="176"/>
      <c r="N26" s="176"/>
      <c r="O26" s="176"/>
      <c r="P26" s="176"/>
      <c r="R26" s="185" t="s">
        <v>167</v>
      </c>
      <c r="S26" s="186" t="s">
        <v>36</v>
      </c>
    </row>
    <row r="27" spans="1:19" s="178" customFormat="1" hidden="1">
      <c r="A27" s="177" t="s">
        <v>16</v>
      </c>
      <c r="B27" s="91"/>
      <c r="C27" s="93"/>
      <c r="D27" s="192">
        <v>198348</v>
      </c>
      <c r="E27" s="193">
        <v>102948</v>
      </c>
      <c r="F27" s="193">
        <v>95400</v>
      </c>
      <c r="H27" s="93"/>
      <c r="I27" s="177"/>
      <c r="J27" s="177"/>
      <c r="K27" s="177"/>
      <c r="M27" s="93"/>
      <c r="N27" s="177"/>
      <c r="O27" s="177"/>
      <c r="P27" s="177"/>
      <c r="R27" s="185" t="s">
        <v>125</v>
      </c>
      <c r="S27" s="186" t="s">
        <v>37</v>
      </c>
    </row>
    <row r="28" spans="1:19" s="147" customFormat="1">
      <c r="C28" s="179"/>
      <c r="M28" s="179"/>
      <c r="R28" s="185" t="s">
        <v>22</v>
      </c>
      <c r="S28" s="186" t="s">
        <v>39</v>
      </c>
    </row>
    <row r="29" spans="1:19" s="147" customFormat="1">
      <c r="C29" s="179"/>
      <c r="H29" s="179"/>
      <c r="M29" s="179"/>
      <c r="R29" s="185" t="s">
        <v>126</v>
      </c>
      <c r="S29" s="186" t="s">
        <v>127</v>
      </c>
    </row>
    <row r="30" spans="1:19" s="147" customFormat="1">
      <c r="C30" s="179"/>
      <c r="H30" s="179"/>
      <c r="M30" s="179"/>
      <c r="R30" s="185" t="s">
        <v>40</v>
      </c>
      <c r="S30" s="186" t="s">
        <v>41</v>
      </c>
    </row>
    <row r="31" spans="1:19" s="147" customFormat="1">
      <c r="B31" s="180"/>
      <c r="C31" s="180"/>
      <c r="D31" s="91"/>
      <c r="H31" s="179"/>
      <c r="M31" s="179"/>
      <c r="R31" s="185" t="s">
        <v>19</v>
      </c>
      <c r="S31" s="186" t="s">
        <v>44</v>
      </c>
    </row>
    <row r="32" spans="1:19" s="147" customFormat="1">
      <c r="C32" s="180"/>
      <c r="H32" s="179"/>
      <c r="M32" s="179"/>
      <c r="R32" s="185" t="s">
        <v>128</v>
      </c>
      <c r="S32" s="186" t="s">
        <v>46</v>
      </c>
    </row>
    <row r="33" spans="3:22" s="147" customFormat="1">
      <c r="C33" s="179"/>
      <c r="H33" s="179"/>
      <c r="M33" s="179"/>
      <c r="R33" s="185" t="s">
        <v>129</v>
      </c>
      <c r="S33" s="186" t="s">
        <v>130</v>
      </c>
    </row>
    <row r="34" spans="3:22" s="147" customFormat="1">
      <c r="C34" s="179"/>
      <c r="H34" s="179"/>
      <c r="M34" s="179"/>
      <c r="R34" s="185" t="s">
        <v>117</v>
      </c>
      <c r="S34" s="186" t="s">
        <v>131</v>
      </c>
    </row>
    <row r="35" spans="3:22" s="147" customFormat="1">
      <c r="C35" s="179"/>
      <c r="H35" s="179"/>
      <c r="M35" s="179"/>
      <c r="R35" s="185" t="s">
        <v>23</v>
      </c>
      <c r="S35" s="186" t="s">
        <v>52</v>
      </c>
    </row>
    <row r="36" spans="3:22" s="147" customFormat="1">
      <c r="C36" s="179"/>
      <c r="H36" s="179"/>
      <c r="M36" s="179"/>
      <c r="R36" s="185" t="s">
        <v>53</v>
      </c>
      <c r="S36" s="186" t="s">
        <v>54</v>
      </c>
    </row>
    <row r="37" spans="3:22" s="147" customFormat="1">
      <c r="C37" s="179"/>
      <c r="H37" s="179"/>
      <c r="M37" s="179"/>
      <c r="R37" s="185" t="s">
        <v>132</v>
      </c>
      <c r="S37" s="186" t="s">
        <v>133</v>
      </c>
    </row>
    <row r="38" spans="3:22" s="147" customFormat="1">
      <c r="C38" s="179"/>
      <c r="H38" s="179"/>
      <c r="M38" s="179"/>
      <c r="R38" s="185" t="s">
        <v>119</v>
      </c>
      <c r="S38" s="186" t="s">
        <v>134</v>
      </c>
    </row>
    <row r="39" spans="3:22" s="147" customFormat="1">
      <c r="C39" s="179"/>
      <c r="H39" s="179"/>
      <c r="M39" s="179"/>
      <c r="R39" s="185" t="s">
        <v>116</v>
      </c>
      <c r="S39" s="186" t="s">
        <v>61</v>
      </c>
    </row>
    <row r="40" spans="3:22" s="147" customFormat="1">
      <c r="C40" s="179"/>
      <c r="H40" s="179"/>
      <c r="M40" s="179"/>
      <c r="R40" s="185" t="s">
        <v>34</v>
      </c>
      <c r="S40" s="186" t="s">
        <v>62</v>
      </c>
    </row>
    <row r="41" spans="3:22" s="147" customFormat="1">
      <c r="C41" s="179"/>
      <c r="H41" s="179"/>
      <c r="M41" s="179"/>
      <c r="R41" s="185" t="s">
        <v>26</v>
      </c>
      <c r="S41" s="186" t="s">
        <v>67</v>
      </c>
    </row>
    <row r="42" spans="3:22" s="147" customFormat="1">
      <c r="C42" s="179"/>
      <c r="H42" s="179"/>
      <c r="M42" s="179"/>
      <c r="R42" s="185" t="s">
        <v>20</v>
      </c>
      <c r="S42" s="186" t="s">
        <v>68</v>
      </c>
    </row>
    <row r="43" spans="3:22" s="147" customFormat="1">
      <c r="C43" s="179"/>
      <c r="H43" s="179"/>
      <c r="M43" s="179"/>
      <c r="R43" s="185" t="s">
        <v>69</v>
      </c>
      <c r="S43" s="186" t="s">
        <v>70</v>
      </c>
      <c r="U43" s="185"/>
      <c r="V43" s="186"/>
    </row>
    <row r="44" spans="3:22" s="147" customFormat="1">
      <c r="C44" s="179"/>
      <c r="H44" s="179"/>
      <c r="M44" s="179"/>
      <c r="R44" s="185" t="s">
        <v>135</v>
      </c>
      <c r="S44" s="186" t="s">
        <v>136</v>
      </c>
      <c r="U44" s="185"/>
      <c r="V44" s="186"/>
    </row>
    <row r="45" spans="3:22" s="147" customFormat="1">
      <c r="C45" s="179"/>
      <c r="H45" s="179"/>
      <c r="M45" s="179"/>
      <c r="R45" s="185" t="s">
        <v>137</v>
      </c>
      <c r="S45" s="186" t="s">
        <v>138</v>
      </c>
      <c r="U45" s="185"/>
      <c r="V45" s="186"/>
    </row>
    <row r="46" spans="3:22" s="147" customFormat="1">
      <c r="C46" s="179"/>
      <c r="H46" s="179"/>
      <c r="M46" s="179"/>
      <c r="R46" s="185" t="s">
        <v>77</v>
      </c>
      <c r="S46" s="186" t="s">
        <v>78</v>
      </c>
      <c r="U46" s="185"/>
      <c r="V46" s="186"/>
    </row>
    <row r="47" spans="3:22" s="147" customFormat="1">
      <c r="C47" s="179"/>
      <c r="H47" s="179"/>
      <c r="M47" s="179"/>
      <c r="R47" s="185" t="s">
        <v>139</v>
      </c>
      <c r="S47" s="186" t="s">
        <v>140</v>
      </c>
      <c r="U47" s="185"/>
      <c r="V47" s="186"/>
    </row>
    <row r="48" spans="3:22" s="147" customFormat="1">
      <c r="C48" s="179"/>
      <c r="H48" s="179"/>
      <c r="M48" s="179"/>
      <c r="R48" s="185" t="s">
        <v>141</v>
      </c>
      <c r="S48" s="186" t="s">
        <v>142</v>
      </c>
      <c r="U48" s="185"/>
      <c r="V48" s="186"/>
    </row>
    <row r="49" spans="3:22" s="147" customFormat="1">
      <c r="C49" s="179"/>
      <c r="H49" s="179"/>
      <c r="M49" s="179"/>
      <c r="R49" s="185" t="s">
        <v>118</v>
      </c>
      <c r="S49" s="186" t="s">
        <v>143</v>
      </c>
      <c r="U49" s="185"/>
      <c r="V49" s="186"/>
    </row>
    <row r="50" spans="3:22" s="147" customFormat="1">
      <c r="C50" s="179"/>
      <c r="H50" s="179"/>
      <c r="M50" s="179"/>
      <c r="R50" s="185" t="s">
        <v>114</v>
      </c>
      <c r="S50" s="186" t="s">
        <v>144</v>
      </c>
      <c r="U50" s="185"/>
      <c r="V50" s="186"/>
    </row>
    <row r="51" spans="3:22" s="147" customFormat="1">
      <c r="C51" s="179"/>
      <c r="H51" s="179"/>
      <c r="M51" s="179"/>
      <c r="R51" s="185" t="s">
        <v>145</v>
      </c>
      <c r="S51" s="186" t="s">
        <v>146</v>
      </c>
      <c r="U51" s="185"/>
      <c r="V51" s="186"/>
    </row>
    <row r="52" spans="3:22" s="147" customFormat="1">
      <c r="C52" s="179"/>
      <c r="H52" s="179"/>
      <c r="M52" s="179"/>
      <c r="R52" s="185" t="s">
        <v>112</v>
      </c>
      <c r="S52" s="186" t="s">
        <v>147</v>
      </c>
      <c r="U52" s="185"/>
      <c r="V52" s="186"/>
    </row>
    <row r="53" spans="3:22" s="147" customFormat="1">
      <c r="C53" s="179"/>
      <c r="H53" s="179"/>
      <c r="M53" s="179"/>
      <c r="R53" s="185" t="s">
        <v>113</v>
      </c>
      <c r="S53" s="186" t="s">
        <v>148</v>
      </c>
      <c r="U53" s="185"/>
      <c r="V53" s="186"/>
    </row>
    <row r="54" spans="3:22" s="147" customFormat="1">
      <c r="C54" s="179"/>
      <c r="H54" s="179"/>
      <c r="M54" s="179"/>
      <c r="R54" s="185" t="s">
        <v>115</v>
      </c>
      <c r="S54" s="186" t="s">
        <v>149</v>
      </c>
      <c r="U54" s="185"/>
      <c r="V54" s="186"/>
    </row>
    <row r="55" spans="3:22" s="147" customFormat="1">
      <c r="C55" s="179"/>
      <c r="H55" s="179"/>
      <c r="M55" s="179"/>
      <c r="R55" s="185" t="s">
        <v>111</v>
      </c>
      <c r="S55" s="186" t="s">
        <v>91</v>
      </c>
      <c r="U55" s="185"/>
      <c r="V55" s="186"/>
    </row>
    <row r="56" spans="3:22" s="147" customFormat="1">
      <c r="C56" s="179"/>
      <c r="H56" s="179"/>
      <c r="M56" s="179"/>
      <c r="R56" s="185" t="s">
        <v>32</v>
      </c>
      <c r="S56" s="186" t="s">
        <v>94</v>
      </c>
      <c r="U56" s="185"/>
      <c r="V56" s="186"/>
    </row>
    <row r="57" spans="3:22" s="147" customFormat="1">
      <c r="C57" s="179"/>
      <c r="H57" s="179"/>
      <c r="M57" s="179"/>
      <c r="R57" s="185" t="s">
        <v>18</v>
      </c>
      <c r="S57" s="186" t="s">
        <v>95</v>
      </c>
      <c r="U57" s="185"/>
      <c r="V57" s="186"/>
    </row>
    <row r="58" spans="3:22" s="147" customFormat="1">
      <c r="C58" s="179"/>
      <c r="H58" s="179"/>
      <c r="M58" s="179"/>
      <c r="R58" s="185" t="s">
        <v>150</v>
      </c>
      <c r="S58" s="186" t="s">
        <v>99</v>
      </c>
      <c r="U58" s="185"/>
      <c r="V58" s="186"/>
    </row>
    <row r="59" spans="3:22" s="147" customFormat="1">
      <c r="C59" s="179"/>
      <c r="H59" s="179"/>
      <c r="M59" s="179"/>
      <c r="R59" s="185" t="s">
        <v>163</v>
      </c>
      <c r="S59" s="186"/>
      <c r="U59" s="185"/>
      <c r="V59" s="186"/>
    </row>
    <row r="60" spans="3:22" s="147" customFormat="1">
      <c r="C60" s="179"/>
      <c r="H60" s="179"/>
      <c r="M60" s="179"/>
      <c r="U60" s="185"/>
      <c r="V60" s="186"/>
    </row>
    <row r="61" spans="3:22" s="147" customFormat="1">
      <c r="C61" s="179"/>
      <c r="H61" s="179"/>
      <c r="M61" s="179"/>
      <c r="U61" s="185"/>
      <c r="V61" s="186"/>
    </row>
    <row r="62" spans="3:22" s="147" customFormat="1">
      <c r="C62" s="179"/>
      <c r="H62" s="179"/>
      <c r="M62" s="179"/>
      <c r="U62" s="185"/>
      <c r="V62" s="186"/>
    </row>
    <row r="63" spans="3:22" s="147" customFormat="1">
      <c r="C63" s="179"/>
      <c r="H63" s="179"/>
      <c r="M63" s="179"/>
      <c r="U63" s="185"/>
      <c r="V63" s="186"/>
    </row>
    <row r="64" spans="3:22" s="147" customFormat="1">
      <c r="C64" s="179"/>
      <c r="H64" s="179"/>
      <c r="M64" s="179"/>
      <c r="U64" s="185"/>
      <c r="V64" s="186"/>
    </row>
    <row r="65" spans="3:22" s="147" customFormat="1">
      <c r="C65" s="179"/>
      <c r="H65" s="179"/>
      <c r="M65" s="179"/>
      <c r="U65" s="185"/>
      <c r="V65" s="186"/>
    </row>
    <row r="66" spans="3:22" s="147" customFormat="1">
      <c r="C66" s="179"/>
      <c r="H66" s="179"/>
      <c r="M66" s="179"/>
      <c r="U66" s="185"/>
      <c r="V66" s="186"/>
    </row>
    <row r="67" spans="3:22" s="147" customFormat="1">
      <c r="C67" s="179"/>
      <c r="H67" s="179"/>
      <c r="M67" s="179"/>
      <c r="U67" s="185"/>
      <c r="V67" s="186"/>
    </row>
    <row r="68" spans="3:22" s="147" customFormat="1">
      <c r="C68" s="179"/>
      <c r="H68" s="179"/>
      <c r="M68" s="179"/>
      <c r="U68" s="185"/>
      <c r="V68" s="186"/>
    </row>
    <row r="69" spans="3:22" s="147" customFormat="1">
      <c r="C69" s="179"/>
      <c r="E69" s="91"/>
      <c r="F69" s="91"/>
      <c r="G69" s="91"/>
      <c r="H69" s="90"/>
      <c r="M69" s="179"/>
      <c r="U69" s="185"/>
      <c r="V69" s="186"/>
    </row>
    <row r="70" spans="3:22" s="147" customFormat="1">
      <c r="C70" s="179"/>
      <c r="E70" s="91"/>
      <c r="F70" s="91"/>
      <c r="G70" s="91"/>
      <c r="H70" s="90"/>
      <c r="I70" s="91"/>
      <c r="M70" s="179"/>
      <c r="U70" s="185"/>
      <c r="V70" s="186"/>
    </row>
    <row r="71" spans="3:22" s="147" customFormat="1">
      <c r="C71" s="179"/>
      <c r="E71" s="91"/>
      <c r="F71" s="91"/>
      <c r="G71" s="91"/>
      <c r="H71" s="90"/>
      <c r="I71" s="91"/>
      <c r="M71" s="179"/>
      <c r="U71" s="185"/>
      <c r="V71" s="186"/>
    </row>
    <row r="72" spans="3:22" s="147" customFormat="1">
      <c r="C72" s="179"/>
      <c r="E72" s="91"/>
      <c r="F72" s="91"/>
      <c r="G72" s="91"/>
      <c r="H72" s="90"/>
      <c r="I72" s="91"/>
      <c r="M72" s="179"/>
      <c r="U72" s="185"/>
      <c r="V72" s="186"/>
    </row>
    <row r="73" spans="3:22" s="147" customFormat="1">
      <c r="C73" s="179"/>
      <c r="E73" s="91"/>
      <c r="F73" s="91"/>
      <c r="G73" s="91"/>
      <c r="H73" s="90"/>
      <c r="I73" s="91"/>
      <c r="M73" s="179"/>
      <c r="U73" s="185"/>
      <c r="V73" s="186"/>
    </row>
    <row r="74" spans="3:22" s="147" customFormat="1">
      <c r="C74" s="179"/>
      <c r="E74" s="91"/>
      <c r="F74" s="91"/>
      <c r="G74" s="91"/>
      <c r="H74" s="90"/>
      <c r="I74" s="91"/>
      <c r="M74" s="179"/>
      <c r="R74" s="91"/>
      <c r="S74" s="91"/>
      <c r="U74" s="185"/>
      <c r="V74" s="186"/>
    </row>
    <row r="75" spans="3:22" s="147" customFormat="1">
      <c r="C75" s="179"/>
      <c r="E75" s="91"/>
      <c r="F75" s="91"/>
      <c r="G75" s="91"/>
      <c r="H75" s="90"/>
      <c r="I75" s="91"/>
      <c r="M75" s="179"/>
      <c r="R75" s="91"/>
      <c r="S75" s="91"/>
      <c r="U75" s="185"/>
      <c r="V75" s="186"/>
    </row>
    <row r="76" spans="3:22" s="147" customFormat="1">
      <c r="C76" s="179"/>
      <c r="E76" s="91"/>
      <c r="F76" s="91"/>
      <c r="G76" s="91"/>
      <c r="H76" s="90"/>
      <c r="I76" s="91"/>
      <c r="M76" s="179"/>
      <c r="R76" s="91"/>
      <c r="S76" s="91"/>
      <c r="U76" s="185"/>
      <c r="V76" s="186"/>
    </row>
    <row r="77" spans="3:22" s="147" customFormat="1">
      <c r="C77" s="179"/>
      <c r="E77" s="91"/>
      <c r="F77" s="91"/>
      <c r="G77" s="91"/>
      <c r="H77" s="90"/>
      <c r="I77" s="91"/>
      <c r="M77" s="179"/>
      <c r="R77" s="91"/>
      <c r="S77" s="91"/>
      <c r="U77" s="185"/>
      <c r="V77" s="186"/>
    </row>
    <row r="78" spans="3:22" s="147" customFormat="1">
      <c r="C78" s="179"/>
      <c r="E78" s="91"/>
      <c r="F78" s="91"/>
      <c r="G78" s="91"/>
      <c r="H78" s="90"/>
      <c r="I78" s="91"/>
      <c r="M78" s="179"/>
      <c r="R78" s="91"/>
      <c r="S78" s="91"/>
      <c r="U78" s="185"/>
      <c r="V78" s="186"/>
    </row>
    <row r="79" spans="3:22" s="147" customFormat="1">
      <c r="C79" s="179"/>
      <c r="E79" s="91"/>
      <c r="F79" s="91"/>
      <c r="G79" s="91"/>
      <c r="H79" s="90"/>
      <c r="I79" s="91"/>
      <c r="M79" s="179"/>
      <c r="R79" s="91"/>
      <c r="S79" s="91"/>
      <c r="U79" s="185"/>
      <c r="V79" s="186"/>
    </row>
    <row r="80" spans="3:22" s="147" customFormat="1">
      <c r="C80" s="179"/>
      <c r="E80" s="91"/>
      <c r="F80" s="91"/>
      <c r="G80" s="91"/>
      <c r="H80" s="90"/>
      <c r="I80" s="91"/>
      <c r="M80" s="179"/>
      <c r="R80" s="91"/>
      <c r="S80" s="91"/>
      <c r="U80" s="185"/>
      <c r="V80" s="186"/>
    </row>
    <row r="81" spans="3:22" s="147" customFormat="1">
      <c r="C81" s="179"/>
      <c r="E81" s="91"/>
      <c r="F81" s="91"/>
      <c r="G81" s="91"/>
      <c r="H81" s="90"/>
      <c r="I81" s="91"/>
      <c r="M81" s="179"/>
      <c r="R81" s="91"/>
      <c r="S81" s="91"/>
      <c r="U81" s="185"/>
      <c r="V81" s="186"/>
    </row>
  </sheetData>
  <mergeCells count="1">
    <mergeCell ref="A1:P1"/>
  </mergeCells>
  <phoneticPr fontId="24" type="noConversion"/>
  <printOptions horizontalCentered="1" verticalCentered="1"/>
  <pageMargins left="3.937007874015748E-2" right="0" top="0.19685039370078741" bottom="0" header="0" footer="0"/>
  <pageSetup paperSize="9" scale="85" orientation="landscape" horizontalDpi="300" verticalDpi="300"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V81"/>
  <sheetViews>
    <sheetView showGridLines="0" workbookViewId="0">
      <selection sqref="A1:IV65536"/>
    </sheetView>
  </sheetViews>
  <sheetFormatPr defaultColWidth="9" defaultRowHeight="16.5"/>
  <cols>
    <col min="1" max="1" width="2.375" style="91" customWidth="1"/>
    <col min="2" max="2" width="11.625" style="92" customWidth="1"/>
    <col min="3" max="3" width="21.625" style="93" customWidth="1"/>
    <col min="4" max="4" width="4.75" style="91" customWidth="1"/>
    <col min="5" max="5" width="6.125" style="91" customWidth="1"/>
    <col min="6" max="6" width="5.875" style="91" customWidth="1"/>
    <col min="7" max="7" width="11.625" style="91" customWidth="1"/>
    <col min="8" max="8" width="21.625" style="90" customWidth="1"/>
    <col min="9" max="9" width="4.375" style="91" customWidth="1"/>
    <col min="10" max="10" width="7.875" style="91" customWidth="1"/>
    <col min="11" max="11" width="6.375" style="91" customWidth="1"/>
    <col min="12" max="12" width="11.625" style="91" customWidth="1"/>
    <col min="13" max="13" width="21.625" style="90" customWidth="1"/>
    <col min="14" max="14" width="4.125" style="91" customWidth="1"/>
    <col min="15" max="15" width="7.875" style="91" customWidth="1"/>
    <col min="16" max="16" width="5.375" style="91" customWidth="1"/>
    <col min="17" max="17" width="8.625" style="91" customWidth="1"/>
    <col min="18" max="20" width="8.625" style="91" hidden="1" customWidth="1"/>
    <col min="21" max="21" width="49.375" bestFit="1" customWidth="1"/>
    <col min="22" max="22" width="35.625" style="181" bestFit="1" customWidth="1"/>
    <col min="23" max="16384" width="9" style="91"/>
  </cols>
  <sheetData>
    <row r="1" spans="1:20" s="86" customFormat="1" ht="25.5">
      <c r="A1" s="316" t="s">
        <v>151</v>
      </c>
      <c r="B1" s="316"/>
      <c r="C1" s="316"/>
      <c r="D1" s="316"/>
      <c r="E1" s="316"/>
      <c r="F1" s="316"/>
      <c r="G1" s="316"/>
      <c r="H1" s="316"/>
      <c r="I1" s="316"/>
      <c r="J1" s="316"/>
      <c r="K1" s="316"/>
      <c r="L1" s="316"/>
      <c r="M1" s="316"/>
      <c r="N1" s="316"/>
      <c r="O1" s="316"/>
      <c r="P1" s="316"/>
    </row>
    <row r="2" spans="1:20" s="86" customFormat="1" ht="3.95" customHeight="1">
      <c r="A2" s="84"/>
      <c r="B2" s="85"/>
      <c r="C2" s="85"/>
      <c r="D2" s="85"/>
      <c r="E2" s="85"/>
      <c r="F2" s="85"/>
      <c r="G2" s="85"/>
      <c r="H2" s="85"/>
      <c r="I2" s="85"/>
      <c r="J2" s="85"/>
      <c r="K2" s="85"/>
      <c r="L2" s="85"/>
      <c r="M2" s="85"/>
      <c r="N2" s="85"/>
      <c r="O2" s="85"/>
      <c r="P2" s="85"/>
    </row>
    <row r="3" spans="1:20" s="90" customFormat="1">
      <c r="A3" s="87" t="s">
        <v>110</v>
      </c>
      <c r="B3" s="88"/>
      <c r="C3" s="88"/>
      <c r="D3" s="87"/>
      <c r="E3" s="87"/>
      <c r="F3" s="87"/>
      <c r="G3" s="87"/>
      <c r="H3" s="89"/>
      <c r="I3" s="87"/>
      <c r="J3" s="87"/>
      <c r="K3" s="87"/>
      <c r="L3" s="87"/>
      <c r="M3" s="87"/>
      <c r="N3" s="87"/>
      <c r="O3" s="87"/>
      <c r="P3" s="88"/>
    </row>
    <row r="4" spans="1:20" ht="3.95" customHeight="1"/>
    <row r="5" spans="1:20" s="90" customFormat="1">
      <c r="A5" s="96" t="s">
        <v>0</v>
      </c>
      <c r="B5" s="97"/>
      <c r="C5" s="98" t="s">
        <v>1</v>
      </c>
      <c r="D5" s="97"/>
      <c r="E5" s="99"/>
      <c r="F5" s="100"/>
      <c r="G5" s="101"/>
      <c r="H5" s="98" t="s">
        <v>2</v>
      </c>
      <c r="I5" s="101"/>
      <c r="J5" s="102"/>
      <c r="K5" s="103"/>
      <c r="L5" s="104"/>
      <c r="M5" s="98" t="s">
        <v>3</v>
      </c>
      <c r="N5" s="101"/>
      <c r="O5" s="102"/>
      <c r="P5" s="105"/>
    </row>
    <row r="6" spans="1:20" s="90" customFormat="1">
      <c r="A6" s="106"/>
      <c r="B6" s="107" t="s">
        <v>27</v>
      </c>
      <c r="C6" s="108"/>
      <c r="D6" s="96" t="s">
        <v>4</v>
      </c>
      <c r="E6" s="109" t="s">
        <v>5</v>
      </c>
      <c r="F6" s="96" t="s">
        <v>4</v>
      </c>
      <c r="G6" s="107" t="s">
        <v>27</v>
      </c>
      <c r="H6" s="108"/>
      <c r="I6" s="96" t="s">
        <v>4</v>
      </c>
      <c r="J6" s="96" t="s">
        <v>5</v>
      </c>
      <c r="K6" s="96" t="s">
        <v>4</v>
      </c>
      <c r="L6" s="107" t="s">
        <v>27</v>
      </c>
      <c r="M6" s="110"/>
      <c r="N6" s="96" t="s">
        <v>4</v>
      </c>
      <c r="O6" s="96" t="s">
        <v>5</v>
      </c>
      <c r="P6" s="111" t="s">
        <v>4</v>
      </c>
    </row>
    <row r="7" spans="1:20" s="90" customFormat="1">
      <c r="A7" s="106"/>
      <c r="B7" s="112" t="s">
        <v>28</v>
      </c>
      <c r="C7" s="113" t="s">
        <v>6</v>
      </c>
      <c r="D7" s="114"/>
      <c r="E7" s="115" t="s">
        <v>7</v>
      </c>
      <c r="F7" s="114" t="s">
        <v>8</v>
      </c>
      <c r="G7" s="112" t="s">
        <v>28</v>
      </c>
      <c r="H7" s="113" t="s">
        <v>6</v>
      </c>
      <c r="I7" s="114"/>
      <c r="J7" s="114" t="s">
        <v>9</v>
      </c>
      <c r="K7" s="114" t="s">
        <v>8</v>
      </c>
      <c r="L7" s="112" t="s">
        <v>28</v>
      </c>
      <c r="M7" s="116" t="s">
        <v>6</v>
      </c>
      <c r="N7" s="114"/>
      <c r="O7" s="114" t="s">
        <v>10</v>
      </c>
      <c r="P7" s="117" t="s">
        <v>8</v>
      </c>
    </row>
    <row r="8" spans="1:20" s="90" customFormat="1">
      <c r="A8" s="118" t="s">
        <v>11</v>
      </c>
      <c r="B8" s="119" t="s">
        <v>12</v>
      </c>
      <c r="C8" s="120"/>
      <c r="D8" s="118" t="s">
        <v>13</v>
      </c>
      <c r="E8" s="121" t="s">
        <v>14</v>
      </c>
      <c r="F8" s="118" t="s">
        <v>15</v>
      </c>
      <c r="G8" s="119" t="s">
        <v>12</v>
      </c>
      <c r="H8" s="120"/>
      <c r="I8" s="118" t="s">
        <v>13</v>
      </c>
      <c r="J8" s="118" t="s">
        <v>14</v>
      </c>
      <c r="K8" s="118" t="s">
        <v>15</v>
      </c>
      <c r="L8" s="119" t="s">
        <v>12</v>
      </c>
      <c r="M8" s="122"/>
      <c r="N8" s="118" t="s">
        <v>13</v>
      </c>
      <c r="O8" s="118" t="s">
        <v>14</v>
      </c>
      <c r="P8" s="123" t="s">
        <v>15</v>
      </c>
      <c r="R8" s="182">
        <v>99</v>
      </c>
    </row>
    <row r="9" spans="1:20" ht="3.95" customHeight="1">
      <c r="A9" s="125"/>
      <c r="B9" s="126"/>
      <c r="C9" s="127"/>
      <c r="D9" s="128"/>
      <c r="E9" s="128"/>
      <c r="F9" s="125"/>
      <c r="G9" s="129"/>
      <c r="H9" s="130"/>
      <c r="I9" s="128"/>
      <c r="J9" s="128"/>
      <c r="K9" s="125"/>
      <c r="L9" s="129"/>
      <c r="M9" s="130"/>
      <c r="N9" s="128"/>
      <c r="O9" s="128"/>
      <c r="P9" s="131"/>
    </row>
    <row r="10" spans="1:20" s="139" customFormat="1" ht="24.75" customHeight="1">
      <c r="A10" s="132" t="s">
        <v>16</v>
      </c>
      <c r="B10" s="133" t="s">
        <v>16</v>
      </c>
      <c r="C10" s="134" t="s">
        <v>17</v>
      </c>
      <c r="D10" s="135">
        <v>705</v>
      </c>
      <c r="E10" s="136">
        <f>D10/$R$10*100000</f>
        <v>423.4920978176641</v>
      </c>
      <c r="F10" s="137">
        <f>D10/$D$10*100</f>
        <v>100</v>
      </c>
      <c r="G10" s="133"/>
      <c r="H10" s="134" t="s">
        <v>17</v>
      </c>
      <c r="I10" s="135">
        <v>403</v>
      </c>
      <c r="J10" s="136">
        <f>I10/$S$10*100000</f>
        <v>464.26431961660757</v>
      </c>
      <c r="K10" s="137">
        <f>I10/$I$10*100</f>
        <v>100</v>
      </c>
      <c r="L10" s="138" t="s">
        <v>16</v>
      </c>
      <c r="M10" s="134" t="s">
        <v>17</v>
      </c>
      <c r="N10" s="135">
        <v>302</v>
      </c>
      <c r="O10" s="136">
        <f>N10/$T$10*100000</f>
        <v>379.06839548632468</v>
      </c>
      <c r="P10" s="136">
        <f>N10/$N$10*100</f>
        <v>100</v>
      </c>
      <c r="R10" s="183">
        <v>166473</v>
      </c>
      <c r="S10" s="183">
        <v>86804</v>
      </c>
      <c r="T10" s="183">
        <v>79669</v>
      </c>
    </row>
    <row r="11" spans="1:20" ht="3.95" customHeight="1">
      <c r="A11" s="141"/>
      <c r="B11" s="142"/>
      <c r="C11" s="143"/>
      <c r="D11" s="135"/>
      <c r="E11" s="144"/>
      <c r="F11" s="137"/>
      <c r="G11" s="142"/>
      <c r="H11" s="143"/>
      <c r="I11" s="135"/>
      <c r="J11" s="144"/>
      <c r="K11" s="137"/>
      <c r="L11" s="145"/>
      <c r="M11" s="143"/>
      <c r="N11" s="135"/>
      <c r="O11" s="144"/>
      <c r="P11" s="136"/>
    </row>
    <row r="12" spans="1:20" s="92" customFormat="1" ht="24" customHeight="1">
      <c r="A12" s="141">
        <v>1</v>
      </c>
      <c r="B12" s="146" t="str">
        <f t="shared" ref="B12:B21" si="0">VLOOKUP(C12,$R$26:$S$59,2,FALSE)</f>
        <v>Q00-Q99</v>
      </c>
      <c r="C12" s="134" t="s">
        <v>111</v>
      </c>
      <c r="D12" s="135">
        <v>161</v>
      </c>
      <c r="E12" s="136">
        <f t="shared" ref="E12:E22" si="1">D12/$R$10*100000</f>
        <v>96.712379785310532</v>
      </c>
      <c r="F12" s="137">
        <f t="shared" ref="F12:F22" si="2">D12/$D$10*100</f>
        <v>22.836879432624112</v>
      </c>
      <c r="G12" s="146" t="str">
        <f t="shared" ref="G12:G21" si="3">VLOOKUP(H12,$R$26:$S$59,2,FALSE)</f>
        <v>Q00-Q99</v>
      </c>
      <c r="H12" s="134" t="s">
        <v>111</v>
      </c>
      <c r="I12" s="135">
        <v>96</v>
      </c>
      <c r="J12" s="136">
        <f t="shared" ref="J12:J22" si="4">I12/$S$10*100000</f>
        <v>110.59398184415465</v>
      </c>
      <c r="K12" s="137">
        <f t="shared" ref="K12:K22" si="5">I12/$I$10*100</f>
        <v>23.821339950372209</v>
      </c>
      <c r="L12" s="146" t="str">
        <f t="shared" ref="L12:L21" si="6">VLOOKUP(M12,$R$26:$S$59,2,FALSE)</f>
        <v>Q00-Q99</v>
      </c>
      <c r="M12" s="134" t="s">
        <v>111</v>
      </c>
      <c r="N12" s="135">
        <v>65</v>
      </c>
      <c r="O12" s="136">
        <f t="shared" ref="O12:O22" si="7">N12/$T$10*100000</f>
        <v>81.587568564937428</v>
      </c>
      <c r="P12" s="136">
        <f t="shared" ref="P12:P22" si="8">N12/$N$10*100</f>
        <v>21.523178807947019</v>
      </c>
    </row>
    <row r="13" spans="1:20" s="92" customFormat="1" ht="24" customHeight="1">
      <c r="A13" s="141">
        <v>2</v>
      </c>
      <c r="B13" s="146" t="str">
        <f t="shared" si="0"/>
        <v>P20-P28　</v>
      </c>
      <c r="C13" s="134" t="s">
        <v>112</v>
      </c>
      <c r="D13" s="135">
        <v>107</v>
      </c>
      <c r="E13" s="136">
        <f t="shared" si="1"/>
        <v>64.274687186510732</v>
      </c>
      <c r="F13" s="137">
        <f t="shared" si="2"/>
        <v>15.177304964539006</v>
      </c>
      <c r="G13" s="146" t="str">
        <f t="shared" si="3"/>
        <v>P20-P28　</v>
      </c>
      <c r="H13" s="134" t="s">
        <v>112</v>
      </c>
      <c r="I13" s="135">
        <v>58</v>
      </c>
      <c r="J13" s="136">
        <f t="shared" si="4"/>
        <v>66.817197364176764</v>
      </c>
      <c r="K13" s="137">
        <f t="shared" si="5"/>
        <v>14.392059553349876</v>
      </c>
      <c r="L13" s="146" t="str">
        <f t="shared" si="6"/>
        <v>P20-P28　</v>
      </c>
      <c r="M13" s="134" t="s">
        <v>112</v>
      </c>
      <c r="N13" s="135">
        <v>49</v>
      </c>
      <c r="O13" s="136">
        <f t="shared" si="7"/>
        <v>61.504474764337445</v>
      </c>
      <c r="P13" s="136">
        <f t="shared" si="8"/>
        <v>16.225165562913908</v>
      </c>
    </row>
    <row r="14" spans="1:20" s="92" customFormat="1" ht="24" customHeight="1">
      <c r="A14" s="141">
        <v>3</v>
      </c>
      <c r="B14" s="146" t="str">
        <f t="shared" si="0"/>
        <v>P35-P39</v>
      </c>
      <c r="C14" s="134" t="s">
        <v>113</v>
      </c>
      <c r="D14" s="135">
        <v>39</v>
      </c>
      <c r="E14" s="136">
        <f t="shared" si="1"/>
        <v>23.427222432466525</v>
      </c>
      <c r="F14" s="137">
        <f t="shared" si="2"/>
        <v>5.5319148936170208</v>
      </c>
      <c r="G14" s="146" t="str">
        <f t="shared" si="3"/>
        <v>P35-P39</v>
      </c>
      <c r="H14" s="134" t="s">
        <v>113</v>
      </c>
      <c r="I14" s="135">
        <v>23</v>
      </c>
      <c r="J14" s="136">
        <f t="shared" si="4"/>
        <v>26.496474816828716</v>
      </c>
      <c r="K14" s="137">
        <f t="shared" si="5"/>
        <v>5.7071960297766751</v>
      </c>
      <c r="L14" s="146" t="str">
        <f t="shared" si="6"/>
        <v>P35-P39</v>
      </c>
      <c r="M14" s="134" t="s">
        <v>113</v>
      </c>
      <c r="N14" s="135">
        <v>16</v>
      </c>
      <c r="O14" s="136">
        <f t="shared" si="7"/>
        <v>20.083093800599983</v>
      </c>
      <c r="P14" s="136">
        <f t="shared" si="8"/>
        <v>5.298013245033113</v>
      </c>
    </row>
    <row r="15" spans="1:20" s="92" customFormat="1" ht="24" customHeight="1">
      <c r="A15" s="141">
        <v>4</v>
      </c>
      <c r="B15" s="146" t="str">
        <f t="shared" si="0"/>
        <v>V01-X59, Y85-Y86</v>
      </c>
      <c r="C15" s="134" t="s">
        <v>18</v>
      </c>
      <c r="D15" s="135">
        <v>37</v>
      </c>
      <c r="E15" s="136">
        <f t="shared" si="1"/>
        <v>22.225826410288757</v>
      </c>
      <c r="F15" s="137">
        <f t="shared" si="2"/>
        <v>5.24822695035461</v>
      </c>
      <c r="G15" s="146" t="str">
        <f t="shared" si="3"/>
        <v>V01-X59, Y85-Y86</v>
      </c>
      <c r="H15" s="134" t="s">
        <v>18</v>
      </c>
      <c r="I15" s="135">
        <v>23</v>
      </c>
      <c r="J15" s="136">
        <f t="shared" si="4"/>
        <v>26.496474816828716</v>
      </c>
      <c r="K15" s="137">
        <f t="shared" si="5"/>
        <v>5.7071960297766751</v>
      </c>
      <c r="L15" s="146" t="str">
        <f t="shared" si="6"/>
        <v>P05-P08</v>
      </c>
      <c r="M15" s="134" t="s">
        <v>114</v>
      </c>
      <c r="N15" s="135">
        <v>15</v>
      </c>
      <c r="O15" s="136">
        <f t="shared" si="7"/>
        <v>18.827900438062485</v>
      </c>
      <c r="P15" s="136">
        <f t="shared" si="8"/>
        <v>4.9668874172185431</v>
      </c>
      <c r="R15" s="147"/>
      <c r="S15" s="147"/>
    </row>
    <row r="16" spans="1:20" s="92" customFormat="1" ht="24" customHeight="1">
      <c r="A16" s="141">
        <v>5</v>
      </c>
      <c r="B16" s="146" t="str">
        <f t="shared" si="0"/>
        <v>P05-P08</v>
      </c>
      <c r="C16" s="134" t="s">
        <v>114</v>
      </c>
      <c r="D16" s="135">
        <v>33</v>
      </c>
      <c r="E16" s="136">
        <f t="shared" si="1"/>
        <v>19.823034365933214</v>
      </c>
      <c r="F16" s="137">
        <f t="shared" si="2"/>
        <v>4.6808510638297873</v>
      </c>
      <c r="G16" s="146" t="str">
        <f t="shared" si="3"/>
        <v>P05-P08</v>
      </c>
      <c r="H16" s="134" t="s">
        <v>114</v>
      </c>
      <c r="I16" s="135">
        <v>18</v>
      </c>
      <c r="J16" s="136">
        <f t="shared" si="4"/>
        <v>20.736371595778998</v>
      </c>
      <c r="K16" s="137">
        <f t="shared" si="5"/>
        <v>4.4665012406947886</v>
      </c>
      <c r="L16" s="146" t="str">
        <f t="shared" si="6"/>
        <v>V01-X59, Y85-Y86</v>
      </c>
      <c r="M16" s="134" t="s">
        <v>18</v>
      </c>
      <c r="N16" s="135">
        <v>14</v>
      </c>
      <c r="O16" s="136">
        <f t="shared" si="7"/>
        <v>17.572707075524985</v>
      </c>
      <c r="P16" s="136">
        <f t="shared" si="8"/>
        <v>4.6357615894039732</v>
      </c>
    </row>
    <row r="17" spans="1:19" s="92" customFormat="1" ht="24" customHeight="1">
      <c r="A17" s="141">
        <v>6</v>
      </c>
      <c r="B17" s="146" t="str">
        <f t="shared" si="0"/>
        <v>R95</v>
      </c>
      <c r="C17" s="134" t="s">
        <v>32</v>
      </c>
      <c r="D17" s="135">
        <v>26</v>
      </c>
      <c r="E17" s="136">
        <f t="shared" si="1"/>
        <v>15.618148288311017</v>
      </c>
      <c r="F17" s="137">
        <f t="shared" si="2"/>
        <v>3.6879432624113475</v>
      </c>
      <c r="G17" s="146" t="str">
        <f t="shared" si="3"/>
        <v>R95</v>
      </c>
      <c r="H17" s="134" t="s">
        <v>32</v>
      </c>
      <c r="I17" s="135">
        <v>18</v>
      </c>
      <c r="J17" s="136">
        <f t="shared" si="4"/>
        <v>20.736371595778998</v>
      </c>
      <c r="K17" s="137">
        <f t="shared" si="5"/>
        <v>4.4665012406947886</v>
      </c>
      <c r="L17" s="146" t="str">
        <f t="shared" si="6"/>
        <v>P50-P61</v>
      </c>
      <c r="M17" s="134" t="s">
        <v>115</v>
      </c>
      <c r="N17" s="135">
        <v>10</v>
      </c>
      <c r="O17" s="136">
        <f t="shared" si="7"/>
        <v>12.551933625374991</v>
      </c>
      <c r="P17" s="136">
        <f t="shared" si="8"/>
        <v>3.3112582781456954</v>
      </c>
    </row>
    <row r="18" spans="1:19" s="92" customFormat="1" ht="24" customHeight="1">
      <c r="A18" s="141">
        <v>7</v>
      </c>
      <c r="B18" s="146" t="str">
        <f t="shared" si="0"/>
        <v>P50-P61</v>
      </c>
      <c r="C18" s="134" t="s">
        <v>115</v>
      </c>
      <c r="D18" s="135">
        <v>21</v>
      </c>
      <c r="E18" s="136">
        <f t="shared" si="1"/>
        <v>12.614658232866592</v>
      </c>
      <c r="F18" s="137">
        <f t="shared" si="2"/>
        <v>2.9787234042553195</v>
      </c>
      <c r="G18" s="146" t="str">
        <f t="shared" si="3"/>
        <v>P50-P61</v>
      </c>
      <c r="H18" s="134" t="s">
        <v>115</v>
      </c>
      <c r="I18" s="135">
        <v>11</v>
      </c>
      <c r="J18" s="136">
        <f t="shared" si="4"/>
        <v>12.672227086309388</v>
      </c>
      <c r="K18" s="137">
        <f t="shared" si="5"/>
        <v>2.7295285359801489</v>
      </c>
      <c r="L18" s="146" t="str">
        <f t="shared" si="6"/>
        <v>R95</v>
      </c>
      <c r="M18" s="134" t="s">
        <v>32</v>
      </c>
      <c r="N18" s="135">
        <v>8</v>
      </c>
      <c r="O18" s="136">
        <f t="shared" si="7"/>
        <v>10.041546900299991</v>
      </c>
      <c r="P18" s="136">
        <f t="shared" si="8"/>
        <v>2.6490066225165565</v>
      </c>
    </row>
    <row r="19" spans="1:19" s="92" customFormat="1" ht="24" customHeight="1">
      <c r="A19" s="141">
        <v>8</v>
      </c>
      <c r="B19" s="146" t="str">
        <f t="shared" si="0"/>
        <v>I01-I02.0, I05-I09, I20-I25, I27, I30-I52</v>
      </c>
      <c r="C19" s="134" t="s">
        <v>116</v>
      </c>
      <c r="D19" s="135">
        <v>17</v>
      </c>
      <c r="E19" s="136">
        <f t="shared" si="1"/>
        <v>10.211866188511049</v>
      </c>
      <c r="F19" s="137">
        <f t="shared" si="2"/>
        <v>2.4113475177304964</v>
      </c>
      <c r="G19" s="146" t="str">
        <f t="shared" si="3"/>
        <v>I01-I02.0, I05-I09, I20-I25, I27, I30-I52</v>
      </c>
      <c r="H19" s="134" t="s">
        <v>116</v>
      </c>
      <c r="I19" s="135">
        <v>10</v>
      </c>
      <c r="J19" s="136">
        <f t="shared" si="4"/>
        <v>11.520206442099443</v>
      </c>
      <c r="K19" s="137">
        <f t="shared" si="5"/>
        <v>2.481389578163772</v>
      </c>
      <c r="L19" s="146" t="str">
        <f t="shared" si="6"/>
        <v>E70-E90</v>
      </c>
      <c r="M19" s="134" t="s">
        <v>117</v>
      </c>
      <c r="N19" s="135">
        <v>8</v>
      </c>
      <c r="O19" s="136">
        <f t="shared" si="7"/>
        <v>10.041546900299991</v>
      </c>
      <c r="P19" s="136">
        <f t="shared" si="8"/>
        <v>2.6490066225165565</v>
      </c>
    </row>
    <row r="20" spans="1:19" s="92" customFormat="1" ht="24" customHeight="1">
      <c r="A20" s="141">
        <v>9</v>
      </c>
      <c r="B20" s="146" t="str">
        <f t="shared" si="0"/>
        <v>E70-E90</v>
      </c>
      <c r="C20" s="134" t="s">
        <v>117</v>
      </c>
      <c r="D20" s="135">
        <v>14</v>
      </c>
      <c r="E20" s="136">
        <f t="shared" si="1"/>
        <v>8.4097721552443936</v>
      </c>
      <c r="F20" s="137">
        <f t="shared" si="2"/>
        <v>1.9858156028368796</v>
      </c>
      <c r="G20" s="146" t="str">
        <f t="shared" si="3"/>
        <v>E70-E90</v>
      </c>
      <c r="H20" s="134" t="s">
        <v>117</v>
      </c>
      <c r="I20" s="135">
        <v>6</v>
      </c>
      <c r="J20" s="136">
        <f t="shared" si="4"/>
        <v>6.9121238652596659</v>
      </c>
      <c r="K20" s="137">
        <f t="shared" si="5"/>
        <v>1.4888337468982631</v>
      </c>
      <c r="L20" s="146" t="str">
        <f t="shared" si="6"/>
        <v>I01-I02.0, I05-I09, I20-I25, I27, I30-I52</v>
      </c>
      <c r="M20" s="134" t="s">
        <v>116</v>
      </c>
      <c r="N20" s="135">
        <v>7</v>
      </c>
      <c r="O20" s="136">
        <f t="shared" si="7"/>
        <v>8.7863535377624924</v>
      </c>
      <c r="P20" s="136">
        <f t="shared" si="8"/>
        <v>2.3178807947019866</v>
      </c>
    </row>
    <row r="21" spans="1:19" s="92" customFormat="1" ht="24" customHeight="1">
      <c r="A21" s="141">
        <v>10</v>
      </c>
      <c r="B21" s="146" t="str">
        <f t="shared" si="0"/>
        <v>P00-P04</v>
      </c>
      <c r="C21" s="134" t="s">
        <v>118</v>
      </c>
      <c r="D21" s="135">
        <v>9</v>
      </c>
      <c r="E21" s="136">
        <f t="shared" si="1"/>
        <v>5.4062820997999674</v>
      </c>
      <c r="F21" s="137">
        <f t="shared" si="2"/>
        <v>1.2765957446808509</v>
      </c>
      <c r="G21" s="146" t="str">
        <f t="shared" si="3"/>
        <v>G93</v>
      </c>
      <c r="H21" s="134" t="s">
        <v>119</v>
      </c>
      <c r="I21" s="135">
        <v>5</v>
      </c>
      <c r="J21" s="136">
        <f t="shared" si="4"/>
        <v>5.7601032210497216</v>
      </c>
      <c r="K21" s="137">
        <f t="shared" si="5"/>
        <v>1.240694789081886</v>
      </c>
      <c r="L21" s="146" t="str">
        <f t="shared" si="6"/>
        <v>P00-P04</v>
      </c>
      <c r="M21" s="134" t="s">
        <v>118</v>
      </c>
      <c r="N21" s="135">
        <v>5</v>
      </c>
      <c r="O21" s="136">
        <f t="shared" si="7"/>
        <v>6.2759668126874955</v>
      </c>
      <c r="P21" s="136">
        <f t="shared" si="8"/>
        <v>1.6556291390728477</v>
      </c>
      <c r="Q21" s="147"/>
      <c r="R21" s="147"/>
    </row>
    <row r="22" spans="1:19" s="92" customFormat="1" ht="24" customHeight="1">
      <c r="A22" s="141"/>
      <c r="B22" s="142"/>
      <c r="C22" s="134" t="s">
        <v>120</v>
      </c>
      <c r="D22" s="135">
        <f>D10-SUM(D12:D21)</f>
        <v>241</v>
      </c>
      <c r="E22" s="136">
        <f t="shared" si="1"/>
        <v>144.76822067242136</v>
      </c>
      <c r="F22" s="137">
        <f t="shared" si="2"/>
        <v>34.184397163120565</v>
      </c>
      <c r="G22" s="142"/>
      <c r="H22" s="134" t="s">
        <v>21</v>
      </c>
      <c r="I22" s="135">
        <f>I10-SUM(I12:I21)</f>
        <v>135</v>
      </c>
      <c r="J22" s="136">
        <f t="shared" si="4"/>
        <v>155.52278696834247</v>
      </c>
      <c r="K22" s="137">
        <f t="shared" si="5"/>
        <v>33.498759305210918</v>
      </c>
      <c r="L22" s="145"/>
      <c r="M22" s="134" t="s">
        <v>120</v>
      </c>
      <c r="N22" s="135">
        <f>N10-SUM(N12:N21)</f>
        <v>105</v>
      </c>
      <c r="O22" s="136">
        <f t="shared" si="7"/>
        <v>131.79530306643738</v>
      </c>
      <c r="P22" s="136">
        <f t="shared" si="8"/>
        <v>34.768211920529801</v>
      </c>
    </row>
    <row r="23" spans="1:19" s="92" customFormat="1" ht="3.95" customHeight="1">
      <c r="A23" s="148"/>
      <c r="B23" s="149"/>
      <c r="C23" s="150"/>
      <c r="D23" s="151"/>
      <c r="E23" s="152"/>
      <c r="F23" s="153"/>
      <c r="G23" s="154"/>
      <c r="H23" s="155"/>
      <c r="I23" s="151"/>
      <c r="J23" s="152"/>
      <c r="K23" s="153"/>
      <c r="L23" s="154"/>
      <c r="M23" s="155"/>
      <c r="N23" s="151"/>
      <c r="O23" s="152"/>
      <c r="P23" s="156"/>
    </row>
    <row r="24" spans="1:19" s="92" customFormat="1" ht="3.95" customHeight="1">
      <c r="A24" s="157"/>
      <c r="B24" s="158"/>
      <c r="C24" s="159"/>
      <c r="D24" s="160"/>
      <c r="E24" s="161"/>
      <c r="F24" s="161"/>
      <c r="G24" s="162"/>
      <c r="H24" s="163"/>
      <c r="I24" s="160"/>
      <c r="J24" s="161"/>
      <c r="K24" s="161"/>
      <c r="L24" s="162"/>
      <c r="M24" s="163"/>
      <c r="N24" s="160"/>
      <c r="O24" s="161"/>
      <c r="P24" s="157"/>
    </row>
    <row r="25" spans="1:19" s="172" customFormat="1" ht="18.75" customHeight="1">
      <c r="A25" s="170" t="s">
        <v>121</v>
      </c>
      <c r="B25" s="171"/>
      <c r="I25" s="173"/>
      <c r="J25" s="173"/>
      <c r="K25" s="173"/>
      <c r="L25" s="174"/>
      <c r="M25" s="174"/>
      <c r="N25" s="173"/>
      <c r="O25" s="173"/>
      <c r="P25" s="173"/>
      <c r="R25" t="s">
        <v>122</v>
      </c>
      <c r="S25" s="181" t="s">
        <v>123</v>
      </c>
    </row>
    <row r="26" spans="1:19" s="175" customFormat="1" ht="18.75" customHeight="1">
      <c r="A26" s="131"/>
      <c r="B26" s="86"/>
      <c r="I26" s="176"/>
      <c r="J26" s="176"/>
      <c r="K26" s="176"/>
      <c r="N26" s="176"/>
      <c r="O26" s="176"/>
      <c r="P26" s="176"/>
      <c r="R26" t="s">
        <v>124</v>
      </c>
      <c r="S26" s="181" t="s">
        <v>36</v>
      </c>
    </row>
    <row r="27" spans="1:19" s="178" customFormat="1" ht="15.75">
      <c r="A27" s="177" t="s">
        <v>16</v>
      </c>
      <c r="B27" s="91"/>
      <c r="C27" s="93"/>
      <c r="H27" s="93"/>
      <c r="I27" s="177"/>
      <c r="J27" s="177"/>
      <c r="K27" s="177"/>
      <c r="M27" s="93"/>
      <c r="N27" s="177"/>
      <c r="O27" s="177"/>
      <c r="P27" s="177"/>
      <c r="R27" t="s">
        <v>125</v>
      </c>
      <c r="S27" s="181" t="s">
        <v>37</v>
      </c>
    </row>
    <row r="28" spans="1:19" s="147" customFormat="1">
      <c r="C28" s="179"/>
      <c r="M28" s="179"/>
      <c r="R28" t="s">
        <v>22</v>
      </c>
      <c r="S28" s="181" t="s">
        <v>39</v>
      </c>
    </row>
    <row r="29" spans="1:19" s="147" customFormat="1">
      <c r="C29" s="179"/>
      <c r="H29" s="179"/>
      <c r="M29" s="179"/>
      <c r="R29" t="s">
        <v>126</v>
      </c>
      <c r="S29" s="181" t="s">
        <v>127</v>
      </c>
    </row>
    <row r="30" spans="1:19" s="147" customFormat="1">
      <c r="C30" s="179"/>
      <c r="H30" s="179"/>
      <c r="M30" s="179"/>
      <c r="R30" t="s">
        <v>40</v>
      </c>
      <c r="S30" s="181" t="s">
        <v>41</v>
      </c>
    </row>
    <row r="31" spans="1:19" s="147" customFormat="1">
      <c r="B31" s="180"/>
      <c r="C31" s="180"/>
      <c r="D31" s="91"/>
      <c r="H31" s="179"/>
      <c r="M31" s="179"/>
      <c r="R31" t="s">
        <v>19</v>
      </c>
      <c r="S31" s="181" t="s">
        <v>44</v>
      </c>
    </row>
    <row r="32" spans="1:19" s="147" customFormat="1">
      <c r="C32" s="180"/>
      <c r="H32" s="179"/>
      <c r="M32" s="179"/>
      <c r="R32" t="s">
        <v>128</v>
      </c>
      <c r="S32" s="181" t="s">
        <v>46</v>
      </c>
    </row>
    <row r="33" spans="3:22" s="147" customFormat="1">
      <c r="C33" s="179"/>
      <c r="H33" s="179"/>
      <c r="M33" s="179"/>
      <c r="R33" t="s">
        <v>129</v>
      </c>
      <c r="S33" s="181" t="s">
        <v>130</v>
      </c>
    </row>
    <row r="34" spans="3:22" s="147" customFormat="1">
      <c r="C34" s="179"/>
      <c r="H34" s="179"/>
      <c r="M34" s="179"/>
      <c r="R34" t="s">
        <v>117</v>
      </c>
      <c r="S34" s="181" t="s">
        <v>131</v>
      </c>
    </row>
    <row r="35" spans="3:22" s="147" customFormat="1">
      <c r="C35" s="179"/>
      <c r="H35" s="179"/>
      <c r="M35" s="179"/>
      <c r="R35" t="s">
        <v>23</v>
      </c>
      <c r="S35" s="181" t="s">
        <v>52</v>
      </c>
    </row>
    <row r="36" spans="3:22" s="147" customFormat="1">
      <c r="C36" s="179"/>
      <c r="H36" s="179"/>
      <c r="M36" s="179"/>
      <c r="R36" t="s">
        <v>53</v>
      </c>
      <c r="S36" s="181" t="s">
        <v>54</v>
      </c>
    </row>
    <row r="37" spans="3:22" s="147" customFormat="1">
      <c r="C37" s="179"/>
      <c r="H37" s="179"/>
      <c r="M37" s="179"/>
      <c r="R37" t="s">
        <v>132</v>
      </c>
      <c r="S37" s="181" t="s">
        <v>133</v>
      </c>
    </row>
    <row r="38" spans="3:22" s="147" customFormat="1">
      <c r="C38" s="179"/>
      <c r="H38" s="179"/>
      <c r="M38" s="179"/>
      <c r="R38" t="s">
        <v>119</v>
      </c>
      <c r="S38" s="181" t="s">
        <v>134</v>
      </c>
    </row>
    <row r="39" spans="3:22" s="147" customFormat="1">
      <c r="C39" s="179"/>
      <c r="H39" s="179"/>
      <c r="M39" s="179"/>
      <c r="R39" t="s">
        <v>116</v>
      </c>
      <c r="S39" s="181" t="s">
        <v>61</v>
      </c>
    </row>
    <row r="40" spans="3:22" s="147" customFormat="1">
      <c r="C40" s="179"/>
      <c r="H40" s="179"/>
      <c r="M40" s="179"/>
      <c r="R40" t="s">
        <v>34</v>
      </c>
      <c r="S40" s="181" t="s">
        <v>62</v>
      </c>
    </row>
    <row r="41" spans="3:22" s="147" customFormat="1">
      <c r="C41" s="179"/>
      <c r="H41" s="179"/>
      <c r="M41" s="179"/>
      <c r="R41" t="s">
        <v>26</v>
      </c>
      <c r="S41" s="181" t="s">
        <v>67</v>
      </c>
    </row>
    <row r="42" spans="3:22" s="147" customFormat="1">
      <c r="C42" s="179"/>
      <c r="H42" s="179"/>
      <c r="M42" s="179"/>
      <c r="R42" t="s">
        <v>20</v>
      </c>
      <c r="S42" s="181" t="s">
        <v>68</v>
      </c>
    </row>
    <row r="43" spans="3:22" s="147" customFormat="1">
      <c r="C43" s="179"/>
      <c r="H43" s="179"/>
      <c r="M43" s="179"/>
      <c r="R43" t="s">
        <v>69</v>
      </c>
      <c r="S43" s="181" t="s">
        <v>70</v>
      </c>
      <c r="U43"/>
      <c r="V43" s="181"/>
    </row>
    <row r="44" spans="3:22" s="147" customFormat="1">
      <c r="C44" s="179"/>
      <c r="H44" s="179"/>
      <c r="M44" s="179"/>
      <c r="R44" t="s">
        <v>135</v>
      </c>
      <c r="S44" s="181" t="s">
        <v>136</v>
      </c>
      <c r="U44"/>
      <c r="V44" s="181"/>
    </row>
    <row r="45" spans="3:22" s="147" customFormat="1">
      <c r="C45" s="179"/>
      <c r="H45" s="179"/>
      <c r="M45" s="179"/>
      <c r="R45" t="s">
        <v>137</v>
      </c>
      <c r="S45" s="181" t="s">
        <v>138</v>
      </c>
      <c r="U45"/>
      <c r="V45" s="181"/>
    </row>
    <row r="46" spans="3:22" s="147" customFormat="1">
      <c r="C46" s="179"/>
      <c r="H46" s="179"/>
      <c r="M46" s="179"/>
      <c r="R46" t="s">
        <v>77</v>
      </c>
      <c r="S46" s="181" t="s">
        <v>78</v>
      </c>
      <c r="U46"/>
      <c r="V46" s="181"/>
    </row>
    <row r="47" spans="3:22" s="147" customFormat="1">
      <c r="C47" s="179"/>
      <c r="H47" s="179"/>
      <c r="M47" s="179"/>
      <c r="R47" t="s">
        <v>139</v>
      </c>
      <c r="S47" s="181" t="s">
        <v>140</v>
      </c>
      <c r="U47"/>
      <c r="V47" s="181"/>
    </row>
    <row r="48" spans="3:22" s="147" customFormat="1">
      <c r="C48" s="179"/>
      <c r="H48" s="179"/>
      <c r="M48" s="179"/>
      <c r="R48" t="s">
        <v>141</v>
      </c>
      <c r="S48" s="181" t="s">
        <v>142</v>
      </c>
      <c r="U48"/>
      <c r="V48" s="181"/>
    </row>
    <row r="49" spans="3:22" s="147" customFormat="1">
      <c r="C49" s="179"/>
      <c r="H49" s="179"/>
      <c r="M49" s="179"/>
      <c r="R49" t="s">
        <v>118</v>
      </c>
      <c r="S49" s="181" t="s">
        <v>143</v>
      </c>
      <c r="U49"/>
      <c r="V49" s="181"/>
    </row>
    <row r="50" spans="3:22" s="147" customFormat="1">
      <c r="C50" s="179"/>
      <c r="H50" s="179"/>
      <c r="M50" s="179"/>
      <c r="R50" t="s">
        <v>114</v>
      </c>
      <c r="S50" s="181" t="s">
        <v>144</v>
      </c>
      <c r="U50"/>
      <c r="V50" s="181"/>
    </row>
    <row r="51" spans="3:22" s="147" customFormat="1">
      <c r="C51" s="179"/>
      <c r="H51" s="179"/>
      <c r="M51" s="179"/>
      <c r="R51" t="s">
        <v>145</v>
      </c>
      <c r="S51" s="181" t="s">
        <v>146</v>
      </c>
      <c r="U51"/>
      <c r="V51" s="181"/>
    </row>
    <row r="52" spans="3:22" s="147" customFormat="1">
      <c r="C52" s="179"/>
      <c r="H52" s="179"/>
      <c r="M52" s="179"/>
      <c r="R52" t="s">
        <v>112</v>
      </c>
      <c r="S52" s="181" t="s">
        <v>147</v>
      </c>
      <c r="U52"/>
      <c r="V52" s="181"/>
    </row>
    <row r="53" spans="3:22" s="147" customFormat="1">
      <c r="C53" s="179"/>
      <c r="H53" s="179"/>
      <c r="M53" s="179"/>
      <c r="R53" t="s">
        <v>113</v>
      </c>
      <c r="S53" s="181" t="s">
        <v>148</v>
      </c>
      <c r="U53"/>
      <c r="V53" s="181"/>
    </row>
    <row r="54" spans="3:22" s="147" customFormat="1">
      <c r="C54" s="179"/>
      <c r="H54" s="179"/>
      <c r="M54" s="179"/>
      <c r="R54" t="s">
        <v>115</v>
      </c>
      <c r="S54" s="181" t="s">
        <v>149</v>
      </c>
      <c r="U54"/>
      <c r="V54" s="181"/>
    </row>
    <row r="55" spans="3:22" s="147" customFormat="1">
      <c r="C55" s="179"/>
      <c r="H55" s="179"/>
      <c r="M55" s="179"/>
      <c r="R55" t="s">
        <v>111</v>
      </c>
      <c r="S55" s="181" t="s">
        <v>91</v>
      </c>
      <c r="U55"/>
      <c r="V55" s="181"/>
    </row>
    <row r="56" spans="3:22" s="147" customFormat="1">
      <c r="C56" s="179"/>
      <c r="H56" s="179"/>
      <c r="M56" s="179"/>
      <c r="R56" t="s">
        <v>32</v>
      </c>
      <c r="S56" s="181" t="s">
        <v>94</v>
      </c>
      <c r="U56"/>
      <c r="V56" s="181"/>
    </row>
    <row r="57" spans="3:22" s="147" customFormat="1">
      <c r="C57" s="179"/>
      <c r="H57" s="179"/>
      <c r="M57" s="179"/>
      <c r="R57" t="s">
        <v>18</v>
      </c>
      <c r="S57" s="181" t="s">
        <v>95</v>
      </c>
      <c r="U57"/>
      <c r="V57" s="181"/>
    </row>
    <row r="58" spans="3:22" s="147" customFormat="1">
      <c r="C58" s="179"/>
      <c r="H58" s="179"/>
      <c r="M58" s="179"/>
      <c r="R58" t="s">
        <v>150</v>
      </c>
      <c r="S58" s="181" t="s">
        <v>99</v>
      </c>
      <c r="U58"/>
      <c r="V58" s="181"/>
    </row>
    <row r="59" spans="3:22" s="147" customFormat="1">
      <c r="C59" s="179"/>
      <c r="H59" s="179"/>
      <c r="M59" s="179"/>
      <c r="R59" t="s">
        <v>120</v>
      </c>
      <c r="S59" s="181"/>
      <c r="U59"/>
      <c r="V59" s="181"/>
    </row>
    <row r="60" spans="3:22" s="147" customFormat="1">
      <c r="C60" s="179"/>
      <c r="H60" s="179"/>
      <c r="M60" s="179"/>
      <c r="U60"/>
      <c r="V60" s="181"/>
    </row>
    <row r="61" spans="3:22" s="147" customFormat="1">
      <c r="C61" s="179"/>
      <c r="H61" s="179"/>
      <c r="M61" s="179"/>
      <c r="U61"/>
      <c r="V61" s="181"/>
    </row>
    <row r="62" spans="3:22" s="147" customFormat="1">
      <c r="C62" s="179"/>
      <c r="H62" s="179"/>
      <c r="M62" s="179"/>
      <c r="U62"/>
      <c r="V62" s="181"/>
    </row>
    <row r="63" spans="3:22" s="147" customFormat="1">
      <c r="C63" s="179"/>
      <c r="H63" s="179"/>
      <c r="M63" s="179"/>
      <c r="U63"/>
      <c r="V63" s="181"/>
    </row>
    <row r="64" spans="3:22" s="147" customFormat="1">
      <c r="C64" s="179"/>
      <c r="H64" s="179"/>
      <c r="M64" s="179"/>
      <c r="U64"/>
      <c r="V64" s="181"/>
    </row>
    <row r="65" spans="3:22" s="147" customFormat="1">
      <c r="C65" s="179"/>
      <c r="H65" s="179"/>
      <c r="M65" s="179"/>
      <c r="U65"/>
      <c r="V65" s="181"/>
    </row>
    <row r="66" spans="3:22" s="147" customFormat="1">
      <c r="C66" s="179"/>
      <c r="H66" s="179"/>
      <c r="M66" s="179"/>
      <c r="U66"/>
      <c r="V66" s="181"/>
    </row>
    <row r="67" spans="3:22" s="147" customFormat="1">
      <c r="C67" s="179"/>
      <c r="H67" s="179"/>
      <c r="M67" s="179"/>
      <c r="U67"/>
      <c r="V67" s="181"/>
    </row>
    <row r="68" spans="3:22" s="147" customFormat="1">
      <c r="C68" s="179"/>
      <c r="H68" s="179"/>
      <c r="M68" s="179"/>
      <c r="U68"/>
      <c r="V68" s="181"/>
    </row>
    <row r="69" spans="3:22" s="147" customFormat="1">
      <c r="C69" s="179"/>
      <c r="E69" s="91"/>
      <c r="F69" s="91"/>
      <c r="G69" s="91"/>
      <c r="H69" s="90"/>
      <c r="M69" s="179"/>
      <c r="U69"/>
      <c r="V69" s="181"/>
    </row>
    <row r="70" spans="3:22" s="147" customFormat="1">
      <c r="C70" s="179"/>
      <c r="E70" s="91"/>
      <c r="F70" s="91"/>
      <c r="G70" s="91"/>
      <c r="H70" s="90"/>
      <c r="I70" s="91"/>
      <c r="M70" s="179"/>
      <c r="U70"/>
      <c r="V70" s="181"/>
    </row>
    <row r="71" spans="3:22" s="147" customFormat="1">
      <c r="C71" s="179"/>
      <c r="E71" s="91"/>
      <c r="F71" s="91"/>
      <c r="G71" s="91"/>
      <c r="H71" s="90"/>
      <c r="I71" s="91"/>
      <c r="M71" s="179"/>
      <c r="U71"/>
      <c r="V71" s="181"/>
    </row>
    <row r="72" spans="3:22" s="147" customFormat="1">
      <c r="C72" s="179"/>
      <c r="E72" s="91"/>
      <c r="F72" s="91"/>
      <c r="G72" s="91"/>
      <c r="H72" s="90"/>
      <c r="I72" s="91"/>
      <c r="M72" s="179"/>
      <c r="U72"/>
      <c r="V72" s="181"/>
    </row>
    <row r="73" spans="3:22" s="147" customFormat="1">
      <c r="C73" s="179"/>
      <c r="E73" s="91"/>
      <c r="F73" s="91"/>
      <c r="G73" s="91"/>
      <c r="H73" s="90"/>
      <c r="I73" s="91"/>
      <c r="M73" s="179"/>
      <c r="U73"/>
      <c r="V73" s="181"/>
    </row>
    <row r="74" spans="3:22" s="147" customFormat="1">
      <c r="C74" s="179"/>
      <c r="E74" s="91"/>
      <c r="F74" s="91"/>
      <c r="G74" s="91"/>
      <c r="H74" s="90"/>
      <c r="I74" s="91"/>
      <c r="M74" s="179"/>
      <c r="R74" s="91"/>
      <c r="S74" s="91"/>
      <c r="U74"/>
      <c r="V74" s="181"/>
    </row>
    <row r="75" spans="3:22" s="147" customFormat="1">
      <c r="C75" s="179"/>
      <c r="E75" s="91"/>
      <c r="F75" s="91"/>
      <c r="G75" s="91"/>
      <c r="H75" s="90"/>
      <c r="I75" s="91"/>
      <c r="M75" s="179"/>
      <c r="R75" s="91"/>
      <c r="S75" s="91"/>
      <c r="U75"/>
      <c r="V75" s="181"/>
    </row>
    <row r="76" spans="3:22" s="147" customFormat="1">
      <c r="C76" s="179"/>
      <c r="E76" s="91"/>
      <c r="F76" s="91"/>
      <c r="G76" s="91"/>
      <c r="H76" s="90"/>
      <c r="I76" s="91"/>
      <c r="M76" s="179"/>
      <c r="R76" s="91"/>
      <c r="S76" s="91"/>
      <c r="U76"/>
      <c r="V76" s="181"/>
    </row>
    <row r="77" spans="3:22" s="147" customFormat="1">
      <c r="C77" s="179"/>
      <c r="E77" s="91"/>
      <c r="F77" s="91"/>
      <c r="G77" s="91"/>
      <c r="H77" s="90"/>
      <c r="I77" s="91"/>
      <c r="M77" s="179"/>
      <c r="R77" s="91"/>
      <c r="S77" s="91"/>
      <c r="U77"/>
      <c r="V77" s="181"/>
    </row>
    <row r="78" spans="3:22" s="147" customFormat="1">
      <c r="C78" s="179"/>
      <c r="E78" s="91"/>
      <c r="F78" s="91"/>
      <c r="G78" s="91"/>
      <c r="H78" s="90"/>
      <c r="I78" s="91"/>
      <c r="M78" s="179"/>
      <c r="R78" s="91"/>
      <c r="S78" s="91"/>
      <c r="U78"/>
      <c r="V78" s="181"/>
    </row>
    <row r="79" spans="3:22" s="147" customFormat="1">
      <c r="C79" s="179"/>
      <c r="E79" s="91"/>
      <c r="F79" s="91"/>
      <c r="G79" s="91"/>
      <c r="H79" s="90"/>
      <c r="I79" s="91"/>
      <c r="M79" s="179"/>
      <c r="R79" s="91"/>
      <c r="S79" s="91"/>
      <c r="U79"/>
      <c r="V79" s="181"/>
    </row>
    <row r="80" spans="3:22" s="147" customFormat="1">
      <c r="C80" s="179"/>
      <c r="E80" s="91"/>
      <c r="F80" s="91"/>
      <c r="G80" s="91"/>
      <c r="H80" s="90"/>
      <c r="I80" s="91"/>
      <c r="M80" s="179"/>
      <c r="R80" s="91"/>
      <c r="S80" s="91"/>
      <c r="U80"/>
      <c r="V80" s="181"/>
    </row>
    <row r="81" spans="3:22" s="147" customFormat="1">
      <c r="C81" s="179"/>
      <c r="E81" s="91"/>
      <c r="F81" s="91"/>
      <c r="G81" s="91"/>
      <c r="H81" s="90"/>
      <c r="I81" s="91"/>
      <c r="M81" s="179"/>
      <c r="R81" s="91"/>
      <c r="S81" s="91"/>
      <c r="U81"/>
      <c r="V81" s="181"/>
    </row>
  </sheetData>
  <mergeCells count="1">
    <mergeCell ref="A1:P1"/>
  </mergeCells>
  <phoneticPr fontId="24" type="noConversion"/>
  <pageMargins left="0.75" right="0.75" top="1" bottom="1" header="0.5" footer="0.5"/>
  <pageSetup paperSize="9" orientation="portrait" verticalDpi="0"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V82"/>
  <sheetViews>
    <sheetView showGridLines="0" workbookViewId="0">
      <selection sqref="A1:IV65536"/>
    </sheetView>
  </sheetViews>
  <sheetFormatPr defaultColWidth="9" defaultRowHeight="16.5"/>
  <cols>
    <col min="1" max="1" width="2.375" style="91" customWidth="1"/>
    <col min="2" max="2" width="11.625" style="92" customWidth="1"/>
    <col min="3" max="3" width="21.625" style="93" customWidth="1"/>
    <col min="4" max="4" width="4.75" style="91" customWidth="1"/>
    <col min="5" max="5" width="6.125" style="91" customWidth="1"/>
    <col min="6" max="6" width="5.875" style="91" customWidth="1"/>
    <col min="7" max="7" width="11.625" style="91" customWidth="1"/>
    <col min="8" max="8" width="21.625" style="90" customWidth="1"/>
    <col min="9" max="9" width="4.375" style="91" customWidth="1"/>
    <col min="10" max="10" width="7.875" style="91" customWidth="1"/>
    <col min="11" max="11" width="6.375" style="91" customWidth="1"/>
    <col min="12" max="12" width="11.625" style="91" customWidth="1"/>
    <col min="13" max="13" width="21.625" style="90" customWidth="1"/>
    <col min="14" max="14" width="4.125" style="91" customWidth="1"/>
    <col min="15" max="15" width="7.875" style="91" customWidth="1"/>
    <col min="16" max="16" width="5.375" style="91" customWidth="1"/>
    <col min="17" max="17" width="8.625" style="91" customWidth="1"/>
    <col min="18" max="20" width="8.625" style="91" hidden="1" customWidth="1"/>
    <col min="21" max="21" width="49.375" bestFit="1" customWidth="1"/>
    <col min="22" max="22" width="35.625" style="181" bestFit="1" customWidth="1"/>
    <col min="23" max="16384" width="9" style="91"/>
  </cols>
  <sheetData>
    <row r="1" spans="1:20" s="86" customFormat="1" ht="25.5">
      <c r="A1" s="315" t="s">
        <v>157</v>
      </c>
      <c r="B1" s="316"/>
      <c r="C1" s="316"/>
      <c r="D1" s="316"/>
      <c r="E1" s="316"/>
      <c r="F1" s="316"/>
      <c r="G1" s="316"/>
      <c r="H1" s="316"/>
      <c r="I1" s="316"/>
      <c r="J1" s="316"/>
      <c r="K1" s="316"/>
      <c r="L1" s="316"/>
      <c r="M1" s="316"/>
      <c r="N1" s="316"/>
      <c r="O1" s="316"/>
      <c r="P1" s="316"/>
    </row>
    <row r="2" spans="1:20" s="86" customFormat="1" ht="10.5" customHeight="1">
      <c r="A2" s="84"/>
      <c r="B2" s="85"/>
      <c r="C2" s="85"/>
      <c r="D2" s="85"/>
      <c r="E2" s="85"/>
      <c r="F2" s="85"/>
      <c r="G2" s="85"/>
      <c r="H2" s="85"/>
      <c r="I2" s="85"/>
      <c r="J2" s="85"/>
      <c r="K2" s="85"/>
      <c r="L2" s="85"/>
      <c r="M2" s="85"/>
      <c r="N2" s="85"/>
      <c r="O2" s="85"/>
      <c r="P2" s="85"/>
    </row>
    <row r="3" spans="1:20" s="90" customFormat="1">
      <c r="A3" s="87" t="s">
        <v>152</v>
      </c>
      <c r="B3" s="88"/>
      <c r="C3" s="88"/>
      <c r="D3" s="87"/>
      <c r="E3" s="87"/>
      <c r="F3" s="87"/>
      <c r="G3" s="87"/>
      <c r="H3" s="89"/>
      <c r="I3" s="87"/>
      <c r="J3" s="87"/>
      <c r="K3" s="87"/>
      <c r="L3" s="87"/>
      <c r="M3" s="87"/>
      <c r="N3" s="87"/>
      <c r="O3" s="87"/>
      <c r="P3" s="88"/>
    </row>
    <row r="4" spans="1:20" ht="10.5" customHeight="1"/>
    <row r="5" spans="1:20" s="90" customFormat="1">
      <c r="A5" s="96" t="s">
        <v>0</v>
      </c>
      <c r="B5" s="97"/>
      <c r="C5" s="98" t="s">
        <v>1</v>
      </c>
      <c r="D5" s="97"/>
      <c r="E5" s="99"/>
      <c r="F5" s="100"/>
      <c r="G5" s="101"/>
      <c r="H5" s="98" t="s">
        <v>2</v>
      </c>
      <c r="I5" s="101"/>
      <c r="J5" s="102"/>
      <c r="K5" s="103"/>
      <c r="L5" s="104"/>
      <c r="M5" s="98" t="s">
        <v>3</v>
      </c>
      <c r="N5" s="101"/>
      <c r="O5" s="102"/>
      <c r="P5" s="105"/>
    </row>
    <row r="6" spans="1:20" s="90" customFormat="1">
      <c r="A6" s="106"/>
      <c r="B6" s="107" t="s">
        <v>27</v>
      </c>
      <c r="C6" s="108"/>
      <c r="D6" s="96" t="s">
        <v>4</v>
      </c>
      <c r="E6" s="109" t="s">
        <v>5</v>
      </c>
      <c r="F6" s="96" t="s">
        <v>4</v>
      </c>
      <c r="G6" s="107" t="s">
        <v>27</v>
      </c>
      <c r="H6" s="108"/>
      <c r="I6" s="96" t="s">
        <v>4</v>
      </c>
      <c r="J6" s="96" t="s">
        <v>5</v>
      </c>
      <c r="K6" s="96" t="s">
        <v>4</v>
      </c>
      <c r="L6" s="107" t="s">
        <v>27</v>
      </c>
      <c r="M6" s="110"/>
      <c r="N6" s="96" t="s">
        <v>4</v>
      </c>
      <c r="O6" s="96" t="s">
        <v>5</v>
      </c>
      <c r="P6" s="111" t="s">
        <v>4</v>
      </c>
    </row>
    <row r="7" spans="1:20" s="90" customFormat="1">
      <c r="A7" s="106"/>
      <c r="B7" s="112" t="s">
        <v>28</v>
      </c>
      <c r="C7" s="113" t="s">
        <v>6</v>
      </c>
      <c r="D7" s="114"/>
      <c r="E7" s="115" t="s">
        <v>7</v>
      </c>
      <c r="F7" s="114" t="s">
        <v>8</v>
      </c>
      <c r="G7" s="112" t="s">
        <v>28</v>
      </c>
      <c r="H7" s="113" t="s">
        <v>6</v>
      </c>
      <c r="I7" s="114"/>
      <c r="J7" s="114" t="s">
        <v>9</v>
      </c>
      <c r="K7" s="114" t="s">
        <v>8</v>
      </c>
      <c r="L7" s="112" t="s">
        <v>28</v>
      </c>
      <c r="M7" s="116" t="s">
        <v>6</v>
      </c>
      <c r="N7" s="114"/>
      <c r="O7" s="114" t="s">
        <v>10</v>
      </c>
      <c r="P7" s="117" t="s">
        <v>8</v>
      </c>
    </row>
    <row r="8" spans="1:20" s="90" customFormat="1">
      <c r="A8" s="118" t="s">
        <v>11</v>
      </c>
      <c r="B8" s="119" t="s">
        <v>12</v>
      </c>
      <c r="C8" s="120"/>
      <c r="D8" s="118" t="s">
        <v>13</v>
      </c>
      <c r="E8" s="121" t="s">
        <v>14</v>
      </c>
      <c r="F8" s="118" t="s">
        <v>15</v>
      </c>
      <c r="G8" s="119" t="s">
        <v>12</v>
      </c>
      <c r="H8" s="120"/>
      <c r="I8" s="118" t="s">
        <v>13</v>
      </c>
      <c r="J8" s="118" t="s">
        <v>14</v>
      </c>
      <c r="K8" s="118" t="s">
        <v>15</v>
      </c>
      <c r="L8" s="119" t="s">
        <v>12</v>
      </c>
      <c r="M8" s="122"/>
      <c r="N8" s="118" t="s">
        <v>13</v>
      </c>
      <c r="O8" s="118" t="s">
        <v>14</v>
      </c>
      <c r="P8" s="123" t="s">
        <v>15</v>
      </c>
      <c r="R8" s="182">
        <v>98</v>
      </c>
    </row>
    <row r="9" spans="1:20" ht="3.95" customHeight="1">
      <c r="A9" s="125"/>
      <c r="B9" s="126"/>
      <c r="C9" s="127"/>
      <c r="D9" s="128"/>
      <c r="E9" s="128"/>
      <c r="F9" s="125"/>
      <c r="G9" s="129"/>
      <c r="H9" s="130"/>
      <c r="I9" s="128"/>
      <c r="J9" s="128"/>
      <c r="K9" s="125"/>
      <c r="L9" s="129"/>
      <c r="M9" s="130"/>
      <c r="N9" s="128"/>
      <c r="O9" s="128"/>
      <c r="P9" s="131"/>
    </row>
    <row r="10" spans="1:20" s="139" customFormat="1" ht="24.75" customHeight="1">
      <c r="A10" s="132" t="s">
        <v>16</v>
      </c>
      <c r="B10" s="133" t="s">
        <v>16</v>
      </c>
      <c r="C10" s="134" t="s">
        <v>17</v>
      </c>
      <c r="D10" s="135">
        <v>778</v>
      </c>
      <c r="E10" s="136">
        <f>D10/$R$10*100000</f>
        <v>406.66980293764044</v>
      </c>
      <c r="F10" s="137">
        <f>D10/$D$10*100</f>
        <v>100</v>
      </c>
      <c r="G10" s="133"/>
      <c r="H10" s="134" t="s">
        <v>17</v>
      </c>
      <c r="I10" s="135">
        <v>417</v>
      </c>
      <c r="J10" s="136">
        <f>I10/$S$10*100000</f>
        <v>419.12917621517306</v>
      </c>
      <c r="K10" s="137">
        <f>I10/$I$10*100</f>
        <v>100</v>
      </c>
      <c r="L10" s="138" t="s">
        <v>16</v>
      </c>
      <c r="M10" s="134" t="s">
        <v>17</v>
      </c>
      <c r="N10" s="135">
        <v>361</v>
      </c>
      <c r="O10" s="136">
        <f>N10/$T$10*100000</f>
        <v>393.16909538434726</v>
      </c>
      <c r="P10" s="136">
        <f>N10/$N$10*100</f>
        <v>100</v>
      </c>
      <c r="R10" s="183">
        <v>191310</v>
      </c>
      <c r="S10" s="183">
        <v>99492</v>
      </c>
      <c r="T10" s="183">
        <v>91818</v>
      </c>
    </row>
    <row r="11" spans="1:20" ht="6" customHeight="1">
      <c r="A11" s="141"/>
      <c r="B11" s="142"/>
      <c r="C11" s="143"/>
      <c r="D11" s="135"/>
      <c r="E11" s="144"/>
      <c r="F11" s="137"/>
      <c r="G11" s="142"/>
      <c r="H11" s="143"/>
      <c r="I11" s="135"/>
      <c r="J11" s="144"/>
      <c r="K11" s="137"/>
      <c r="L11" s="145"/>
      <c r="M11" s="143"/>
      <c r="N11" s="135"/>
      <c r="O11" s="144"/>
      <c r="P11" s="136"/>
    </row>
    <row r="12" spans="1:20" s="92" customFormat="1" ht="24" customHeight="1">
      <c r="A12" s="141">
        <v>1</v>
      </c>
      <c r="B12" s="146" t="str">
        <f t="shared" ref="B12:B21" si="0">VLOOKUP(C12,$R$27:$S$60,2,FALSE)</f>
        <v>Q00-Q99</v>
      </c>
      <c r="C12" s="134" t="s">
        <v>111</v>
      </c>
      <c r="D12" s="135">
        <v>193</v>
      </c>
      <c r="E12" s="136">
        <f t="shared" ref="E12:E22" si="1">D12/$R$10*100000</f>
        <v>100.88338299095707</v>
      </c>
      <c r="F12" s="137">
        <f t="shared" ref="F12:F22" si="2">D12/$D$10*100</f>
        <v>24.807197943444731</v>
      </c>
      <c r="G12" s="146" t="str">
        <f t="shared" ref="G12:G21" si="3">VLOOKUP(H12,$R$27:$S$60,2,FALSE)</f>
        <v>Q00-Q99</v>
      </c>
      <c r="H12" s="134" t="s">
        <v>111</v>
      </c>
      <c r="I12" s="135">
        <v>99</v>
      </c>
      <c r="J12" s="136">
        <f t="shared" ref="J12:J22" si="4">I12/$S$10*100000</f>
        <v>99.505487878422372</v>
      </c>
      <c r="K12" s="137">
        <f t="shared" ref="K12:K22" si="5">I12/$I$10*100</f>
        <v>23.741007194244602</v>
      </c>
      <c r="L12" s="146" t="str">
        <f t="shared" ref="L12:L21" si="6">VLOOKUP(M12,$R$27:$S$60,2,FALSE)</f>
        <v>Q00-Q99</v>
      </c>
      <c r="M12" s="134" t="s">
        <v>111</v>
      </c>
      <c r="N12" s="135">
        <v>94</v>
      </c>
      <c r="O12" s="136">
        <f t="shared" ref="O12:O22" si="7">N12/$T$10*100000</f>
        <v>102.37644034938683</v>
      </c>
      <c r="P12" s="136">
        <f t="shared" ref="P12:P22" si="8">N12/$N$10*100</f>
        <v>26.038781163434905</v>
      </c>
    </row>
    <row r="13" spans="1:20" s="92" customFormat="1" ht="24" customHeight="1">
      <c r="A13" s="141">
        <v>2</v>
      </c>
      <c r="B13" s="146" t="str">
        <f t="shared" si="0"/>
        <v>P20-P28　</v>
      </c>
      <c r="C13" s="134" t="s">
        <v>112</v>
      </c>
      <c r="D13" s="135">
        <v>115</v>
      </c>
      <c r="E13" s="136">
        <f t="shared" si="1"/>
        <v>60.111860331399306</v>
      </c>
      <c r="F13" s="137">
        <f t="shared" si="2"/>
        <v>14.781491002570693</v>
      </c>
      <c r="G13" s="146" t="str">
        <f t="shared" si="3"/>
        <v>P20-P28　</v>
      </c>
      <c r="H13" s="134" t="s">
        <v>112</v>
      </c>
      <c r="I13" s="135">
        <v>64</v>
      </c>
      <c r="J13" s="136">
        <f t="shared" si="4"/>
        <v>64.326780042616491</v>
      </c>
      <c r="K13" s="137">
        <f t="shared" si="5"/>
        <v>15.347721822541965</v>
      </c>
      <c r="L13" s="146" t="str">
        <f t="shared" si="6"/>
        <v>P20-P28　</v>
      </c>
      <c r="M13" s="134" t="s">
        <v>112</v>
      </c>
      <c r="N13" s="135">
        <v>51</v>
      </c>
      <c r="O13" s="136">
        <f t="shared" si="7"/>
        <v>55.544664444880091</v>
      </c>
      <c r="P13" s="136">
        <f t="shared" si="8"/>
        <v>14.127423822714682</v>
      </c>
    </row>
    <row r="14" spans="1:20" s="92" customFormat="1" ht="24" customHeight="1">
      <c r="A14" s="141">
        <v>3</v>
      </c>
      <c r="B14" s="146" t="str">
        <f t="shared" si="0"/>
        <v>V01-X59, Y85-Y86</v>
      </c>
      <c r="C14" s="134" t="s">
        <v>18</v>
      </c>
      <c r="D14" s="135">
        <v>49</v>
      </c>
      <c r="E14" s="136">
        <f t="shared" si="1"/>
        <v>25.61287961946579</v>
      </c>
      <c r="F14" s="137">
        <f t="shared" si="2"/>
        <v>6.2982005141388173</v>
      </c>
      <c r="G14" s="146" t="str">
        <f t="shared" si="3"/>
        <v>V01-X59, Y85-Y86</v>
      </c>
      <c r="H14" s="134" t="s">
        <v>18</v>
      </c>
      <c r="I14" s="135">
        <v>28</v>
      </c>
      <c r="J14" s="136">
        <f t="shared" si="4"/>
        <v>28.142966268644713</v>
      </c>
      <c r="K14" s="137">
        <f t="shared" si="5"/>
        <v>6.7146282973621103</v>
      </c>
      <c r="L14" s="146" t="str">
        <f t="shared" si="6"/>
        <v>R95</v>
      </c>
      <c r="M14" s="134" t="s">
        <v>32</v>
      </c>
      <c r="N14" s="135">
        <v>27</v>
      </c>
      <c r="O14" s="136">
        <f t="shared" si="7"/>
        <v>29.405998823760047</v>
      </c>
      <c r="P14" s="136">
        <f t="shared" si="8"/>
        <v>7.4792243767313016</v>
      </c>
    </row>
    <row r="15" spans="1:20" s="92" customFormat="1" ht="24" customHeight="1">
      <c r="A15" s="141">
        <v>4</v>
      </c>
      <c r="B15" s="146" t="str">
        <f t="shared" si="0"/>
        <v>P35-P39</v>
      </c>
      <c r="C15" s="134" t="s">
        <v>113</v>
      </c>
      <c r="D15" s="135">
        <v>47</v>
      </c>
      <c r="E15" s="136">
        <f t="shared" si="1"/>
        <v>24.56745596152841</v>
      </c>
      <c r="F15" s="137">
        <f t="shared" si="2"/>
        <v>6.041131105398458</v>
      </c>
      <c r="G15" s="146" t="str">
        <f t="shared" si="3"/>
        <v>P35-P39</v>
      </c>
      <c r="H15" s="134" t="s">
        <v>113</v>
      </c>
      <c r="I15" s="135">
        <v>24</v>
      </c>
      <c r="J15" s="136">
        <f t="shared" si="4"/>
        <v>24.122542515981184</v>
      </c>
      <c r="K15" s="137">
        <f t="shared" si="5"/>
        <v>5.755395683453238</v>
      </c>
      <c r="L15" s="146" t="str">
        <f t="shared" si="6"/>
        <v>P35-P39</v>
      </c>
      <c r="M15" s="134" t="s">
        <v>113</v>
      </c>
      <c r="N15" s="135">
        <v>23</v>
      </c>
      <c r="O15" s="136">
        <f t="shared" si="7"/>
        <v>25.049554553573373</v>
      </c>
      <c r="P15" s="136">
        <f t="shared" si="8"/>
        <v>6.3711911357340725</v>
      </c>
      <c r="R15" s="147"/>
      <c r="S15" s="147"/>
    </row>
    <row r="16" spans="1:20" s="92" customFormat="1" ht="24" customHeight="1">
      <c r="A16" s="141">
        <v>5</v>
      </c>
      <c r="B16" s="146" t="str">
        <f t="shared" si="0"/>
        <v>R95</v>
      </c>
      <c r="C16" s="134" t="s">
        <v>32</v>
      </c>
      <c r="D16" s="135">
        <v>46</v>
      </c>
      <c r="E16" s="136">
        <f t="shared" si="1"/>
        <v>24.044744132559721</v>
      </c>
      <c r="F16" s="137">
        <f t="shared" si="2"/>
        <v>5.9125964010282779</v>
      </c>
      <c r="G16" s="146" t="str">
        <f t="shared" si="3"/>
        <v>R95</v>
      </c>
      <c r="H16" s="134" t="s">
        <v>32</v>
      </c>
      <c r="I16" s="135">
        <v>19</v>
      </c>
      <c r="J16" s="136">
        <f t="shared" si="4"/>
        <v>19.097012825151772</v>
      </c>
      <c r="K16" s="137">
        <f t="shared" si="5"/>
        <v>4.5563549160671464</v>
      </c>
      <c r="L16" s="146" t="str">
        <f t="shared" si="6"/>
        <v>V01-X59, Y85-Y86</v>
      </c>
      <c r="M16" s="134" t="s">
        <v>18</v>
      </c>
      <c r="N16" s="135">
        <v>21</v>
      </c>
      <c r="O16" s="136">
        <f t="shared" si="7"/>
        <v>22.871332418480037</v>
      </c>
      <c r="P16" s="136">
        <f t="shared" si="8"/>
        <v>5.8171745152354575</v>
      </c>
    </row>
    <row r="17" spans="1:19" s="92" customFormat="1" ht="24" customHeight="1">
      <c r="A17" s="141">
        <v>6</v>
      </c>
      <c r="B17" s="146" t="str">
        <f t="shared" si="0"/>
        <v>P05-P08</v>
      </c>
      <c r="C17" s="134" t="s">
        <v>114</v>
      </c>
      <c r="D17" s="135">
        <v>34</v>
      </c>
      <c r="E17" s="136">
        <f t="shared" si="1"/>
        <v>17.772202184935445</v>
      </c>
      <c r="F17" s="137">
        <f t="shared" si="2"/>
        <v>4.3701799485861184</v>
      </c>
      <c r="G17" s="146" t="str">
        <f t="shared" si="3"/>
        <v>P05-P08</v>
      </c>
      <c r="H17" s="134" t="s">
        <v>114</v>
      </c>
      <c r="I17" s="135">
        <v>16</v>
      </c>
      <c r="J17" s="136">
        <f t="shared" si="4"/>
        <v>16.081695010654123</v>
      </c>
      <c r="K17" s="137">
        <f t="shared" si="5"/>
        <v>3.8369304556354913</v>
      </c>
      <c r="L17" s="146" t="str">
        <f t="shared" si="6"/>
        <v>P05-P08</v>
      </c>
      <c r="M17" s="134" t="s">
        <v>114</v>
      </c>
      <c r="N17" s="135">
        <v>18</v>
      </c>
      <c r="O17" s="136">
        <f t="shared" si="7"/>
        <v>19.60399921584003</v>
      </c>
      <c r="P17" s="136">
        <f t="shared" si="8"/>
        <v>4.986149584487535</v>
      </c>
    </row>
    <row r="18" spans="1:19" s="92" customFormat="1" ht="24" customHeight="1">
      <c r="A18" s="141">
        <v>7</v>
      </c>
      <c r="B18" s="146" t="str">
        <f t="shared" si="0"/>
        <v>P50-P61</v>
      </c>
      <c r="C18" s="134" t="s">
        <v>115</v>
      </c>
      <c r="D18" s="135">
        <v>18</v>
      </c>
      <c r="E18" s="136">
        <f t="shared" si="1"/>
        <v>9.4088129214364127</v>
      </c>
      <c r="F18" s="137">
        <f t="shared" si="2"/>
        <v>2.3136246786632388</v>
      </c>
      <c r="G18" s="146" t="str">
        <f t="shared" si="3"/>
        <v>P50-P61</v>
      </c>
      <c r="H18" s="134" t="s">
        <v>115</v>
      </c>
      <c r="I18" s="135">
        <v>10</v>
      </c>
      <c r="J18" s="136">
        <f t="shared" si="4"/>
        <v>10.051059381658826</v>
      </c>
      <c r="K18" s="137">
        <f t="shared" si="5"/>
        <v>2.3980815347721824</v>
      </c>
      <c r="L18" s="146" t="str">
        <f t="shared" si="6"/>
        <v>P50-P61</v>
      </c>
      <c r="M18" s="134" t="s">
        <v>115</v>
      </c>
      <c r="N18" s="135">
        <v>8</v>
      </c>
      <c r="O18" s="136">
        <f t="shared" si="7"/>
        <v>8.7128885403733474</v>
      </c>
      <c r="P18" s="136">
        <f t="shared" si="8"/>
        <v>2.21606648199446</v>
      </c>
    </row>
    <row r="19" spans="1:19" s="92" customFormat="1" ht="24" customHeight="1">
      <c r="A19" s="141">
        <v>8</v>
      </c>
      <c r="B19" s="146" t="str">
        <f t="shared" si="0"/>
        <v>J12-J18</v>
      </c>
      <c r="C19" s="134" t="s">
        <v>20</v>
      </c>
      <c r="D19" s="135">
        <v>13</v>
      </c>
      <c r="E19" s="136">
        <f t="shared" si="1"/>
        <v>6.7952537765929648</v>
      </c>
      <c r="F19" s="137">
        <f t="shared" si="2"/>
        <v>1.6709511568123392</v>
      </c>
      <c r="G19" s="146" t="str">
        <f t="shared" si="3"/>
        <v>J12-J18</v>
      </c>
      <c r="H19" s="134" t="s">
        <v>20</v>
      </c>
      <c r="I19" s="135">
        <v>7</v>
      </c>
      <c r="J19" s="136">
        <f t="shared" si="4"/>
        <v>7.0357415671611783</v>
      </c>
      <c r="K19" s="137">
        <f t="shared" si="5"/>
        <v>1.6786570743405276</v>
      </c>
      <c r="L19" s="146" t="str">
        <f t="shared" si="6"/>
        <v>J12-J18</v>
      </c>
      <c r="M19" s="134" t="s">
        <v>20</v>
      </c>
      <c r="N19" s="135">
        <v>6</v>
      </c>
      <c r="O19" s="136">
        <f t="shared" si="7"/>
        <v>6.5346664052800101</v>
      </c>
      <c r="P19" s="136">
        <f t="shared" si="8"/>
        <v>1.662049861495845</v>
      </c>
    </row>
    <row r="20" spans="1:19" s="92" customFormat="1" ht="24" customHeight="1">
      <c r="A20" s="141">
        <v>9</v>
      </c>
      <c r="B20" s="146" t="str">
        <f t="shared" si="0"/>
        <v>I01-I02.0, I05-I09, I20-I25, I27, I30-I52</v>
      </c>
      <c r="C20" s="134" t="s">
        <v>116</v>
      </c>
      <c r="D20" s="135">
        <v>12</v>
      </c>
      <c r="E20" s="136">
        <f t="shared" si="1"/>
        <v>6.2725419476242745</v>
      </c>
      <c r="F20" s="137">
        <f t="shared" si="2"/>
        <v>1.5424164524421593</v>
      </c>
      <c r="G20" s="146" t="str">
        <f t="shared" si="3"/>
        <v>I01-I02.0, I05-I09, I20-I25, I27, I30-I52</v>
      </c>
      <c r="H20" s="134" t="s">
        <v>116</v>
      </c>
      <c r="I20" s="135">
        <v>7</v>
      </c>
      <c r="J20" s="136">
        <f t="shared" si="4"/>
        <v>7.0357415671611783</v>
      </c>
      <c r="K20" s="137">
        <f t="shared" si="5"/>
        <v>1.6786570743405276</v>
      </c>
      <c r="L20" s="146" t="str">
        <f t="shared" si="6"/>
        <v>I01-I02.0, I05-I09, I20-I25, I27, I30-I52</v>
      </c>
      <c r="M20" s="134" t="s">
        <v>116</v>
      </c>
      <c r="N20" s="135">
        <v>5</v>
      </c>
      <c r="O20" s="136">
        <f t="shared" si="7"/>
        <v>5.4455553377333414</v>
      </c>
      <c r="P20" s="136">
        <f t="shared" si="8"/>
        <v>1.3850415512465373</v>
      </c>
    </row>
    <row r="21" spans="1:19" s="92" customFormat="1" ht="24" customHeight="1">
      <c r="A21" s="141">
        <v>10</v>
      </c>
      <c r="B21" s="146" t="str">
        <f t="shared" si="0"/>
        <v>A40-A41</v>
      </c>
      <c r="C21" s="134" t="s">
        <v>22</v>
      </c>
      <c r="D21" s="135">
        <v>10</v>
      </c>
      <c r="E21" s="136">
        <f t="shared" si="1"/>
        <v>5.2271182896868957</v>
      </c>
      <c r="F21" s="137">
        <f t="shared" si="2"/>
        <v>1.2853470437017995</v>
      </c>
      <c r="G21" s="146" t="str">
        <f t="shared" si="3"/>
        <v>A40-A41</v>
      </c>
      <c r="H21" s="134" t="s">
        <v>22</v>
      </c>
      <c r="I21" s="135">
        <v>7</v>
      </c>
      <c r="J21" s="136">
        <f t="shared" si="4"/>
        <v>7.0357415671611783</v>
      </c>
      <c r="K21" s="137">
        <f t="shared" si="5"/>
        <v>1.6786570743405276</v>
      </c>
      <c r="L21" s="146" t="str">
        <f t="shared" si="6"/>
        <v>G93</v>
      </c>
      <c r="M21" s="134" t="s">
        <v>119</v>
      </c>
      <c r="N21" s="135">
        <v>5</v>
      </c>
      <c r="O21" s="136">
        <f t="shared" si="7"/>
        <v>5.4455553377333414</v>
      </c>
      <c r="P21" s="136">
        <f t="shared" si="8"/>
        <v>1.3850415512465373</v>
      </c>
      <c r="Q21" s="147"/>
      <c r="R21" s="147"/>
    </row>
    <row r="22" spans="1:19" s="92" customFormat="1" ht="24" customHeight="1">
      <c r="A22" s="141"/>
      <c r="B22" s="142"/>
      <c r="C22" s="134" t="s">
        <v>153</v>
      </c>
      <c r="D22" s="135">
        <f>D10-SUM(D12:D21)</f>
        <v>241</v>
      </c>
      <c r="E22" s="136">
        <f t="shared" si="1"/>
        <v>125.97355078145418</v>
      </c>
      <c r="F22" s="137">
        <f t="shared" si="2"/>
        <v>30.976863753213369</v>
      </c>
      <c r="G22" s="142"/>
      <c r="H22" s="134" t="s">
        <v>21</v>
      </c>
      <c r="I22" s="135">
        <f>I10-SUM(I12:I21)</f>
        <v>136</v>
      </c>
      <c r="J22" s="136">
        <f t="shared" si="4"/>
        <v>136.69440759056005</v>
      </c>
      <c r="K22" s="137">
        <f t="shared" si="5"/>
        <v>32.613908872901682</v>
      </c>
      <c r="L22" s="145"/>
      <c r="M22" s="134" t="s">
        <v>153</v>
      </c>
      <c r="N22" s="135">
        <f>N10-SUM(N12:N21)</f>
        <v>103</v>
      </c>
      <c r="O22" s="136">
        <f t="shared" si="7"/>
        <v>112.17843995730685</v>
      </c>
      <c r="P22" s="136">
        <f t="shared" si="8"/>
        <v>28.531855955678669</v>
      </c>
    </row>
    <row r="23" spans="1:19" s="92" customFormat="1" ht="5.0999999999999996" customHeight="1">
      <c r="A23" s="148"/>
      <c r="B23" s="149"/>
      <c r="C23" s="150"/>
      <c r="D23" s="151"/>
      <c r="E23" s="152"/>
      <c r="F23" s="153"/>
      <c r="G23" s="154"/>
      <c r="H23" s="155"/>
      <c r="I23" s="151"/>
      <c r="J23" s="152"/>
      <c r="K23" s="153"/>
      <c r="L23" s="154"/>
      <c r="M23" s="155"/>
      <c r="N23" s="151"/>
      <c r="O23" s="152"/>
      <c r="P23" s="156"/>
    </row>
    <row r="24" spans="1:19" s="92" customFormat="1" ht="5.0999999999999996" customHeight="1">
      <c r="A24" s="157"/>
      <c r="B24" s="158"/>
      <c r="C24" s="159"/>
      <c r="D24" s="160"/>
      <c r="E24" s="161"/>
      <c r="F24" s="161"/>
      <c r="G24" s="162"/>
      <c r="H24" s="163"/>
      <c r="I24" s="160"/>
      <c r="J24" s="161"/>
      <c r="K24" s="161"/>
      <c r="L24" s="162"/>
      <c r="M24" s="163"/>
      <c r="N24" s="160"/>
      <c r="O24" s="161"/>
      <c r="P24" s="157"/>
    </row>
    <row r="25" spans="1:19" s="92" customFormat="1" ht="16.7" customHeight="1">
      <c r="A25" s="131"/>
      <c r="B25" s="164"/>
      <c r="C25" s="165"/>
      <c r="D25" s="166"/>
      <c r="E25" s="167"/>
      <c r="F25" s="167"/>
      <c r="G25" s="168"/>
      <c r="H25" s="169"/>
      <c r="I25" s="166"/>
      <c r="J25" s="167"/>
      <c r="K25" s="167"/>
      <c r="L25" s="168"/>
      <c r="M25" s="169"/>
      <c r="N25" s="166"/>
      <c r="O25" s="167"/>
      <c r="P25" s="131"/>
    </row>
    <row r="26" spans="1:19" s="172" customFormat="1" ht="18.75" customHeight="1">
      <c r="A26" s="170" t="s">
        <v>154</v>
      </c>
      <c r="B26" s="171"/>
      <c r="I26" s="173"/>
      <c r="J26" s="173"/>
      <c r="K26" s="173"/>
      <c r="L26" s="174"/>
      <c r="M26" s="174"/>
      <c r="N26" s="173"/>
      <c r="O26" s="173"/>
      <c r="P26" s="173"/>
      <c r="R26" t="s">
        <v>102</v>
      </c>
      <c r="S26" s="181" t="s">
        <v>103</v>
      </c>
    </row>
    <row r="27" spans="1:19" s="175" customFormat="1" ht="18.75" customHeight="1">
      <c r="A27" s="131"/>
      <c r="B27" s="86"/>
      <c r="I27" s="176"/>
      <c r="J27" s="176"/>
      <c r="K27" s="176"/>
      <c r="N27" s="176"/>
      <c r="O27" s="176"/>
      <c r="P27" s="176"/>
      <c r="R27" t="s">
        <v>155</v>
      </c>
      <c r="S27" s="181" t="s">
        <v>36</v>
      </c>
    </row>
    <row r="28" spans="1:19" s="178" customFormat="1" ht="15.75">
      <c r="A28" s="177" t="s">
        <v>16</v>
      </c>
      <c r="B28" s="91"/>
      <c r="C28" s="93"/>
      <c r="H28" s="93"/>
      <c r="I28" s="177"/>
      <c r="J28" s="177"/>
      <c r="K28" s="177"/>
      <c r="M28" s="93"/>
      <c r="N28" s="177"/>
      <c r="O28" s="177"/>
      <c r="P28" s="177"/>
      <c r="R28" t="s">
        <v>125</v>
      </c>
      <c r="S28" s="181" t="s">
        <v>37</v>
      </c>
    </row>
    <row r="29" spans="1:19" s="147" customFormat="1">
      <c r="C29" s="179"/>
      <c r="M29" s="179"/>
      <c r="R29" t="s">
        <v>22</v>
      </c>
      <c r="S29" s="181" t="s">
        <v>39</v>
      </c>
    </row>
    <row r="30" spans="1:19" s="147" customFormat="1">
      <c r="C30" s="179"/>
      <c r="H30" s="179"/>
      <c r="M30" s="179"/>
      <c r="R30" t="s">
        <v>126</v>
      </c>
      <c r="S30" s="181" t="s">
        <v>127</v>
      </c>
    </row>
    <row r="31" spans="1:19" s="147" customFormat="1">
      <c r="C31" s="179"/>
      <c r="H31" s="179"/>
      <c r="M31" s="179"/>
      <c r="R31" t="s">
        <v>40</v>
      </c>
      <c r="S31" s="181" t="s">
        <v>41</v>
      </c>
    </row>
    <row r="32" spans="1:19" s="147" customFormat="1">
      <c r="B32" s="180"/>
      <c r="C32" s="180"/>
      <c r="D32" s="91"/>
      <c r="H32" s="179"/>
      <c r="M32" s="179"/>
      <c r="R32" t="s">
        <v>19</v>
      </c>
      <c r="S32" s="181" t="s">
        <v>44</v>
      </c>
    </row>
    <row r="33" spans="3:22" s="147" customFormat="1">
      <c r="C33" s="180"/>
      <c r="H33" s="179"/>
      <c r="M33" s="179"/>
      <c r="R33" t="s">
        <v>156</v>
      </c>
      <c r="S33" s="181" t="s">
        <v>46</v>
      </c>
    </row>
    <row r="34" spans="3:22" s="147" customFormat="1">
      <c r="C34" s="179"/>
      <c r="H34" s="179"/>
      <c r="M34" s="179"/>
      <c r="R34" t="s">
        <v>129</v>
      </c>
      <c r="S34" s="181" t="s">
        <v>130</v>
      </c>
    </row>
    <row r="35" spans="3:22" s="147" customFormat="1">
      <c r="C35" s="179"/>
      <c r="H35" s="179"/>
      <c r="M35" s="179"/>
      <c r="R35" t="s">
        <v>117</v>
      </c>
      <c r="S35" s="181" t="s">
        <v>131</v>
      </c>
    </row>
    <row r="36" spans="3:22" s="147" customFormat="1">
      <c r="C36" s="179"/>
      <c r="H36" s="179"/>
      <c r="M36" s="179"/>
      <c r="R36" t="s">
        <v>23</v>
      </c>
      <c r="S36" s="181" t="s">
        <v>52</v>
      </c>
    </row>
    <row r="37" spans="3:22" s="147" customFormat="1">
      <c r="C37" s="179"/>
      <c r="H37" s="179"/>
      <c r="M37" s="179"/>
      <c r="R37" t="s">
        <v>53</v>
      </c>
      <c r="S37" s="181" t="s">
        <v>54</v>
      </c>
    </row>
    <row r="38" spans="3:22" s="147" customFormat="1">
      <c r="C38" s="179"/>
      <c r="H38" s="179"/>
      <c r="M38" s="179"/>
      <c r="R38" t="s">
        <v>132</v>
      </c>
      <c r="S38" s="181" t="s">
        <v>133</v>
      </c>
    </row>
    <row r="39" spans="3:22" s="147" customFormat="1">
      <c r="C39" s="179"/>
      <c r="H39" s="179"/>
      <c r="M39" s="179"/>
      <c r="R39" t="s">
        <v>119</v>
      </c>
      <c r="S39" s="181" t="s">
        <v>134</v>
      </c>
    </row>
    <row r="40" spans="3:22" s="147" customFormat="1">
      <c r="C40" s="179"/>
      <c r="H40" s="179"/>
      <c r="M40" s="179"/>
      <c r="R40" t="s">
        <v>116</v>
      </c>
      <c r="S40" s="181" t="s">
        <v>61</v>
      </c>
    </row>
    <row r="41" spans="3:22" s="147" customFormat="1">
      <c r="C41" s="179"/>
      <c r="H41" s="179"/>
      <c r="M41" s="179"/>
      <c r="R41" t="s">
        <v>34</v>
      </c>
      <c r="S41" s="181" t="s">
        <v>62</v>
      </c>
    </row>
    <row r="42" spans="3:22" s="147" customFormat="1">
      <c r="C42" s="179"/>
      <c r="H42" s="179"/>
      <c r="M42" s="179"/>
      <c r="R42" t="s">
        <v>26</v>
      </c>
      <c r="S42" s="181" t="s">
        <v>67</v>
      </c>
    </row>
    <row r="43" spans="3:22" s="147" customFormat="1">
      <c r="C43" s="179"/>
      <c r="H43" s="179"/>
      <c r="M43" s="179"/>
      <c r="R43" t="s">
        <v>20</v>
      </c>
      <c r="S43" s="181" t="s">
        <v>68</v>
      </c>
    </row>
    <row r="44" spans="3:22" s="147" customFormat="1">
      <c r="C44" s="179"/>
      <c r="H44" s="179"/>
      <c r="M44" s="179"/>
      <c r="R44" t="s">
        <v>69</v>
      </c>
      <c r="S44" s="181" t="s">
        <v>70</v>
      </c>
      <c r="U44"/>
      <c r="V44" s="181"/>
    </row>
    <row r="45" spans="3:22" s="147" customFormat="1">
      <c r="C45" s="179"/>
      <c r="H45" s="179"/>
      <c r="M45" s="179"/>
      <c r="R45" t="s">
        <v>135</v>
      </c>
      <c r="S45" s="181" t="s">
        <v>136</v>
      </c>
      <c r="U45"/>
      <c r="V45" s="181"/>
    </row>
    <row r="46" spans="3:22" s="147" customFormat="1">
      <c r="C46" s="179"/>
      <c r="H46" s="179"/>
      <c r="M46" s="179"/>
      <c r="R46" t="s">
        <v>137</v>
      </c>
      <c r="S46" s="181" t="s">
        <v>138</v>
      </c>
      <c r="U46"/>
      <c r="V46" s="181"/>
    </row>
    <row r="47" spans="3:22" s="147" customFormat="1">
      <c r="C47" s="179"/>
      <c r="H47" s="179"/>
      <c r="M47" s="179"/>
      <c r="R47" t="s">
        <v>77</v>
      </c>
      <c r="S47" s="181" t="s">
        <v>78</v>
      </c>
      <c r="U47"/>
      <c r="V47" s="181"/>
    </row>
    <row r="48" spans="3:22" s="147" customFormat="1">
      <c r="C48" s="179"/>
      <c r="H48" s="179"/>
      <c r="M48" s="179"/>
      <c r="R48" t="s">
        <v>139</v>
      </c>
      <c r="S48" s="181" t="s">
        <v>140</v>
      </c>
      <c r="U48"/>
      <c r="V48" s="181"/>
    </row>
    <row r="49" spans="3:22" s="147" customFormat="1">
      <c r="C49" s="179"/>
      <c r="H49" s="179"/>
      <c r="M49" s="179"/>
      <c r="R49" t="s">
        <v>141</v>
      </c>
      <c r="S49" s="181" t="s">
        <v>142</v>
      </c>
      <c r="U49"/>
      <c r="V49" s="181"/>
    </row>
    <row r="50" spans="3:22" s="147" customFormat="1">
      <c r="C50" s="179"/>
      <c r="H50" s="179"/>
      <c r="M50" s="179"/>
      <c r="R50" t="s">
        <v>118</v>
      </c>
      <c r="S50" s="181" t="s">
        <v>143</v>
      </c>
      <c r="U50"/>
      <c r="V50" s="181"/>
    </row>
    <row r="51" spans="3:22" s="147" customFormat="1">
      <c r="C51" s="179"/>
      <c r="H51" s="179"/>
      <c r="M51" s="179"/>
      <c r="R51" t="s">
        <v>114</v>
      </c>
      <c r="S51" s="181" t="s">
        <v>144</v>
      </c>
      <c r="U51"/>
      <c r="V51" s="181"/>
    </row>
    <row r="52" spans="3:22" s="147" customFormat="1">
      <c r="C52" s="179"/>
      <c r="H52" s="179"/>
      <c r="M52" s="179"/>
      <c r="R52" t="s">
        <v>145</v>
      </c>
      <c r="S52" s="181" t="s">
        <v>146</v>
      </c>
      <c r="U52"/>
      <c r="V52" s="181"/>
    </row>
    <row r="53" spans="3:22" s="147" customFormat="1">
      <c r="C53" s="179"/>
      <c r="H53" s="179"/>
      <c r="M53" s="179"/>
      <c r="R53" t="s">
        <v>112</v>
      </c>
      <c r="S53" s="181" t="s">
        <v>147</v>
      </c>
      <c r="U53"/>
      <c r="V53" s="181"/>
    </row>
    <row r="54" spans="3:22" s="147" customFormat="1">
      <c r="C54" s="179"/>
      <c r="H54" s="179"/>
      <c r="M54" s="179"/>
      <c r="R54" t="s">
        <v>113</v>
      </c>
      <c r="S54" s="181" t="s">
        <v>148</v>
      </c>
      <c r="U54"/>
      <c r="V54" s="181"/>
    </row>
    <row r="55" spans="3:22" s="147" customFormat="1">
      <c r="C55" s="179"/>
      <c r="H55" s="179"/>
      <c r="M55" s="179"/>
      <c r="R55" t="s">
        <v>115</v>
      </c>
      <c r="S55" s="181" t="s">
        <v>149</v>
      </c>
      <c r="U55"/>
      <c r="V55" s="181"/>
    </row>
    <row r="56" spans="3:22" s="147" customFormat="1">
      <c r="C56" s="179"/>
      <c r="H56" s="179"/>
      <c r="M56" s="179"/>
      <c r="R56" t="s">
        <v>111</v>
      </c>
      <c r="S56" s="181" t="s">
        <v>91</v>
      </c>
      <c r="U56"/>
      <c r="V56" s="181"/>
    </row>
    <row r="57" spans="3:22" s="147" customFormat="1">
      <c r="C57" s="179"/>
      <c r="H57" s="179"/>
      <c r="M57" s="179"/>
      <c r="R57" t="s">
        <v>32</v>
      </c>
      <c r="S57" s="181" t="s">
        <v>94</v>
      </c>
      <c r="U57"/>
      <c r="V57" s="181"/>
    </row>
    <row r="58" spans="3:22" s="147" customFormat="1">
      <c r="C58" s="179"/>
      <c r="H58" s="179"/>
      <c r="M58" s="179"/>
      <c r="R58" t="s">
        <v>18</v>
      </c>
      <c r="S58" s="181" t="s">
        <v>95</v>
      </c>
      <c r="U58"/>
      <c r="V58" s="181"/>
    </row>
    <row r="59" spans="3:22" s="147" customFormat="1">
      <c r="C59" s="179"/>
      <c r="H59" s="179"/>
      <c r="M59" s="179"/>
      <c r="R59" t="s">
        <v>150</v>
      </c>
      <c r="S59" s="181" t="s">
        <v>99</v>
      </c>
      <c r="U59"/>
      <c r="V59" s="181"/>
    </row>
    <row r="60" spans="3:22" s="147" customFormat="1">
      <c r="C60" s="179"/>
      <c r="H60" s="179"/>
      <c r="M60" s="179"/>
      <c r="R60" t="s">
        <v>153</v>
      </c>
      <c r="S60" s="181"/>
      <c r="U60"/>
      <c r="V60" s="181"/>
    </row>
    <row r="61" spans="3:22" s="147" customFormat="1">
      <c r="C61" s="179"/>
      <c r="H61" s="179"/>
      <c r="M61" s="179"/>
      <c r="U61"/>
      <c r="V61" s="181"/>
    </row>
    <row r="62" spans="3:22" s="147" customFormat="1">
      <c r="C62" s="179"/>
      <c r="H62" s="179"/>
      <c r="M62" s="179"/>
      <c r="U62"/>
      <c r="V62" s="181"/>
    </row>
    <row r="63" spans="3:22" s="147" customFormat="1">
      <c r="C63" s="179"/>
      <c r="H63" s="179"/>
      <c r="M63" s="179"/>
      <c r="U63"/>
      <c r="V63" s="181"/>
    </row>
    <row r="64" spans="3:22" s="147" customFormat="1">
      <c r="C64" s="179"/>
      <c r="H64" s="179"/>
      <c r="M64" s="179"/>
      <c r="U64"/>
      <c r="V64" s="181"/>
    </row>
    <row r="65" spans="3:22" s="147" customFormat="1">
      <c r="C65" s="179"/>
      <c r="H65" s="179"/>
      <c r="M65" s="179"/>
      <c r="U65"/>
      <c r="V65" s="181"/>
    </row>
    <row r="66" spans="3:22" s="147" customFormat="1">
      <c r="C66" s="179"/>
      <c r="H66" s="179"/>
      <c r="M66" s="179"/>
      <c r="U66"/>
      <c r="V66" s="181"/>
    </row>
    <row r="67" spans="3:22" s="147" customFormat="1">
      <c r="C67" s="179"/>
      <c r="H67" s="179"/>
      <c r="M67" s="179"/>
      <c r="U67"/>
      <c r="V67" s="181"/>
    </row>
    <row r="68" spans="3:22" s="147" customFormat="1">
      <c r="C68" s="179"/>
      <c r="H68" s="179"/>
      <c r="M68" s="179"/>
      <c r="U68"/>
      <c r="V68" s="181"/>
    </row>
    <row r="69" spans="3:22" s="147" customFormat="1">
      <c r="C69" s="179"/>
      <c r="H69" s="179"/>
      <c r="M69" s="179"/>
      <c r="U69"/>
      <c r="V69" s="181"/>
    </row>
    <row r="70" spans="3:22" s="147" customFormat="1">
      <c r="C70" s="179"/>
      <c r="E70" s="91"/>
      <c r="F70" s="91"/>
      <c r="G70" s="91"/>
      <c r="H70" s="90"/>
      <c r="M70" s="179"/>
      <c r="U70"/>
      <c r="V70" s="181"/>
    </row>
    <row r="71" spans="3:22" s="147" customFormat="1">
      <c r="C71" s="179"/>
      <c r="E71" s="91"/>
      <c r="F71" s="91"/>
      <c r="G71" s="91"/>
      <c r="H71" s="90"/>
      <c r="I71" s="91"/>
      <c r="M71" s="179"/>
      <c r="U71"/>
      <c r="V71" s="181"/>
    </row>
    <row r="72" spans="3:22" s="147" customFormat="1">
      <c r="C72" s="179"/>
      <c r="E72" s="91"/>
      <c r="F72" s="91"/>
      <c r="G72" s="91"/>
      <c r="H72" s="90"/>
      <c r="I72" s="91"/>
      <c r="M72" s="179"/>
      <c r="U72"/>
      <c r="V72" s="181"/>
    </row>
    <row r="73" spans="3:22" s="147" customFormat="1">
      <c r="C73" s="179"/>
      <c r="E73" s="91"/>
      <c r="F73" s="91"/>
      <c r="G73" s="91"/>
      <c r="H73" s="90"/>
      <c r="I73" s="91"/>
      <c r="M73" s="179"/>
      <c r="U73"/>
      <c r="V73" s="181"/>
    </row>
    <row r="74" spans="3:22" s="147" customFormat="1">
      <c r="C74" s="179"/>
      <c r="E74" s="91"/>
      <c r="F74" s="91"/>
      <c r="G74" s="91"/>
      <c r="H74" s="90"/>
      <c r="I74" s="91"/>
      <c r="M74" s="179"/>
      <c r="U74"/>
      <c r="V74" s="181"/>
    </row>
    <row r="75" spans="3:22" s="147" customFormat="1">
      <c r="C75" s="179"/>
      <c r="E75" s="91"/>
      <c r="F75" s="91"/>
      <c r="G75" s="91"/>
      <c r="H75" s="90"/>
      <c r="I75" s="91"/>
      <c r="M75" s="179"/>
      <c r="R75" s="91"/>
      <c r="S75" s="91"/>
      <c r="U75"/>
      <c r="V75" s="181"/>
    </row>
    <row r="76" spans="3:22" s="147" customFormat="1">
      <c r="C76" s="179"/>
      <c r="E76" s="91"/>
      <c r="F76" s="91"/>
      <c r="G76" s="91"/>
      <c r="H76" s="90"/>
      <c r="I76" s="91"/>
      <c r="M76" s="179"/>
      <c r="R76" s="91"/>
      <c r="S76" s="91"/>
      <c r="U76"/>
      <c r="V76" s="181"/>
    </row>
    <row r="77" spans="3:22" s="147" customFormat="1">
      <c r="C77" s="179"/>
      <c r="E77" s="91"/>
      <c r="F77" s="91"/>
      <c r="G77" s="91"/>
      <c r="H77" s="90"/>
      <c r="I77" s="91"/>
      <c r="M77" s="179"/>
      <c r="R77" s="91"/>
      <c r="S77" s="91"/>
      <c r="U77"/>
      <c r="V77" s="181"/>
    </row>
    <row r="78" spans="3:22" s="147" customFormat="1">
      <c r="C78" s="179"/>
      <c r="E78" s="91"/>
      <c r="F78" s="91"/>
      <c r="G78" s="91"/>
      <c r="H78" s="90"/>
      <c r="I78" s="91"/>
      <c r="M78" s="179"/>
      <c r="R78" s="91"/>
      <c r="S78" s="91"/>
      <c r="U78"/>
      <c r="V78" s="181"/>
    </row>
    <row r="79" spans="3:22" s="147" customFormat="1">
      <c r="C79" s="179"/>
      <c r="E79" s="91"/>
      <c r="F79" s="91"/>
      <c r="G79" s="91"/>
      <c r="H79" s="90"/>
      <c r="I79" s="91"/>
      <c r="M79" s="179"/>
      <c r="R79" s="91"/>
      <c r="S79" s="91"/>
      <c r="U79"/>
      <c r="V79" s="181"/>
    </row>
    <row r="80" spans="3:22" s="147" customFormat="1">
      <c r="C80" s="179"/>
      <c r="E80" s="91"/>
      <c r="F80" s="91"/>
      <c r="G80" s="91"/>
      <c r="H80" s="90"/>
      <c r="I80" s="91"/>
      <c r="M80" s="179"/>
      <c r="R80" s="91"/>
      <c r="S80" s="91"/>
      <c r="U80"/>
      <c r="V80" s="181"/>
    </row>
    <row r="81" spans="3:22" s="147" customFormat="1">
      <c r="C81" s="179"/>
      <c r="E81" s="91"/>
      <c r="F81" s="91"/>
      <c r="G81" s="91"/>
      <c r="H81" s="90"/>
      <c r="I81" s="91"/>
      <c r="M81" s="179"/>
      <c r="R81" s="91"/>
      <c r="S81" s="91"/>
      <c r="U81"/>
      <c r="V81" s="181"/>
    </row>
    <row r="82" spans="3:22" s="147" customFormat="1">
      <c r="C82" s="179"/>
      <c r="E82" s="91"/>
      <c r="F82" s="91"/>
      <c r="G82" s="91"/>
      <c r="H82" s="90"/>
      <c r="I82" s="91"/>
      <c r="M82" s="179"/>
      <c r="R82" s="91"/>
      <c r="S82" s="91"/>
      <c r="U82"/>
      <c r="V82" s="181"/>
    </row>
  </sheetData>
  <mergeCells count="1">
    <mergeCell ref="A1:P1"/>
  </mergeCells>
  <phoneticPr fontId="24" type="noConversion"/>
  <pageMargins left="0.75" right="0.75" top="1" bottom="1" header="0.5" footer="0.5"/>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pageSetUpPr fitToPage="1"/>
  </sheetPr>
  <dimension ref="A1:V82"/>
  <sheetViews>
    <sheetView showGridLines="0" workbookViewId="0">
      <selection activeCell="I29" sqref="I29"/>
    </sheetView>
  </sheetViews>
  <sheetFormatPr defaultColWidth="9" defaultRowHeight="16.5"/>
  <cols>
    <col min="1" max="1" width="2.375" style="91" customWidth="1"/>
    <col min="2" max="2" width="11.625" style="92" customWidth="1"/>
    <col min="3" max="3" width="21.625" style="93" customWidth="1"/>
    <col min="4" max="4" width="4.75" style="91" customWidth="1"/>
    <col min="5" max="5" width="6.125" style="91" customWidth="1"/>
    <col min="6" max="6" width="5.875" style="91" customWidth="1"/>
    <col min="7" max="7" width="11.625" style="91" customWidth="1"/>
    <col min="8" max="8" width="21.625" style="90" customWidth="1"/>
    <col min="9" max="9" width="4.375" style="91" customWidth="1"/>
    <col min="10" max="10" width="7.875" style="91" customWidth="1"/>
    <col min="11" max="11" width="6.375" style="91" customWidth="1"/>
    <col min="12" max="12" width="11.625" style="91" customWidth="1"/>
    <col min="13" max="13" width="21.625" style="90" customWidth="1"/>
    <col min="14" max="14" width="4.125" style="91" customWidth="1"/>
    <col min="15" max="15" width="7.875" style="91" customWidth="1"/>
    <col min="16" max="16" width="5.375" style="91" customWidth="1"/>
    <col min="17" max="17" width="8.625" style="91" customWidth="1"/>
    <col min="18" max="20" width="8.625" style="91" hidden="1" customWidth="1"/>
    <col min="21" max="21" width="49.375" style="94" bestFit="1" customWidth="1"/>
    <col min="22" max="22" width="35.625" style="95" bestFit="1" customWidth="1"/>
    <col min="23" max="16384" width="9" style="91"/>
  </cols>
  <sheetData>
    <row r="1" spans="1:20" s="86" customFormat="1" ht="25.5">
      <c r="A1" s="315" t="s">
        <v>109</v>
      </c>
      <c r="B1" s="316"/>
      <c r="C1" s="316"/>
      <c r="D1" s="316"/>
      <c r="E1" s="316"/>
      <c r="F1" s="316"/>
      <c r="G1" s="316"/>
      <c r="H1" s="316"/>
      <c r="I1" s="316"/>
      <c r="J1" s="316"/>
      <c r="K1" s="316"/>
      <c r="L1" s="316"/>
      <c r="M1" s="316"/>
      <c r="N1" s="316"/>
      <c r="O1" s="316"/>
      <c r="P1" s="316"/>
    </row>
    <row r="2" spans="1:20" s="86" customFormat="1" ht="10.5" customHeight="1">
      <c r="A2" s="84"/>
      <c r="B2" s="85"/>
      <c r="C2" s="85"/>
      <c r="D2" s="85"/>
      <c r="E2" s="85"/>
      <c r="F2" s="85"/>
      <c r="G2" s="85"/>
      <c r="H2" s="85"/>
      <c r="I2" s="85"/>
      <c r="J2" s="85"/>
      <c r="K2" s="85"/>
      <c r="L2" s="85"/>
      <c r="M2" s="85"/>
      <c r="N2" s="85"/>
      <c r="O2" s="85"/>
      <c r="P2" s="85"/>
    </row>
    <row r="3" spans="1:20" s="90" customFormat="1">
      <c r="A3" s="87" t="s">
        <v>100</v>
      </c>
      <c r="B3" s="88"/>
      <c r="C3" s="88"/>
      <c r="D3" s="87"/>
      <c r="E3" s="87"/>
      <c r="F3" s="87"/>
      <c r="G3" s="87"/>
      <c r="H3" s="89"/>
      <c r="I3" s="87"/>
      <c r="J3" s="87"/>
      <c r="K3" s="87"/>
      <c r="L3" s="87"/>
      <c r="M3" s="87"/>
      <c r="N3" s="87"/>
      <c r="O3" s="87"/>
      <c r="P3" s="88"/>
    </row>
    <row r="4" spans="1:20" ht="10.5" customHeight="1"/>
    <row r="5" spans="1:20" s="90" customFormat="1">
      <c r="A5" s="96" t="s">
        <v>0</v>
      </c>
      <c r="B5" s="97"/>
      <c r="C5" s="98" t="s">
        <v>1</v>
      </c>
      <c r="D5" s="97"/>
      <c r="E5" s="99"/>
      <c r="F5" s="100"/>
      <c r="G5" s="101"/>
      <c r="H5" s="98" t="s">
        <v>2</v>
      </c>
      <c r="I5" s="101"/>
      <c r="J5" s="102"/>
      <c r="K5" s="103"/>
      <c r="L5" s="104"/>
      <c r="M5" s="98" t="s">
        <v>3</v>
      </c>
      <c r="N5" s="101"/>
      <c r="O5" s="102"/>
      <c r="P5" s="105"/>
    </row>
    <row r="6" spans="1:20" s="90" customFormat="1">
      <c r="A6" s="106"/>
      <c r="B6" s="107" t="s">
        <v>27</v>
      </c>
      <c r="C6" s="108"/>
      <c r="D6" s="96" t="s">
        <v>4</v>
      </c>
      <c r="E6" s="109" t="s">
        <v>5</v>
      </c>
      <c r="F6" s="96" t="s">
        <v>4</v>
      </c>
      <c r="G6" s="107" t="s">
        <v>27</v>
      </c>
      <c r="H6" s="108"/>
      <c r="I6" s="96" t="s">
        <v>4</v>
      </c>
      <c r="J6" s="96" t="s">
        <v>5</v>
      </c>
      <c r="K6" s="96" t="s">
        <v>4</v>
      </c>
      <c r="L6" s="107" t="s">
        <v>27</v>
      </c>
      <c r="M6" s="110"/>
      <c r="N6" s="96" t="s">
        <v>4</v>
      </c>
      <c r="O6" s="96" t="s">
        <v>5</v>
      </c>
      <c r="P6" s="111" t="s">
        <v>4</v>
      </c>
    </row>
    <row r="7" spans="1:20" s="90" customFormat="1">
      <c r="A7" s="106"/>
      <c r="B7" s="112" t="s">
        <v>28</v>
      </c>
      <c r="C7" s="113" t="s">
        <v>6</v>
      </c>
      <c r="D7" s="114"/>
      <c r="E7" s="115" t="s">
        <v>7</v>
      </c>
      <c r="F7" s="114" t="s">
        <v>8</v>
      </c>
      <c r="G7" s="112" t="s">
        <v>28</v>
      </c>
      <c r="H7" s="113" t="s">
        <v>6</v>
      </c>
      <c r="I7" s="114"/>
      <c r="J7" s="114" t="s">
        <v>9</v>
      </c>
      <c r="K7" s="114" t="s">
        <v>8</v>
      </c>
      <c r="L7" s="112" t="s">
        <v>28</v>
      </c>
      <c r="M7" s="116" t="s">
        <v>6</v>
      </c>
      <c r="N7" s="114"/>
      <c r="O7" s="114" t="s">
        <v>10</v>
      </c>
      <c r="P7" s="117" t="s">
        <v>8</v>
      </c>
    </row>
    <row r="8" spans="1:20" s="90" customFormat="1">
      <c r="A8" s="118" t="s">
        <v>11</v>
      </c>
      <c r="B8" s="119" t="s">
        <v>12</v>
      </c>
      <c r="C8" s="120"/>
      <c r="D8" s="118" t="s">
        <v>13</v>
      </c>
      <c r="E8" s="121" t="s">
        <v>14</v>
      </c>
      <c r="F8" s="118" t="s">
        <v>15</v>
      </c>
      <c r="G8" s="119" t="s">
        <v>12</v>
      </c>
      <c r="H8" s="120"/>
      <c r="I8" s="118" t="s">
        <v>13</v>
      </c>
      <c r="J8" s="118" t="s">
        <v>14</v>
      </c>
      <c r="K8" s="118" t="s">
        <v>15</v>
      </c>
      <c r="L8" s="119" t="s">
        <v>12</v>
      </c>
      <c r="M8" s="122"/>
      <c r="N8" s="118" t="s">
        <v>13</v>
      </c>
      <c r="O8" s="118" t="s">
        <v>14</v>
      </c>
      <c r="P8" s="123" t="s">
        <v>15</v>
      </c>
      <c r="R8" s="124">
        <v>97</v>
      </c>
    </row>
    <row r="9" spans="1:20" ht="3.95" customHeight="1">
      <c r="A9" s="125"/>
      <c r="B9" s="126"/>
      <c r="C9" s="127"/>
      <c r="D9" s="128"/>
      <c r="E9" s="128"/>
      <c r="F9" s="125"/>
      <c r="G9" s="129"/>
      <c r="H9" s="130"/>
      <c r="I9" s="128"/>
      <c r="J9" s="128"/>
      <c r="K9" s="125"/>
      <c r="L9" s="129"/>
      <c r="M9" s="130"/>
      <c r="N9" s="128"/>
      <c r="O9" s="128"/>
      <c r="P9" s="131"/>
    </row>
    <row r="10" spans="1:20" s="139" customFormat="1" ht="24.75" customHeight="1">
      <c r="A10" s="132" t="s">
        <v>16</v>
      </c>
      <c r="B10" s="133" t="s">
        <v>16</v>
      </c>
      <c r="C10" s="134" t="s">
        <v>17</v>
      </c>
      <c r="D10" s="135">
        <v>897</v>
      </c>
      <c r="E10" s="136">
        <f>D10/$R$10*100000</f>
        <v>451.35936155545375</v>
      </c>
      <c r="F10" s="137">
        <f>D10/$D$10*100</f>
        <v>100</v>
      </c>
      <c r="G10" s="133"/>
      <c r="H10" s="134" t="s">
        <v>17</v>
      </c>
      <c r="I10" s="135">
        <v>496</v>
      </c>
      <c r="J10" s="136">
        <f>I10/$S$10*100000</f>
        <v>477.21215736455736</v>
      </c>
      <c r="K10" s="137">
        <f>I10/$I$10*100</f>
        <v>100</v>
      </c>
      <c r="L10" s="138" t="s">
        <v>16</v>
      </c>
      <c r="M10" s="134" t="s">
        <v>17</v>
      </c>
      <c r="N10" s="135">
        <v>401</v>
      </c>
      <c r="O10" s="136">
        <f>N10/$T$10*100000</f>
        <v>423.01362926705769</v>
      </c>
      <c r="P10" s="136">
        <f>N10/$N$10*100</f>
        <v>100</v>
      </c>
      <c r="R10" s="140">
        <v>198733</v>
      </c>
      <c r="S10" s="140">
        <v>103937</v>
      </c>
      <c r="T10" s="140">
        <v>94796</v>
      </c>
    </row>
    <row r="11" spans="1:20" ht="6" customHeight="1">
      <c r="A11" s="141"/>
      <c r="B11" s="142"/>
      <c r="C11" s="143"/>
      <c r="D11" s="135"/>
      <c r="E11" s="144"/>
      <c r="F11" s="137"/>
      <c r="G11" s="142"/>
      <c r="H11" s="143"/>
      <c r="I11" s="135"/>
      <c r="J11" s="144"/>
      <c r="K11" s="137"/>
      <c r="L11" s="145"/>
      <c r="M11" s="143"/>
      <c r="N11" s="135"/>
      <c r="O11" s="144"/>
      <c r="P11" s="136"/>
    </row>
    <row r="12" spans="1:20" s="92" customFormat="1" ht="24" customHeight="1">
      <c r="A12" s="141">
        <v>1</v>
      </c>
      <c r="B12" s="146" t="str">
        <f t="shared" ref="B12:B21" si="0">VLOOKUP(C12,$R$27:$S$68,2,FALSE)</f>
        <v>P00-P96</v>
      </c>
      <c r="C12" s="134" t="s">
        <v>29</v>
      </c>
      <c r="D12" s="135">
        <v>421</v>
      </c>
      <c r="E12" s="136">
        <f t="shared" ref="E12:E22" si="1">D12/$R$10*100000</f>
        <v>211.84201919157863</v>
      </c>
      <c r="F12" s="137">
        <f t="shared" ref="F12:F22" si="2">D12/$D$10*100</f>
        <v>46.934225195094761</v>
      </c>
      <c r="G12" s="146" t="str">
        <f t="shared" ref="G12:G21" si="3">VLOOKUP(H12,$R$27:$S$68,2,FALSE)</f>
        <v>P00-P96</v>
      </c>
      <c r="H12" s="134" t="s">
        <v>29</v>
      </c>
      <c r="I12" s="135">
        <v>234</v>
      </c>
      <c r="J12" s="136">
        <f t="shared" ref="J12:J22" si="4">I12/$S$10*100000</f>
        <v>225.13638069215006</v>
      </c>
      <c r="K12" s="137">
        <f t="shared" ref="K12:K22" si="5">I12/$I$10*100</f>
        <v>47.177419354838712</v>
      </c>
      <c r="L12" s="146" t="str">
        <f t="shared" ref="L12:L21" si="6">VLOOKUP(M12,$R$27:$S$68,2,FALSE)</f>
        <v>P00-P96</v>
      </c>
      <c r="M12" s="134" t="s">
        <v>29</v>
      </c>
      <c r="N12" s="135">
        <v>187</v>
      </c>
      <c r="O12" s="136">
        <f t="shared" ref="O12:O22" si="7">N12/$T$10*100000</f>
        <v>197.26570741381494</v>
      </c>
      <c r="P12" s="136">
        <f t="shared" ref="P12:P22" si="8">N12/$N$10*100</f>
        <v>46.633416458852864</v>
      </c>
    </row>
    <row r="13" spans="1:20" s="92" customFormat="1" ht="24" customHeight="1">
      <c r="A13" s="141">
        <v>2</v>
      </c>
      <c r="B13" s="146" t="str">
        <f t="shared" si="0"/>
        <v>Q00-Q99</v>
      </c>
      <c r="C13" s="134" t="s">
        <v>30</v>
      </c>
      <c r="D13" s="135">
        <v>185</v>
      </c>
      <c r="E13" s="136">
        <f t="shared" si="1"/>
        <v>93.089723397724583</v>
      </c>
      <c r="F13" s="137">
        <f t="shared" si="2"/>
        <v>20.624303232998887</v>
      </c>
      <c r="G13" s="146" t="str">
        <f t="shared" si="3"/>
        <v>Q00-Q99</v>
      </c>
      <c r="H13" s="134" t="s">
        <v>30</v>
      </c>
      <c r="I13" s="135">
        <v>94</v>
      </c>
      <c r="J13" s="136">
        <f t="shared" si="4"/>
        <v>90.439400790863701</v>
      </c>
      <c r="K13" s="137">
        <f t="shared" si="5"/>
        <v>18.951612903225808</v>
      </c>
      <c r="L13" s="146" t="str">
        <f t="shared" si="6"/>
        <v>Q00-Q99</v>
      </c>
      <c r="M13" s="134" t="s">
        <v>30</v>
      </c>
      <c r="N13" s="135">
        <v>91</v>
      </c>
      <c r="O13" s="136">
        <f t="shared" si="7"/>
        <v>95.995611629182662</v>
      </c>
      <c r="P13" s="136">
        <f t="shared" si="8"/>
        <v>22.693266832917704</v>
      </c>
    </row>
    <row r="14" spans="1:20" s="92" customFormat="1" ht="24" customHeight="1">
      <c r="A14" s="141">
        <v>3</v>
      </c>
      <c r="B14" s="146" t="str">
        <f t="shared" si="0"/>
        <v>V01-X59, Y85-Y86</v>
      </c>
      <c r="C14" s="134" t="s">
        <v>31</v>
      </c>
      <c r="D14" s="135">
        <v>52</v>
      </c>
      <c r="E14" s="136">
        <f t="shared" si="1"/>
        <v>26.165760090171233</v>
      </c>
      <c r="F14" s="137">
        <f t="shared" si="2"/>
        <v>5.7971014492753623</v>
      </c>
      <c r="G14" s="146" t="str">
        <f t="shared" si="3"/>
        <v>V01-X59, Y85-Y86</v>
      </c>
      <c r="H14" s="134" t="s">
        <v>31</v>
      </c>
      <c r="I14" s="135">
        <v>32</v>
      </c>
      <c r="J14" s="136">
        <f t="shared" si="4"/>
        <v>30.787881120294024</v>
      </c>
      <c r="K14" s="137">
        <f t="shared" si="5"/>
        <v>6.4516129032258061</v>
      </c>
      <c r="L14" s="146" t="str">
        <f t="shared" si="6"/>
        <v>V01-X59, Y85-Y86</v>
      </c>
      <c r="M14" s="134" t="s">
        <v>31</v>
      </c>
      <c r="N14" s="135">
        <v>20</v>
      </c>
      <c r="O14" s="136">
        <f t="shared" si="7"/>
        <v>21.097936621798389</v>
      </c>
      <c r="P14" s="136">
        <f t="shared" si="8"/>
        <v>4.9875311720698257</v>
      </c>
    </row>
    <row r="15" spans="1:20" s="92" customFormat="1" ht="24" customHeight="1">
      <c r="A15" s="141">
        <v>4</v>
      </c>
      <c r="B15" s="146" t="str">
        <f t="shared" si="0"/>
        <v>R95</v>
      </c>
      <c r="C15" s="134" t="s">
        <v>32</v>
      </c>
      <c r="D15" s="135">
        <v>35</v>
      </c>
      <c r="E15" s="136">
        <f t="shared" si="1"/>
        <v>17.611569291461407</v>
      </c>
      <c r="F15" s="137">
        <f t="shared" si="2"/>
        <v>3.9018952062430321</v>
      </c>
      <c r="G15" s="146" t="str">
        <f t="shared" si="3"/>
        <v>R95</v>
      </c>
      <c r="H15" s="134" t="s">
        <v>32</v>
      </c>
      <c r="I15" s="135">
        <v>21</v>
      </c>
      <c r="J15" s="136">
        <f t="shared" si="4"/>
        <v>20.204546985192952</v>
      </c>
      <c r="K15" s="137">
        <f t="shared" si="5"/>
        <v>4.2338709677419351</v>
      </c>
      <c r="L15" s="146" t="str">
        <f t="shared" si="6"/>
        <v>R95</v>
      </c>
      <c r="M15" s="134" t="s">
        <v>32</v>
      </c>
      <c r="N15" s="135">
        <v>14</v>
      </c>
      <c r="O15" s="136">
        <f t="shared" si="7"/>
        <v>14.768555635258872</v>
      </c>
      <c r="P15" s="136">
        <f t="shared" si="8"/>
        <v>3.4912718204488775</v>
      </c>
      <c r="R15" s="147"/>
      <c r="S15" s="147"/>
    </row>
    <row r="16" spans="1:20" s="92" customFormat="1" ht="24" customHeight="1">
      <c r="A16" s="141">
        <v>5</v>
      </c>
      <c r="B16" s="146" t="str">
        <f t="shared" si="0"/>
        <v>J12-J18</v>
      </c>
      <c r="C16" s="134" t="s">
        <v>20</v>
      </c>
      <c r="D16" s="135">
        <v>21</v>
      </c>
      <c r="E16" s="136">
        <f t="shared" si="1"/>
        <v>10.566941574876845</v>
      </c>
      <c r="F16" s="137">
        <f t="shared" si="2"/>
        <v>2.3411371237458192</v>
      </c>
      <c r="G16" s="146" t="str">
        <f t="shared" si="3"/>
        <v>J12-J18</v>
      </c>
      <c r="H16" s="134" t="s">
        <v>20</v>
      </c>
      <c r="I16" s="135">
        <v>12</v>
      </c>
      <c r="J16" s="136">
        <f t="shared" si="4"/>
        <v>11.54545542011026</v>
      </c>
      <c r="K16" s="137">
        <f t="shared" si="5"/>
        <v>2.4193548387096775</v>
      </c>
      <c r="L16" s="146" t="str">
        <f t="shared" si="6"/>
        <v>J12-J18</v>
      </c>
      <c r="M16" s="134" t="s">
        <v>20</v>
      </c>
      <c r="N16" s="135">
        <v>9</v>
      </c>
      <c r="O16" s="136">
        <f t="shared" si="7"/>
        <v>9.4940714798092749</v>
      </c>
      <c r="P16" s="136">
        <f t="shared" si="8"/>
        <v>2.2443890274314215</v>
      </c>
    </row>
    <row r="17" spans="1:19" s="92" customFormat="1" ht="24" customHeight="1">
      <c r="A17" s="141">
        <v>6</v>
      </c>
      <c r="B17" s="146" t="str">
        <f t="shared" si="0"/>
        <v>I01-I02.0, I05-I09, I20-I25, I27, I30-I52</v>
      </c>
      <c r="C17" s="134" t="s">
        <v>33</v>
      </c>
      <c r="D17" s="135">
        <v>18</v>
      </c>
      <c r="E17" s="136">
        <f t="shared" si="1"/>
        <v>9.0573784927515817</v>
      </c>
      <c r="F17" s="137">
        <f t="shared" si="2"/>
        <v>2.0066889632107023</v>
      </c>
      <c r="G17" s="146" t="str">
        <f t="shared" si="3"/>
        <v>I01-I02.0, I05-I09, I20-I25, I27, I30-I52</v>
      </c>
      <c r="H17" s="134" t="s">
        <v>33</v>
      </c>
      <c r="I17" s="135">
        <v>10</v>
      </c>
      <c r="J17" s="136">
        <f t="shared" si="4"/>
        <v>9.621212850091883</v>
      </c>
      <c r="K17" s="137">
        <f t="shared" si="5"/>
        <v>2.0161290322580645</v>
      </c>
      <c r="L17" s="146" t="str">
        <f t="shared" si="6"/>
        <v>I01-I02.0, I05-I09, I20-I25, I27, I30-I52</v>
      </c>
      <c r="M17" s="134" t="s">
        <v>33</v>
      </c>
      <c r="N17" s="135">
        <v>8</v>
      </c>
      <c r="O17" s="136">
        <f t="shared" si="7"/>
        <v>8.4391746487193551</v>
      </c>
      <c r="P17" s="136">
        <f t="shared" si="8"/>
        <v>1.99501246882793</v>
      </c>
    </row>
    <row r="18" spans="1:19" s="92" customFormat="1" ht="24" customHeight="1">
      <c r="A18" s="141">
        <v>7</v>
      </c>
      <c r="B18" s="146" t="str">
        <f t="shared" si="0"/>
        <v>A40-A41</v>
      </c>
      <c r="C18" s="134" t="s">
        <v>22</v>
      </c>
      <c r="D18" s="135">
        <v>6</v>
      </c>
      <c r="E18" s="136">
        <f t="shared" si="1"/>
        <v>3.0191261642505274</v>
      </c>
      <c r="F18" s="137">
        <f t="shared" si="2"/>
        <v>0.66889632107023411</v>
      </c>
      <c r="G18" s="146" t="str">
        <f t="shared" si="3"/>
        <v>I60-I69</v>
      </c>
      <c r="H18" s="134" t="s">
        <v>34</v>
      </c>
      <c r="I18" s="135">
        <v>3</v>
      </c>
      <c r="J18" s="136">
        <f t="shared" si="4"/>
        <v>2.886363855027565</v>
      </c>
      <c r="K18" s="137">
        <f t="shared" si="5"/>
        <v>0.60483870967741937</v>
      </c>
      <c r="L18" s="146" t="str">
        <f t="shared" si="6"/>
        <v>A40-A41</v>
      </c>
      <c r="M18" s="134" t="s">
        <v>22</v>
      </c>
      <c r="N18" s="135">
        <v>4</v>
      </c>
      <c r="O18" s="136">
        <f t="shared" si="7"/>
        <v>4.2195873243596775</v>
      </c>
      <c r="P18" s="136">
        <f t="shared" si="8"/>
        <v>0.99750623441396502</v>
      </c>
    </row>
    <row r="19" spans="1:19" s="92" customFormat="1" ht="24" customHeight="1">
      <c r="A19" s="141">
        <v>8</v>
      </c>
      <c r="B19" s="146" t="str">
        <f t="shared" si="0"/>
        <v>C00-C97</v>
      </c>
      <c r="C19" s="134" t="s">
        <v>19</v>
      </c>
      <c r="D19" s="135">
        <v>4</v>
      </c>
      <c r="E19" s="136">
        <f t="shared" si="1"/>
        <v>2.0127507761670178</v>
      </c>
      <c r="F19" s="137">
        <f t="shared" si="2"/>
        <v>0.44593088071348941</v>
      </c>
      <c r="G19" s="146" t="str">
        <f t="shared" si="3"/>
        <v>N00-N07, N17-N19, N25-N27</v>
      </c>
      <c r="H19" s="134" t="s">
        <v>35</v>
      </c>
      <c r="I19" s="135">
        <v>3</v>
      </c>
      <c r="J19" s="136">
        <f t="shared" si="4"/>
        <v>2.886363855027565</v>
      </c>
      <c r="K19" s="137">
        <f t="shared" si="5"/>
        <v>0.60483870967741937</v>
      </c>
      <c r="L19" s="146" t="str">
        <f t="shared" si="6"/>
        <v>C00-C97</v>
      </c>
      <c r="M19" s="134" t="s">
        <v>19</v>
      </c>
      <c r="N19" s="135">
        <v>2</v>
      </c>
      <c r="O19" s="136">
        <f t="shared" si="7"/>
        <v>2.1097936621798388</v>
      </c>
      <c r="P19" s="136">
        <f t="shared" si="8"/>
        <v>0.49875311720698251</v>
      </c>
    </row>
    <row r="20" spans="1:19" s="92" customFormat="1" ht="24" customHeight="1">
      <c r="A20" s="141">
        <v>9</v>
      </c>
      <c r="B20" s="146" t="str">
        <f t="shared" si="0"/>
        <v>I60-I69</v>
      </c>
      <c r="C20" s="134" t="s">
        <v>34</v>
      </c>
      <c r="D20" s="135">
        <v>4</v>
      </c>
      <c r="E20" s="136">
        <f t="shared" si="1"/>
        <v>2.0127507761670178</v>
      </c>
      <c r="F20" s="137">
        <f t="shared" si="2"/>
        <v>0.44593088071348941</v>
      </c>
      <c r="G20" s="146" t="str">
        <f t="shared" si="3"/>
        <v>A40-A41</v>
      </c>
      <c r="H20" s="134" t="s">
        <v>22</v>
      </c>
      <c r="I20" s="135">
        <v>2</v>
      </c>
      <c r="J20" s="136">
        <f t="shared" si="4"/>
        <v>1.9242425700183765</v>
      </c>
      <c r="K20" s="137">
        <f t="shared" si="5"/>
        <v>0.40322580645161288</v>
      </c>
      <c r="L20" s="146" t="str">
        <f t="shared" si="6"/>
        <v>D50-D64</v>
      </c>
      <c r="M20" s="134" t="s">
        <v>24</v>
      </c>
      <c r="N20" s="135">
        <v>2</v>
      </c>
      <c r="O20" s="136">
        <f t="shared" si="7"/>
        <v>2.1097936621798388</v>
      </c>
      <c r="P20" s="136">
        <f t="shared" si="8"/>
        <v>0.49875311720698251</v>
      </c>
    </row>
    <row r="21" spans="1:19" s="92" customFormat="1" ht="24" customHeight="1">
      <c r="A21" s="141">
        <v>10</v>
      </c>
      <c r="B21" s="146" t="str">
        <f t="shared" si="0"/>
        <v>N00-N07, N17-N19, N25-N27</v>
      </c>
      <c r="C21" s="134" t="s">
        <v>35</v>
      </c>
      <c r="D21" s="135">
        <v>4</v>
      </c>
      <c r="E21" s="136">
        <f t="shared" si="1"/>
        <v>2.0127507761670178</v>
      </c>
      <c r="F21" s="137">
        <f t="shared" si="2"/>
        <v>0.44593088071348941</v>
      </c>
      <c r="G21" s="146" t="str">
        <f t="shared" si="3"/>
        <v>C00-C97</v>
      </c>
      <c r="H21" s="134" t="s">
        <v>19</v>
      </c>
      <c r="I21" s="135">
        <v>2</v>
      </c>
      <c r="J21" s="136">
        <f t="shared" si="4"/>
        <v>1.9242425700183765</v>
      </c>
      <c r="K21" s="137">
        <f t="shared" si="5"/>
        <v>0.40322580645161288</v>
      </c>
      <c r="L21" s="146" t="str">
        <f t="shared" si="6"/>
        <v>I60-I69</v>
      </c>
      <c r="M21" s="134" t="s">
        <v>34</v>
      </c>
      <c r="N21" s="135">
        <v>1</v>
      </c>
      <c r="O21" s="136">
        <f t="shared" si="7"/>
        <v>1.0548968310899194</v>
      </c>
      <c r="P21" s="136">
        <f t="shared" si="8"/>
        <v>0.24937655860349126</v>
      </c>
      <c r="Q21" s="147"/>
      <c r="R21" s="147"/>
    </row>
    <row r="22" spans="1:19" s="92" customFormat="1" ht="24" customHeight="1">
      <c r="A22" s="141"/>
      <c r="B22" s="142"/>
      <c r="C22" s="134" t="s">
        <v>21</v>
      </c>
      <c r="D22" s="135">
        <f>D10-SUM(D12:D21)</f>
        <v>147</v>
      </c>
      <c r="E22" s="136">
        <f t="shared" si="1"/>
        <v>73.968591024137908</v>
      </c>
      <c r="F22" s="137">
        <f t="shared" si="2"/>
        <v>16.387959866220736</v>
      </c>
      <c r="G22" s="142"/>
      <c r="H22" s="134" t="s">
        <v>21</v>
      </c>
      <c r="I22" s="135">
        <f>I10-SUM(I12:I21)</f>
        <v>83</v>
      </c>
      <c r="J22" s="136">
        <f t="shared" si="4"/>
        <v>79.856066655762632</v>
      </c>
      <c r="K22" s="137">
        <f t="shared" si="5"/>
        <v>16.733870967741936</v>
      </c>
      <c r="L22" s="145"/>
      <c r="M22" s="134" t="s">
        <v>21</v>
      </c>
      <c r="N22" s="135">
        <f>N10-SUM(N12:N21)</f>
        <v>63</v>
      </c>
      <c r="O22" s="136">
        <f t="shared" si="7"/>
        <v>66.458500358664921</v>
      </c>
      <c r="P22" s="136">
        <f t="shared" si="8"/>
        <v>15.710723192019952</v>
      </c>
    </row>
    <row r="23" spans="1:19" s="92" customFormat="1" ht="5.0999999999999996" customHeight="1">
      <c r="A23" s="148"/>
      <c r="B23" s="149"/>
      <c r="C23" s="150"/>
      <c r="D23" s="151"/>
      <c r="E23" s="152"/>
      <c r="F23" s="153"/>
      <c r="G23" s="154"/>
      <c r="H23" s="155"/>
      <c r="I23" s="151"/>
      <c r="J23" s="152"/>
      <c r="K23" s="153"/>
      <c r="L23" s="154"/>
      <c r="M23" s="155"/>
      <c r="N23" s="151"/>
      <c r="O23" s="152"/>
      <c r="P23" s="156"/>
    </row>
    <row r="24" spans="1:19" s="92" customFormat="1" ht="5.0999999999999996" customHeight="1">
      <c r="A24" s="157"/>
      <c r="B24" s="158"/>
      <c r="C24" s="159"/>
      <c r="D24" s="160"/>
      <c r="E24" s="161"/>
      <c r="F24" s="161"/>
      <c r="G24" s="162"/>
      <c r="H24" s="163"/>
      <c r="I24" s="160"/>
      <c r="J24" s="161"/>
      <c r="K24" s="161"/>
      <c r="L24" s="162"/>
      <c r="M24" s="163"/>
      <c r="N24" s="160"/>
      <c r="O24" s="161"/>
      <c r="P24" s="157"/>
    </row>
    <row r="25" spans="1:19" s="92" customFormat="1" ht="5.0999999999999996" customHeight="1">
      <c r="A25" s="131"/>
      <c r="B25" s="164"/>
      <c r="C25" s="165"/>
      <c r="D25" s="166"/>
      <c r="E25" s="167"/>
      <c r="F25" s="167"/>
      <c r="G25" s="168"/>
      <c r="H25" s="169"/>
      <c r="I25" s="166"/>
      <c r="J25" s="167"/>
      <c r="K25" s="167"/>
      <c r="L25" s="168"/>
      <c r="M25" s="169"/>
      <c r="N25" s="166"/>
      <c r="O25" s="167"/>
      <c r="P25" s="131"/>
    </row>
    <row r="26" spans="1:19" s="172" customFormat="1" ht="18.75" customHeight="1">
      <c r="A26" s="170" t="s">
        <v>101</v>
      </c>
      <c r="B26" s="171"/>
      <c r="I26" s="173"/>
      <c r="J26" s="173"/>
      <c r="K26" s="173"/>
      <c r="L26" s="174"/>
      <c r="M26" s="174"/>
      <c r="N26" s="173"/>
      <c r="O26" s="173"/>
      <c r="P26" s="173"/>
      <c r="R26" s="94" t="s">
        <v>102</v>
      </c>
      <c r="S26" s="95" t="s">
        <v>103</v>
      </c>
    </row>
    <row r="27" spans="1:19" s="175" customFormat="1" ht="18.75" customHeight="1">
      <c r="A27" s="131"/>
      <c r="B27" s="86"/>
      <c r="I27" s="176"/>
      <c r="J27" s="176"/>
      <c r="K27" s="176"/>
      <c r="N27" s="176"/>
      <c r="O27" s="176"/>
      <c r="P27" s="176"/>
      <c r="R27" s="94" t="s">
        <v>104</v>
      </c>
      <c r="S27" s="95" t="s">
        <v>36</v>
      </c>
    </row>
    <row r="28" spans="1:19" s="178" customFormat="1">
      <c r="A28" s="177" t="s">
        <v>16</v>
      </c>
      <c r="B28" s="91"/>
      <c r="C28" s="93"/>
      <c r="H28" s="93"/>
      <c r="I28" s="177"/>
      <c r="J28" s="177"/>
      <c r="K28" s="177"/>
      <c r="M28" s="93"/>
      <c r="N28" s="177"/>
      <c r="O28" s="177"/>
      <c r="P28" s="177"/>
      <c r="R28" s="94" t="s">
        <v>105</v>
      </c>
      <c r="S28" s="95" t="s">
        <v>37</v>
      </c>
    </row>
    <row r="29" spans="1:19" s="147" customFormat="1">
      <c r="C29" s="179"/>
      <c r="M29" s="179"/>
      <c r="R29" s="94" t="s">
        <v>25</v>
      </c>
      <c r="S29" s="95" t="s">
        <v>38</v>
      </c>
    </row>
    <row r="30" spans="1:19" s="147" customFormat="1">
      <c r="C30" s="179"/>
      <c r="H30" s="179"/>
      <c r="M30" s="179"/>
      <c r="R30" s="94" t="s">
        <v>22</v>
      </c>
      <c r="S30" s="95" t="s">
        <v>39</v>
      </c>
    </row>
    <row r="31" spans="1:19" s="147" customFormat="1">
      <c r="C31" s="179"/>
      <c r="H31" s="179"/>
      <c r="M31" s="179"/>
      <c r="R31" s="94" t="s">
        <v>40</v>
      </c>
      <c r="S31" s="95" t="s">
        <v>41</v>
      </c>
    </row>
    <row r="32" spans="1:19" s="147" customFormat="1">
      <c r="B32" s="180"/>
      <c r="C32" s="180"/>
      <c r="D32" s="91"/>
      <c r="H32" s="179"/>
      <c r="M32" s="179"/>
      <c r="R32" s="94" t="s">
        <v>42</v>
      </c>
      <c r="S32" s="95" t="s">
        <v>43</v>
      </c>
    </row>
    <row r="33" spans="3:22" s="147" customFormat="1">
      <c r="C33" s="180"/>
      <c r="H33" s="179"/>
      <c r="M33" s="179"/>
      <c r="R33" s="94" t="s">
        <v>19</v>
      </c>
      <c r="S33" s="95" t="s">
        <v>44</v>
      </c>
    </row>
    <row r="34" spans="3:22" s="147" customFormat="1">
      <c r="C34" s="179"/>
      <c r="H34" s="179"/>
      <c r="M34" s="179"/>
      <c r="R34" s="94" t="s">
        <v>45</v>
      </c>
      <c r="S34" s="95" t="s">
        <v>46</v>
      </c>
    </row>
    <row r="35" spans="3:22" s="147" customFormat="1">
      <c r="C35" s="179"/>
      <c r="H35" s="179"/>
      <c r="M35" s="179"/>
      <c r="R35" s="94" t="s">
        <v>24</v>
      </c>
      <c r="S35" s="95" t="s">
        <v>47</v>
      </c>
    </row>
    <row r="36" spans="3:22" s="147" customFormat="1">
      <c r="C36" s="179"/>
      <c r="H36" s="179"/>
      <c r="M36" s="179"/>
      <c r="R36" s="94" t="s">
        <v>48</v>
      </c>
      <c r="S36" s="95" t="s">
        <v>49</v>
      </c>
    </row>
    <row r="37" spans="3:22" s="147" customFormat="1">
      <c r="C37" s="179"/>
      <c r="H37" s="179"/>
      <c r="M37" s="179"/>
      <c r="R37" s="94" t="s">
        <v>50</v>
      </c>
      <c r="S37" s="95" t="s">
        <v>51</v>
      </c>
    </row>
    <row r="38" spans="3:22" s="147" customFormat="1">
      <c r="C38" s="179"/>
      <c r="H38" s="179"/>
      <c r="M38" s="179"/>
      <c r="R38" s="94" t="s">
        <v>23</v>
      </c>
      <c r="S38" s="95" t="s">
        <v>52</v>
      </c>
    </row>
    <row r="39" spans="3:22" s="147" customFormat="1">
      <c r="C39" s="179"/>
      <c r="H39" s="179"/>
      <c r="M39" s="179"/>
      <c r="R39" s="94" t="s">
        <v>53</v>
      </c>
      <c r="S39" s="95" t="s">
        <v>54</v>
      </c>
    </row>
    <row r="40" spans="3:22" s="147" customFormat="1">
      <c r="C40" s="179"/>
      <c r="H40" s="179"/>
      <c r="M40" s="179"/>
      <c r="R40" s="94" t="s">
        <v>55</v>
      </c>
      <c r="S40" s="95" t="s">
        <v>56</v>
      </c>
    </row>
    <row r="41" spans="3:22" s="147" customFormat="1">
      <c r="C41" s="179"/>
      <c r="H41" s="179"/>
      <c r="M41" s="179"/>
      <c r="R41" s="94" t="s">
        <v>57</v>
      </c>
      <c r="S41" s="95" t="s">
        <v>58</v>
      </c>
    </row>
    <row r="42" spans="3:22" s="147" customFormat="1">
      <c r="C42" s="179"/>
      <c r="H42" s="179"/>
      <c r="M42" s="179"/>
      <c r="R42" s="94" t="s">
        <v>59</v>
      </c>
      <c r="S42" s="95" t="s">
        <v>60</v>
      </c>
    </row>
    <row r="43" spans="3:22" s="147" customFormat="1">
      <c r="C43" s="179"/>
      <c r="H43" s="179"/>
      <c r="M43" s="179"/>
      <c r="R43" s="94" t="s">
        <v>33</v>
      </c>
      <c r="S43" s="95" t="s">
        <v>61</v>
      </c>
    </row>
    <row r="44" spans="3:22" s="147" customFormat="1">
      <c r="C44" s="179"/>
      <c r="H44" s="179"/>
      <c r="M44" s="179"/>
      <c r="R44" s="94" t="s">
        <v>34</v>
      </c>
      <c r="S44" s="95" t="s">
        <v>62</v>
      </c>
      <c r="U44" s="94"/>
      <c r="V44" s="95"/>
    </row>
    <row r="45" spans="3:22" s="147" customFormat="1">
      <c r="C45" s="179"/>
      <c r="H45" s="179"/>
      <c r="M45" s="179"/>
      <c r="R45" s="94" t="s">
        <v>63</v>
      </c>
      <c r="S45" s="95" t="s">
        <v>64</v>
      </c>
      <c r="U45" s="94"/>
      <c r="V45" s="95"/>
    </row>
    <row r="46" spans="3:22" s="147" customFormat="1">
      <c r="C46" s="179"/>
      <c r="H46" s="179"/>
      <c r="M46" s="179"/>
      <c r="R46" s="94" t="s">
        <v>65</v>
      </c>
      <c r="S46" s="95" t="s">
        <v>66</v>
      </c>
      <c r="U46" s="94"/>
      <c r="V46" s="95"/>
    </row>
    <row r="47" spans="3:22" s="147" customFormat="1">
      <c r="C47" s="179"/>
      <c r="H47" s="179"/>
      <c r="M47" s="179"/>
      <c r="R47" s="94" t="s">
        <v>26</v>
      </c>
      <c r="S47" s="95" t="s">
        <v>67</v>
      </c>
      <c r="U47" s="94"/>
      <c r="V47" s="95"/>
    </row>
    <row r="48" spans="3:22" s="147" customFormat="1">
      <c r="C48" s="179"/>
      <c r="H48" s="179"/>
      <c r="M48" s="179"/>
      <c r="R48" s="94" t="s">
        <v>20</v>
      </c>
      <c r="S48" s="95" t="s">
        <v>68</v>
      </c>
      <c r="U48" s="94"/>
      <c r="V48" s="95"/>
    </row>
    <row r="49" spans="3:22" s="147" customFormat="1">
      <c r="C49" s="179"/>
      <c r="H49" s="179"/>
      <c r="M49" s="179"/>
      <c r="R49" s="94" t="s">
        <v>69</v>
      </c>
      <c r="S49" s="95" t="s">
        <v>70</v>
      </c>
      <c r="U49" s="94"/>
      <c r="V49" s="95"/>
    </row>
    <row r="50" spans="3:22" s="147" customFormat="1">
      <c r="C50" s="179"/>
      <c r="H50" s="179"/>
      <c r="M50" s="179"/>
      <c r="R50" s="94" t="s">
        <v>106</v>
      </c>
      <c r="S50" s="95" t="s">
        <v>107</v>
      </c>
      <c r="U50" s="94"/>
      <c r="V50" s="95"/>
    </row>
    <row r="51" spans="3:22" s="147" customFormat="1">
      <c r="C51" s="179"/>
      <c r="H51" s="179"/>
      <c r="M51" s="179"/>
      <c r="R51" s="94" t="s">
        <v>71</v>
      </c>
      <c r="S51" s="95" t="s">
        <v>72</v>
      </c>
      <c r="U51" s="94"/>
      <c r="V51" s="95"/>
    </row>
    <row r="52" spans="3:22" s="147" customFormat="1">
      <c r="C52" s="179"/>
      <c r="H52" s="179"/>
      <c r="M52" s="179"/>
      <c r="R52" s="94" t="s">
        <v>73</v>
      </c>
      <c r="S52" s="95" t="s">
        <v>74</v>
      </c>
      <c r="U52" s="94"/>
      <c r="V52" s="95"/>
    </row>
    <row r="53" spans="3:22" s="147" customFormat="1">
      <c r="C53" s="179"/>
      <c r="H53" s="179"/>
      <c r="M53" s="179"/>
      <c r="R53" s="94" t="s">
        <v>75</v>
      </c>
      <c r="S53" s="95" t="s">
        <v>76</v>
      </c>
      <c r="U53" s="94"/>
      <c r="V53" s="95"/>
    </row>
    <row r="54" spans="3:22" s="147" customFormat="1">
      <c r="C54" s="179"/>
      <c r="H54" s="179"/>
      <c r="M54" s="179"/>
      <c r="R54" s="94" t="s">
        <v>77</v>
      </c>
      <c r="S54" s="95" t="s">
        <v>78</v>
      </c>
      <c r="U54" s="94"/>
      <c r="V54" s="95"/>
    </row>
    <row r="55" spans="3:22" s="147" customFormat="1">
      <c r="C55" s="179"/>
      <c r="H55" s="179"/>
      <c r="M55" s="179"/>
      <c r="R55" s="94" t="s">
        <v>79</v>
      </c>
      <c r="S55" s="95" t="s">
        <v>80</v>
      </c>
      <c r="U55" s="94"/>
      <c r="V55" s="95"/>
    </row>
    <row r="56" spans="3:22" s="147" customFormat="1">
      <c r="C56" s="179"/>
      <c r="H56" s="179"/>
      <c r="M56" s="179"/>
      <c r="R56" s="94" t="s">
        <v>81</v>
      </c>
      <c r="S56" s="95" t="s">
        <v>82</v>
      </c>
      <c r="U56" s="94"/>
      <c r="V56" s="95"/>
    </row>
    <row r="57" spans="3:22" s="147" customFormat="1">
      <c r="C57" s="179"/>
      <c r="H57" s="179"/>
      <c r="M57" s="179"/>
      <c r="R57" s="94" t="s">
        <v>83</v>
      </c>
      <c r="S57" s="95" t="s">
        <v>84</v>
      </c>
      <c r="U57" s="94"/>
      <c r="V57" s="95"/>
    </row>
    <row r="58" spans="3:22" s="147" customFormat="1">
      <c r="C58" s="179"/>
      <c r="H58" s="179"/>
      <c r="M58" s="179"/>
      <c r="R58" s="94" t="s">
        <v>85</v>
      </c>
      <c r="S58" s="95" t="s">
        <v>86</v>
      </c>
      <c r="U58" s="94"/>
      <c r="V58" s="95"/>
    </row>
    <row r="59" spans="3:22" s="147" customFormat="1">
      <c r="C59" s="179"/>
      <c r="H59" s="179"/>
      <c r="M59" s="179"/>
      <c r="R59" s="94" t="s">
        <v>35</v>
      </c>
      <c r="S59" s="95" t="s">
        <v>87</v>
      </c>
      <c r="U59" s="94"/>
      <c r="V59" s="95"/>
    </row>
    <row r="60" spans="3:22" s="147" customFormat="1">
      <c r="C60" s="179"/>
      <c r="H60" s="179"/>
      <c r="M60" s="179"/>
      <c r="R60" s="94" t="s">
        <v>88</v>
      </c>
      <c r="S60" s="95" t="s">
        <v>89</v>
      </c>
      <c r="U60" s="94"/>
      <c r="V60" s="95"/>
    </row>
    <row r="61" spans="3:22" s="147" customFormat="1">
      <c r="C61" s="179"/>
      <c r="H61" s="179"/>
      <c r="M61" s="179"/>
      <c r="R61" s="94" t="s">
        <v>29</v>
      </c>
      <c r="S61" s="95" t="s">
        <v>90</v>
      </c>
      <c r="U61" s="94"/>
      <c r="V61" s="95"/>
    </row>
    <row r="62" spans="3:22" s="147" customFormat="1">
      <c r="C62" s="179"/>
      <c r="H62" s="179"/>
      <c r="M62" s="179"/>
      <c r="R62" s="94" t="s">
        <v>30</v>
      </c>
      <c r="S62" s="95" t="s">
        <v>91</v>
      </c>
      <c r="U62" s="94"/>
      <c r="V62" s="95"/>
    </row>
    <row r="63" spans="3:22" s="147" customFormat="1">
      <c r="C63" s="179"/>
      <c r="H63" s="179"/>
      <c r="M63" s="179"/>
      <c r="R63" s="94" t="s">
        <v>92</v>
      </c>
      <c r="S63" s="95" t="s">
        <v>93</v>
      </c>
      <c r="U63" s="94"/>
      <c r="V63" s="95"/>
    </row>
    <row r="64" spans="3:22" s="147" customFormat="1">
      <c r="C64" s="179"/>
      <c r="H64" s="179"/>
      <c r="M64" s="179"/>
      <c r="R64" s="94" t="s">
        <v>32</v>
      </c>
      <c r="S64" s="95" t="s">
        <v>94</v>
      </c>
      <c r="U64" s="94"/>
      <c r="V64" s="95"/>
    </row>
    <row r="65" spans="3:22" s="147" customFormat="1">
      <c r="C65" s="179"/>
      <c r="H65" s="179"/>
      <c r="M65" s="179"/>
      <c r="R65" s="94" t="s">
        <v>31</v>
      </c>
      <c r="S65" s="95" t="s">
        <v>95</v>
      </c>
      <c r="U65" s="94"/>
      <c r="V65" s="95"/>
    </row>
    <row r="66" spans="3:22" s="147" customFormat="1">
      <c r="C66" s="179"/>
      <c r="H66" s="179"/>
      <c r="M66" s="179"/>
      <c r="R66" s="94" t="s">
        <v>96</v>
      </c>
      <c r="S66" s="95" t="s">
        <v>97</v>
      </c>
      <c r="U66" s="94"/>
      <c r="V66" s="95"/>
    </row>
    <row r="67" spans="3:22" s="147" customFormat="1">
      <c r="C67" s="179"/>
      <c r="H67" s="179"/>
      <c r="M67" s="179"/>
      <c r="R67" s="94" t="s">
        <v>98</v>
      </c>
      <c r="S67" s="95" t="s">
        <v>99</v>
      </c>
      <c r="U67" s="94"/>
      <c r="V67" s="95"/>
    </row>
    <row r="68" spans="3:22" s="147" customFormat="1">
      <c r="C68" s="179"/>
      <c r="H68" s="179"/>
      <c r="M68" s="179"/>
      <c r="R68" s="94" t="s">
        <v>108</v>
      </c>
      <c r="S68" s="95"/>
      <c r="U68" s="94"/>
      <c r="V68" s="95"/>
    </row>
    <row r="69" spans="3:22" s="147" customFormat="1">
      <c r="C69" s="179"/>
      <c r="H69" s="179"/>
      <c r="M69" s="179"/>
      <c r="U69" s="94"/>
      <c r="V69" s="95"/>
    </row>
    <row r="70" spans="3:22" s="147" customFormat="1">
      <c r="C70" s="179"/>
      <c r="E70" s="91"/>
      <c r="F70" s="91"/>
      <c r="G70" s="91"/>
      <c r="H70" s="90"/>
      <c r="M70" s="179"/>
      <c r="U70" s="94"/>
      <c r="V70" s="95"/>
    </row>
    <row r="71" spans="3:22" s="147" customFormat="1">
      <c r="C71" s="179"/>
      <c r="E71" s="91"/>
      <c r="F71" s="91"/>
      <c r="G71" s="91"/>
      <c r="H71" s="90"/>
      <c r="I71" s="91"/>
      <c r="M71" s="179"/>
      <c r="U71" s="94"/>
      <c r="V71" s="95"/>
    </row>
    <row r="72" spans="3:22" s="147" customFormat="1">
      <c r="C72" s="179"/>
      <c r="E72" s="91"/>
      <c r="F72" s="91"/>
      <c r="G72" s="91"/>
      <c r="H72" s="90"/>
      <c r="I72" s="91"/>
      <c r="M72" s="179"/>
      <c r="U72" s="94"/>
      <c r="V72" s="95"/>
    </row>
    <row r="73" spans="3:22" s="147" customFormat="1">
      <c r="C73" s="179"/>
      <c r="E73" s="91"/>
      <c r="F73" s="91"/>
      <c r="G73" s="91"/>
      <c r="H73" s="90"/>
      <c r="I73" s="91"/>
      <c r="M73" s="179"/>
      <c r="U73" s="94"/>
      <c r="V73" s="95"/>
    </row>
    <row r="74" spans="3:22" s="147" customFormat="1">
      <c r="C74" s="179"/>
      <c r="E74" s="91"/>
      <c r="F74" s="91"/>
      <c r="G74" s="91"/>
      <c r="H74" s="90"/>
      <c r="I74" s="91"/>
      <c r="M74" s="179"/>
      <c r="U74" s="94"/>
      <c r="V74" s="95"/>
    </row>
    <row r="75" spans="3:22" s="147" customFormat="1">
      <c r="C75" s="179"/>
      <c r="E75" s="91"/>
      <c r="F75" s="91"/>
      <c r="G75" s="91"/>
      <c r="H75" s="90"/>
      <c r="I75" s="91"/>
      <c r="M75" s="179"/>
      <c r="U75" s="94"/>
      <c r="V75" s="95"/>
    </row>
    <row r="76" spans="3:22" s="147" customFormat="1">
      <c r="C76" s="179"/>
      <c r="E76" s="91"/>
      <c r="F76" s="91"/>
      <c r="G76" s="91"/>
      <c r="H76" s="90"/>
      <c r="I76" s="91"/>
      <c r="M76" s="179"/>
      <c r="U76" s="94"/>
      <c r="V76" s="95"/>
    </row>
    <row r="77" spans="3:22" s="147" customFormat="1">
      <c r="C77" s="179"/>
      <c r="E77" s="91"/>
      <c r="F77" s="91"/>
      <c r="G77" s="91"/>
      <c r="H77" s="90"/>
      <c r="I77" s="91"/>
      <c r="M77" s="179"/>
      <c r="U77" s="94"/>
      <c r="V77" s="95"/>
    </row>
    <row r="78" spans="3:22" s="147" customFormat="1">
      <c r="C78" s="179"/>
      <c r="E78" s="91"/>
      <c r="F78" s="91"/>
      <c r="G78" s="91"/>
      <c r="H78" s="90"/>
      <c r="I78" s="91"/>
      <c r="M78" s="179"/>
      <c r="U78" s="94"/>
      <c r="V78" s="95"/>
    </row>
    <row r="79" spans="3:22" s="147" customFormat="1">
      <c r="C79" s="179"/>
      <c r="E79" s="91"/>
      <c r="F79" s="91"/>
      <c r="G79" s="91"/>
      <c r="H79" s="90"/>
      <c r="I79" s="91"/>
      <c r="M79" s="179"/>
      <c r="U79" s="94"/>
      <c r="V79" s="95"/>
    </row>
    <row r="80" spans="3:22" s="147" customFormat="1">
      <c r="C80" s="179"/>
      <c r="E80" s="91"/>
      <c r="F80" s="91"/>
      <c r="G80" s="91"/>
      <c r="H80" s="90"/>
      <c r="I80" s="91"/>
      <c r="M80" s="179"/>
      <c r="U80" s="94"/>
      <c r="V80" s="95"/>
    </row>
    <row r="81" spans="3:22" s="147" customFormat="1">
      <c r="C81" s="179"/>
      <c r="E81" s="91"/>
      <c r="F81" s="91"/>
      <c r="G81" s="91"/>
      <c r="H81" s="90"/>
      <c r="I81" s="91"/>
      <c r="M81" s="179"/>
      <c r="U81" s="94"/>
      <c r="V81" s="95"/>
    </row>
    <row r="82" spans="3:22" s="147" customFormat="1">
      <c r="C82" s="179"/>
      <c r="E82" s="91"/>
      <c r="F82" s="91"/>
      <c r="G82" s="91"/>
      <c r="H82" s="90"/>
      <c r="I82" s="91"/>
      <c r="M82" s="179"/>
      <c r="U82" s="94"/>
      <c r="V82" s="95"/>
    </row>
  </sheetData>
  <mergeCells count="1">
    <mergeCell ref="A1:P1"/>
  </mergeCells>
  <phoneticPr fontId="20" type="noConversion"/>
  <printOptions horizontalCentered="1" verticalCentered="1"/>
  <pageMargins left="0.27559055118110237" right="0.27559055118110237" top="0.39370078740157483" bottom="0.39370078740157483" header="0.39370078740157483" footer="0.39370078740157483"/>
  <pageSetup paperSize="9" scale="91"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17</vt:i4>
      </vt:variant>
      <vt:variant>
        <vt:lpstr>具名範圍</vt:lpstr>
      </vt:variant>
      <vt:variant>
        <vt:i4>3</vt:i4>
      </vt:variant>
    </vt:vector>
  </HeadingPairs>
  <TitlesOfParts>
    <vt:vector size="20" baseType="lpstr">
      <vt:lpstr>113</vt:lpstr>
      <vt:lpstr>112</vt:lpstr>
      <vt:lpstr>111</vt:lpstr>
      <vt:lpstr>110</vt:lpstr>
      <vt:lpstr>109</vt:lpstr>
      <vt:lpstr>108</vt:lpstr>
      <vt:lpstr>107</vt:lpstr>
      <vt:lpstr>106</vt:lpstr>
      <vt:lpstr>105</vt:lpstr>
      <vt:lpstr>104</vt:lpstr>
      <vt:lpstr>103</vt:lpstr>
      <vt:lpstr>102</vt:lpstr>
      <vt:lpstr>101</vt:lpstr>
      <vt:lpstr>100</vt:lpstr>
      <vt:lpstr>99</vt:lpstr>
      <vt:lpstr>98</vt:lpstr>
      <vt:lpstr>97</vt:lpstr>
      <vt:lpstr>'100'!Print_Area</vt:lpstr>
      <vt:lpstr>'101'!Print_Area</vt:lpstr>
      <vt:lpstr>'97'!Print_Area</vt:lpstr>
    </vt:vector>
  </TitlesOfParts>
  <Company>行政院衛生署</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916-2主要死因、主要癌症死亡數(統計室)</dc:title>
  <dc:subject>衛生署中英文網站</dc:subject>
  <dc:creator>行政院衛生署</dc:creator>
  <cp:keywords>性別統計</cp:keywords>
  <cp:lastModifiedBy>統計處吳姿慧</cp:lastModifiedBy>
  <cp:lastPrinted>2006-01-11T09:11:53Z</cp:lastPrinted>
  <dcterms:created xsi:type="dcterms:W3CDTF">1997-06-07T02:30:48Z</dcterms:created>
  <dcterms:modified xsi:type="dcterms:W3CDTF">2025-07-07T06:23:08Z</dcterms:modified>
  <cp:category>I20</cp:category>
</cp:coreProperties>
</file>