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15_社安網2.0\01_申請說明書\116年社安網申請說明書\1150701第一次修正116年申請說明書\上架至社安網網站\"/>
    </mc:Choice>
  </mc:AlternateContent>
  <xr:revisionPtr revIDLastSave="0" documentId="13_ncr:1_{564071F9-6073-4184-9729-DF049C19FC8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附表1-兒少安置現況" sheetId="1" r:id="rId1"/>
    <sheet name="附表2-轄內自立少年人數" sheetId="2" r:id="rId2"/>
    <sheet name="附表3-補助地方政府人事費" sheetId="3" r:id="rId3"/>
    <sheet name="附表4-補助地方政府業務費" sheetId="4" r:id="rId4"/>
    <sheet name="附表5-補助團體與機構業務費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N11" i="5" l="1"/>
  <c r="G11" i="5"/>
  <c r="N10" i="5"/>
  <c r="G10" i="5"/>
  <c r="O9" i="5"/>
  <c r="N9" i="5"/>
  <c r="H9" i="5"/>
  <c r="G9" i="5"/>
  <c r="N7" i="5"/>
  <c r="G7" i="5"/>
  <c r="N6" i="5"/>
  <c r="G6" i="5"/>
  <c r="O5" i="5"/>
  <c r="N5" i="5"/>
  <c r="H5" i="5"/>
  <c r="G5" i="5"/>
  <c r="H55" i="4"/>
  <c r="G54" i="4"/>
  <c r="G53" i="4"/>
  <c r="G52" i="4"/>
  <c r="G51" i="4"/>
  <c r="G50" i="4"/>
  <c r="H49" i="4"/>
  <c r="G49" i="4"/>
  <c r="H46" i="4"/>
  <c r="G46" i="4"/>
  <c r="G43" i="4"/>
  <c r="G42" i="4"/>
  <c r="G41" i="4"/>
  <c r="G40" i="4"/>
  <c r="H39" i="4"/>
  <c r="G39" i="4"/>
  <c r="G36" i="4"/>
  <c r="G35" i="4"/>
  <c r="H34" i="4"/>
  <c r="G34" i="4"/>
  <c r="G32" i="4"/>
  <c r="G31" i="4"/>
  <c r="G30" i="4"/>
  <c r="H29" i="4"/>
  <c r="G29" i="4"/>
  <c r="G27" i="4"/>
  <c r="G26" i="4"/>
  <c r="H25" i="4"/>
  <c r="G25" i="4"/>
  <c r="G23" i="4"/>
  <c r="G22" i="4"/>
  <c r="H21" i="4"/>
  <c r="G21" i="4"/>
  <c r="G19" i="4"/>
  <c r="G18" i="4"/>
  <c r="H17" i="4"/>
  <c r="G17" i="4"/>
  <c r="G15" i="4"/>
  <c r="G14" i="4"/>
  <c r="H13" i="4"/>
  <c r="G13" i="4"/>
  <c r="G11" i="4"/>
  <c r="G10" i="4"/>
  <c r="H9" i="4"/>
  <c r="G9" i="4"/>
  <c r="G7" i="4"/>
  <c r="G6" i="4"/>
  <c r="H5" i="4"/>
  <c r="G5" i="4"/>
  <c r="D37" i="3"/>
  <c r="N36" i="3"/>
  <c r="L36" i="3"/>
  <c r="K36" i="3"/>
  <c r="J36" i="3"/>
  <c r="N35" i="3"/>
  <c r="L35" i="3"/>
  <c r="K35" i="3"/>
  <c r="J35" i="3"/>
  <c r="N34" i="3"/>
  <c r="L34" i="3"/>
  <c r="K34" i="3"/>
  <c r="J34" i="3"/>
  <c r="N33" i="3"/>
  <c r="L33" i="3"/>
  <c r="K33" i="3"/>
  <c r="J33" i="3"/>
  <c r="N32" i="3"/>
  <c r="L32" i="3"/>
  <c r="K32" i="3"/>
  <c r="J32" i="3"/>
  <c r="N31" i="3"/>
  <c r="L31" i="3"/>
  <c r="K31" i="3"/>
  <c r="J31" i="3"/>
  <c r="N30" i="3"/>
  <c r="L30" i="3"/>
  <c r="K30" i="3"/>
  <c r="J30" i="3"/>
  <c r="N29" i="3"/>
  <c r="L29" i="3"/>
  <c r="K29" i="3"/>
  <c r="J29" i="3"/>
  <c r="N28" i="3"/>
  <c r="L28" i="3"/>
  <c r="K28" i="3"/>
  <c r="J28" i="3"/>
  <c r="N27" i="3"/>
  <c r="L27" i="3"/>
  <c r="K27" i="3"/>
  <c r="J27" i="3"/>
  <c r="N26" i="3"/>
  <c r="L26" i="3"/>
  <c r="K26" i="3"/>
  <c r="J26" i="3"/>
  <c r="N25" i="3"/>
  <c r="L25" i="3"/>
  <c r="K25" i="3"/>
  <c r="J25" i="3"/>
  <c r="N24" i="3"/>
  <c r="L24" i="3"/>
  <c r="K24" i="3"/>
  <c r="J24" i="3"/>
  <c r="N23" i="3"/>
  <c r="L23" i="3"/>
  <c r="K23" i="3"/>
  <c r="J23" i="3"/>
  <c r="N22" i="3"/>
  <c r="L22" i="3"/>
  <c r="K22" i="3"/>
  <c r="J22" i="3"/>
  <c r="N21" i="3"/>
  <c r="L21" i="3"/>
  <c r="K21" i="3"/>
  <c r="J21" i="3"/>
  <c r="N20" i="3"/>
  <c r="L20" i="3"/>
  <c r="K20" i="3"/>
  <c r="J20" i="3"/>
  <c r="N19" i="3"/>
  <c r="L19" i="3"/>
  <c r="K19" i="3"/>
  <c r="J19" i="3"/>
  <c r="N18" i="3"/>
  <c r="L18" i="3"/>
  <c r="K18" i="3"/>
  <c r="J18" i="3"/>
  <c r="N17" i="3"/>
  <c r="L17" i="3"/>
  <c r="K17" i="3"/>
  <c r="J17" i="3"/>
  <c r="N16" i="3"/>
  <c r="L16" i="3"/>
  <c r="K16" i="3"/>
  <c r="J16" i="3"/>
  <c r="N15" i="3"/>
  <c r="L15" i="3"/>
  <c r="K15" i="3"/>
  <c r="J15" i="3"/>
  <c r="N14" i="3"/>
  <c r="L14" i="3"/>
  <c r="K14" i="3"/>
  <c r="J14" i="3"/>
  <c r="N13" i="3"/>
  <c r="L13" i="3"/>
  <c r="K13" i="3"/>
  <c r="J13" i="3"/>
  <c r="N12" i="3"/>
  <c r="L12" i="3"/>
  <c r="K12" i="3"/>
  <c r="J12" i="3"/>
  <c r="N11" i="3"/>
  <c r="L11" i="3"/>
  <c r="K11" i="3"/>
  <c r="J11" i="3"/>
  <c r="N10" i="3"/>
  <c r="L10" i="3"/>
  <c r="K10" i="3"/>
  <c r="J10" i="3"/>
  <c r="N9" i="3"/>
  <c r="L9" i="3"/>
  <c r="K9" i="3"/>
  <c r="J9" i="3"/>
  <c r="N8" i="3"/>
  <c r="N37" i="3" s="1"/>
  <c r="L8" i="3"/>
  <c r="K8" i="3"/>
  <c r="J8" i="3"/>
  <c r="AI16" i="1"/>
  <c r="AF16" i="1"/>
  <c r="AC16" i="1"/>
  <c r="Z16" i="1"/>
  <c r="U16" i="1"/>
  <c r="R16" i="1"/>
  <c r="N16" i="1"/>
  <c r="J16" i="1"/>
  <c r="G16" i="1"/>
  <c r="F16" i="1"/>
  <c r="E16" i="1"/>
  <c r="D16" i="1"/>
  <c r="AI15" i="1"/>
  <c r="AF15" i="1"/>
  <c r="AC15" i="1"/>
  <c r="Z15" i="1"/>
  <c r="U15" i="1"/>
  <c r="R15" i="1"/>
  <c r="N15" i="1"/>
  <c r="J15" i="1"/>
  <c r="G15" i="1"/>
  <c r="F15" i="1"/>
  <c r="E15" i="1"/>
  <c r="D15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W14" i="1"/>
  <c r="V14" i="1"/>
  <c r="U14" i="1"/>
  <c r="T14" i="1"/>
  <c r="S14" i="1"/>
  <c r="R14" i="1"/>
  <c r="P14" i="1"/>
  <c r="O14" i="1"/>
  <c r="N14" i="1"/>
  <c r="L14" i="1"/>
  <c r="K14" i="1"/>
  <c r="J14" i="1"/>
  <c r="I14" i="1"/>
  <c r="H14" i="1"/>
  <c r="G14" i="1"/>
  <c r="F14" i="1"/>
  <c r="E14" i="1"/>
  <c r="D14" i="1"/>
  <c r="AI13" i="1"/>
  <c r="AF13" i="1"/>
  <c r="AC13" i="1"/>
  <c r="Z13" i="1"/>
  <c r="U13" i="1"/>
  <c r="R13" i="1"/>
  <c r="N13" i="1"/>
  <c r="J13" i="1"/>
  <c r="G13" i="1"/>
  <c r="F13" i="1"/>
  <c r="E13" i="1"/>
  <c r="D13" i="1"/>
  <c r="AI12" i="1"/>
  <c r="AF12" i="1"/>
  <c r="AC12" i="1"/>
  <c r="Z12" i="1"/>
  <c r="U12" i="1"/>
  <c r="R12" i="1"/>
  <c r="N12" i="1"/>
  <c r="J12" i="1"/>
  <c r="G12" i="1"/>
  <c r="F12" i="1"/>
  <c r="E12" i="1"/>
  <c r="D12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W11" i="1"/>
  <c r="V11" i="1"/>
  <c r="U11" i="1"/>
  <c r="T11" i="1"/>
  <c r="S11" i="1"/>
  <c r="R11" i="1"/>
  <c r="P11" i="1"/>
  <c r="O11" i="1"/>
  <c r="N11" i="1"/>
  <c r="L11" i="1"/>
  <c r="K11" i="1"/>
  <c r="J11" i="1"/>
  <c r="I11" i="1"/>
  <c r="H11" i="1"/>
  <c r="G11" i="1"/>
  <c r="F11" i="1"/>
  <c r="E11" i="1"/>
  <c r="D11" i="1"/>
  <c r="AI10" i="1"/>
  <c r="AF10" i="1"/>
  <c r="AC10" i="1"/>
  <c r="Z10" i="1"/>
  <c r="U10" i="1"/>
  <c r="R10" i="1"/>
  <c r="N10" i="1"/>
  <c r="J10" i="1"/>
  <c r="G10" i="1"/>
  <c r="F10" i="1"/>
  <c r="E10" i="1"/>
  <c r="D10" i="1"/>
  <c r="AI9" i="1"/>
  <c r="AF9" i="1"/>
  <c r="AC9" i="1"/>
  <c r="Z9" i="1"/>
  <c r="U9" i="1"/>
  <c r="R9" i="1"/>
  <c r="N9" i="1"/>
  <c r="J9" i="1"/>
  <c r="G9" i="1"/>
  <c r="F9" i="1"/>
  <c r="E9" i="1"/>
  <c r="D9" i="1"/>
  <c r="AK8" i="1"/>
  <c r="AJ8" i="1"/>
  <c r="AI8" i="1"/>
  <c r="AH8" i="1"/>
  <c r="AG8" i="1"/>
  <c r="AF8" i="1"/>
  <c r="AE8" i="1"/>
  <c r="AD8" i="1"/>
  <c r="AC8" i="1"/>
  <c r="AB8" i="1"/>
  <c r="AA8" i="1"/>
  <c r="Z8" i="1"/>
  <c r="W8" i="1"/>
  <c r="V8" i="1"/>
  <c r="U8" i="1"/>
  <c r="T8" i="1"/>
  <c r="S8" i="1"/>
  <c r="R8" i="1"/>
  <c r="P8" i="1"/>
  <c r="O8" i="1"/>
  <c r="N8" i="1"/>
  <c r="L8" i="1"/>
  <c r="K8" i="1"/>
  <c r="J8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<sst xmlns="http://schemas.openxmlformats.org/spreadsheetml/2006/main" count="276" uniqueCount="130">
  <si>
    <r>
      <rPr>
        <sz val="16"/>
        <color rgb="FF000000"/>
        <rFont val="標楷體"/>
        <family val="4"/>
        <charset val="136"/>
      </rPr>
      <t>附表</t>
    </r>
    <r>
      <rPr>
        <sz val="16"/>
        <color rgb="FF000000"/>
        <rFont val="標楷體"/>
        <family val="4"/>
        <charset val="136"/>
      </rPr>
      <t>1-</t>
    </r>
    <r>
      <rPr>
        <sz val="16"/>
        <color rgb="FF000000"/>
        <rFont val="標楷體"/>
        <family val="4"/>
        <charset val="136"/>
      </rPr>
      <t>截至</t>
    </r>
    <r>
      <rPr>
        <sz val="16"/>
        <color rgb="FF000000"/>
        <rFont val="標楷體"/>
        <family val="4"/>
        <charset val="136"/>
      </rPr>
      <t>115</t>
    </r>
    <r>
      <rPr>
        <sz val="16"/>
        <color rgb="FF000000"/>
        <rFont val="標楷體"/>
        <family val="4"/>
        <charset val="136"/>
      </rPr>
      <t>年</t>
    </r>
    <r>
      <rPr>
        <sz val="16"/>
        <color rgb="FF000000"/>
        <rFont val="標楷體"/>
        <family val="4"/>
        <charset val="136"/>
      </rPr>
      <t>8</t>
    </r>
    <r>
      <rPr>
        <sz val="16"/>
        <color rgb="FF000000"/>
        <rFont val="標楷體"/>
        <family val="4"/>
        <charset val="136"/>
      </rPr>
      <t>月底兒童及少年家外安置概況</t>
    </r>
  </si>
  <si>
    <t>說明：請填白色欄位；灰色欄位已經設有公式，勿填。</t>
  </si>
  <si>
    <t>年度：</t>
  </si>
  <si>
    <t>單位：所、床位、人</t>
  </si>
  <si>
    <t>縣市別</t>
  </si>
  <si>
    <t>項目</t>
  </si>
  <si>
    <t>總安置人數</t>
  </si>
  <si>
    <t>家庭式照顧</t>
  </si>
  <si>
    <t>機構式照顧</t>
  </si>
  <si>
    <t>親屬安置</t>
  </si>
  <si>
    <t>居家托育資源</t>
  </si>
  <si>
    <t>寄養家庭</t>
  </si>
  <si>
    <t>團體家庭</t>
  </si>
  <si>
    <t>其他家庭式照顧</t>
  </si>
  <si>
    <t>安置及教養機構</t>
  </si>
  <si>
    <t>身心障礙福利機構之住宿機構</t>
  </si>
  <si>
    <t>護理之家或長照機構</t>
  </si>
  <si>
    <t>其他機構式照顧</t>
  </si>
  <si>
    <t>本期底安置人數（人）</t>
  </si>
  <si>
    <r>
      <rPr>
        <sz val="10"/>
        <color rgb="FF000000"/>
        <rFont val="標楷體"/>
        <family val="4"/>
        <charset val="136"/>
      </rPr>
      <t>寄養家庭戶數</t>
    </r>
    <r>
      <rPr>
        <sz val="10"/>
        <color rgb="FF000000"/>
        <rFont val="標楷體"/>
        <family val="4"/>
        <charset val="136"/>
      </rPr>
      <t>(</t>
    </r>
    <r>
      <rPr>
        <sz val="10"/>
        <color rgb="FF000000"/>
        <rFont val="標楷體"/>
        <family val="4"/>
        <charset val="136"/>
      </rPr>
      <t>戶</t>
    </r>
    <r>
      <rPr>
        <sz val="10"/>
        <color rgb="FF000000"/>
        <rFont val="標楷體"/>
        <family val="4"/>
        <charset val="136"/>
      </rPr>
      <t>)</t>
    </r>
  </si>
  <si>
    <r>
      <rPr>
        <sz val="10"/>
        <color rgb="FF000000"/>
        <rFont val="標楷體"/>
        <family val="4"/>
        <charset val="136"/>
      </rPr>
      <t>團體家庭數</t>
    </r>
    <r>
      <rPr>
        <sz val="10"/>
        <color rgb="FF000000"/>
        <rFont val="標楷體"/>
        <family val="4"/>
        <charset val="136"/>
      </rPr>
      <t>(</t>
    </r>
    <r>
      <rPr>
        <sz val="10"/>
        <color rgb="FF000000"/>
        <rFont val="標楷體"/>
        <family val="4"/>
        <charset val="136"/>
      </rPr>
      <t>個</t>
    </r>
    <r>
      <rPr>
        <sz val="10"/>
        <color rgb="FF000000"/>
        <rFont val="標楷體"/>
        <family val="4"/>
        <charset val="136"/>
      </rPr>
      <t>)</t>
    </r>
  </si>
  <si>
    <r>
      <rPr>
        <sz val="10"/>
        <color rgb="FF000000"/>
        <rFont val="標楷體"/>
        <family val="4"/>
        <charset val="136"/>
      </rPr>
      <t>所　　數</t>
    </r>
    <r>
      <rPr>
        <sz val="10"/>
        <color rgb="FF000000"/>
        <rFont val="標楷體"/>
        <family val="4"/>
        <charset val="136"/>
      </rPr>
      <t>(</t>
    </r>
    <r>
      <rPr>
        <sz val="10"/>
        <color rgb="FF000000"/>
        <rFont val="標楷體"/>
        <family val="4"/>
        <charset val="136"/>
      </rPr>
      <t>所</t>
    </r>
    <r>
      <rPr>
        <sz val="10"/>
        <color rgb="FF000000"/>
        <rFont val="標楷體"/>
        <family val="4"/>
        <charset val="136"/>
      </rPr>
      <t>)</t>
    </r>
  </si>
  <si>
    <t>床位數</t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</si>
  <si>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(A)</t>
    </r>
  </si>
  <si>
    <t>男</t>
  </si>
  <si>
    <t>女</t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</si>
  <si>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(B)</t>
    </r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</si>
  <si>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(C)</t>
    </r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</si>
  <si>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(D)</t>
    </r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</si>
  <si>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(E)</t>
    </r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</si>
  <si>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(F)</t>
    </r>
  </si>
  <si>
    <r>
      <rPr>
        <sz val="10"/>
        <color rgb="FF000000"/>
        <rFont val="標楷體"/>
        <family val="4"/>
        <charset val="136"/>
      </rPr>
      <t>計</t>
    </r>
    <r>
      <rPr>
        <sz val="12"/>
        <color rgb="FFC00000"/>
        <rFont val="標楷體"/>
        <family val="4"/>
        <charset val="136"/>
      </rPr>
      <t>(H)</t>
    </r>
  </si>
  <si>
    <r>
      <rPr>
        <sz val="10"/>
        <color rgb="FF000000"/>
        <rFont val="標楷體"/>
        <family val="4"/>
        <charset val="136"/>
      </rPr>
      <t xml:space="preserve">計
</t>
    </r>
    <r>
      <rPr>
        <sz val="12"/>
        <color rgb="FFC00000"/>
        <rFont val="標楷體"/>
        <family val="4"/>
        <charset val="136"/>
      </rPr>
      <t>(I)</t>
    </r>
  </si>
  <si>
    <r>
      <rPr>
        <sz val="10"/>
        <color rgb="FF000000"/>
        <rFont val="標楷體"/>
        <family val="4"/>
        <charset val="136"/>
      </rPr>
      <t xml:space="preserve">計
</t>
    </r>
    <r>
      <rPr>
        <sz val="12"/>
        <color rgb="FFC00000"/>
        <rFont val="標楷體"/>
        <family val="4"/>
        <charset val="136"/>
      </rPr>
      <t>(J)</t>
    </r>
  </si>
  <si>
    <r>
      <rPr>
        <sz val="10"/>
        <color rgb="FF000000"/>
        <rFont val="標楷體"/>
        <family val="4"/>
        <charset val="136"/>
      </rPr>
      <t xml:space="preserve">計
</t>
    </r>
    <r>
      <rPr>
        <sz val="12"/>
        <color rgb="FFC00000"/>
        <rFont val="標楷體"/>
        <family val="4"/>
        <charset val="136"/>
      </rPr>
      <t>(K)</t>
    </r>
  </si>
  <si>
    <t>安置情形</t>
  </si>
  <si>
    <t>主責個案安置於本轄</t>
  </si>
  <si>
    <t>計</t>
  </si>
  <si>
    <t>一般</t>
  </si>
  <si>
    <t>身心障礙</t>
  </si>
  <si>
    <r>
      <rPr>
        <b/>
        <sz val="12"/>
        <color rgb="FFC00000"/>
        <rFont val="F"/>
        <charset val="136"/>
      </rPr>
      <t>非</t>
    </r>
    <r>
      <rPr>
        <sz val="10"/>
        <color rgb="FF000000"/>
        <rFont val="標楷體"/>
        <family val="4"/>
        <charset val="136"/>
      </rPr>
      <t>主責個案安置於本轄</t>
    </r>
  </si>
  <si>
    <r>
      <rPr>
        <sz val="10"/>
        <color rgb="FF000000"/>
        <rFont val="標楷體"/>
        <family val="4"/>
        <charset val="136"/>
      </rPr>
      <t>主責個案安置於</t>
    </r>
    <r>
      <rPr>
        <b/>
        <sz val="12"/>
        <color rgb="FFC00000"/>
        <rFont val="F"/>
        <charset val="136"/>
      </rPr>
      <t>外</t>
    </r>
    <r>
      <rPr>
        <sz val="10"/>
        <color rgb="FF000000"/>
        <rFont val="標楷體"/>
        <family val="4"/>
        <charset val="136"/>
      </rPr>
      <t>轄</t>
    </r>
  </si>
  <si>
    <r>
      <rPr>
        <sz val="16"/>
        <color rgb="FF000000"/>
        <rFont val="標楷體"/>
        <family val="4"/>
        <charset val="136"/>
      </rPr>
      <t>附表</t>
    </r>
    <r>
      <rPr>
        <sz val="16"/>
        <color rgb="FF000000"/>
        <rFont val="標楷體"/>
        <family val="4"/>
        <charset val="136"/>
      </rPr>
      <t>2-</t>
    </r>
    <r>
      <rPr>
        <sz val="16"/>
        <color rgb="FFC00000"/>
        <rFont val="F"/>
        <charset val="136"/>
      </rPr>
      <t>截至</t>
    </r>
    <r>
      <rPr>
        <sz val="16"/>
        <color rgb="FFC00000"/>
        <rFont val="標楷體"/>
        <family val="4"/>
        <charset val="136"/>
      </rPr>
      <t>115</t>
    </r>
    <r>
      <rPr>
        <sz val="16"/>
        <color rgb="FFC00000"/>
        <rFont val="F"/>
        <charset val="136"/>
      </rPr>
      <t>年</t>
    </r>
    <r>
      <rPr>
        <sz val="16"/>
        <color rgb="FFC00000"/>
        <rFont val="標楷體"/>
        <family val="4"/>
        <charset val="136"/>
      </rPr>
      <t>8</t>
    </r>
    <r>
      <rPr>
        <sz val="16"/>
        <color rgb="FFC00000"/>
        <rFont val="F"/>
        <charset val="136"/>
      </rPr>
      <t>月底</t>
    </r>
    <r>
      <rPr>
        <sz val="16"/>
        <color rgb="FF000000"/>
        <rFont val="標楷體"/>
        <family val="4"/>
        <charset val="136"/>
      </rPr>
      <t>轄內自立少年人數（依安置機構來源區分）</t>
    </r>
  </si>
  <si>
    <t xml:space="preserve">  （請填年度） 年</t>
  </si>
  <si>
    <t>總計</t>
  </si>
  <si>
    <t>人</t>
  </si>
  <si>
    <r>
      <rPr>
        <sz val="14"/>
        <color rgb="FF000000"/>
        <rFont val="標楷體"/>
        <family val="4"/>
        <charset val="136"/>
      </rPr>
      <t>依兒少法第</t>
    </r>
    <r>
      <rPr>
        <sz val="14"/>
        <color rgb="FF000000"/>
        <rFont val="標楷體"/>
        <family val="4"/>
        <charset val="136"/>
      </rPr>
      <t>59</t>
    </r>
    <r>
      <rPr>
        <sz val="14"/>
        <color rgb="FF000000"/>
        <rFont val="標楷體"/>
        <family val="4"/>
        <charset val="136"/>
      </rPr>
      <t>條保護安置</t>
    </r>
  </si>
  <si>
    <r>
      <rPr>
        <sz val="14"/>
        <color rgb="FF000000"/>
        <rFont val="標楷體"/>
        <family val="4"/>
        <charset val="136"/>
      </rPr>
      <t>依兒少法第</t>
    </r>
    <r>
      <rPr>
        <sz val="14"/>
        <color rgb="FF000000"/>
        <rFont val="標楷體"/>
        <family val="4"/>
        <charset val="136"/>
      </rPr>
      <t>62</t>
    </r>
    <r>
      <rPr>
        <sz val="14"/>
        <color rgb="FF000000"/>
        <rFont val="標楷體"/>
        <family val="4"/>
        <charset val="136"/>
      </rPr>
      <t>條委託安置</t>
    </r>
  </si>
  <si>
    <r>
      <rPr>
        <sz val="14"/>
        <color rgb="FF000000"/>
        <rFont val="標楷體"/>
        <family val="4"/>
        <charset val="136"/>
      </rPr>
      <t>依兒少法第</t>
    </r>
    <r>
      <rPr>
        <sz val="14"/>
        <color rgb="FF000000"/>
        <rFont val="標楷體"/>
        <family val="4"/>
        <charset val="136"/>
      </rPr>
      <t>68</t>
    </r>
    <r>
      <rPr>
        <sz val="14"/>
        <color rgb="FF000000"/>
        <rFont val="標楷體"/>
        <family val="4"/>
        <charset val="136"/>
      </rPr>
      <t>條司法安置</t>
    </r>
  </si>
  <si>
    <r>
      <rPr>
        <sz val="14"/>
        <color rgb="FF000000"/>
        <rFont val="標楷體"/>
        <family val="4"/>
        <charset val="136"/>
      </rPr>
      <t>依兒少性剝削防制條例第</t>
    </r>
    <r>
      <rPr>
        <sz val="14"/>
        <color rgb="FF000000"/>
        <rFont val="標楷體"/>
        <family val="4"/>
        <charset val="136"/>
      </rPr>
      <t>23</t>
    </r>
    <r>
      <rPr>
        <sz val="14"/>
        <color rgb="FF000000"/>
        <rFont val="標楷體"/>
        <family val="4"/>
        <charset val="136"/>
      </rPr>
      <t>、</t>
    </r>
    <r>
      <rPr>
        <sz val="14"/>
        <color rgb="FF000000"/>
        <rFont val="標楷體"/>
        <family val="4"/>
        <charset val="136"/>
      </rPr>
      <t>30</t>
    </r>
    <r>
      <rPr>
        <sz val="14"/>
        <color rgb="FF000000"/>
        <rFont val="標楷體"/>
        <family val="4"/>
        <charset val="136"/>
      </rPr>
      <t>條安置</t>
    </r>
  </si>
  <si>
    <t>其他（請敘明如：社區自立少年）</t>
  </si>
  <si>
    <r>
      <rPr>
        <sz val="16"/>
        <color rgb="FF000000"/>
        <rFont val="標楷體"/>
        <family val="4"/>
        <charset val="136"/>
      </rPr>
      <t>附表</t>
    </r>
    <r>
      <rPr>
        <sz val="16"/>
        <color rgb="FF000000"/>
        <rFont val="標楷體"/>
        <family val="4"/>
        <charset val="136"/>
      </rPr>
      <t>3</t>
    </r>
    <r>
      <rPr>
        <sz val="16"/>
        <color rgb="FF000000"/>
        <rFont val="標楷體"/>
        <family val="4"/>
        <charset val="136"/>
      </rPr>
      <t>：補助地方政府人事費</t>
    </r>
  </si>
  <si>
    <r>
      <rPr>
        <b/>
        <sz val="16"/>
        <color rgb="FFC00000"/>
        <rFont val="標楷體"/>
        <family val="4"/>
        <charset val="136"/>
      </rPr>
      <t xml:space="preserve">說明：
</t>
    </r>
    <r>
      <rPr>
        <b/>
        <sz val="16"/>
        <color rgb="FFC00000"/>
        <rFont val="標楷體"/>
        <family val="4"/>
        <charset val="136"/>
      </rPr>
      <t>1.</t>
    </r>
    <r>
      <rPr>
        <b/>
        <sz val="16"/>
        <color rgb="FFC00000"/>
        <rFont val="標楷體"/>
        <family val="4"/>
        <charset val="136"/>
      </rPr>
      <t>請填「人數」的白色欄位；「全年</t>
    </r>
    <r>
      <rPr>
        <b/>
        <sz val="16"/>
        <color rgb="FFC00000"/>
        <rFont val="標楷體"/>
        <family val="4"/>
        <charset val="136"/>
      </rPr>
      <t>(12</t>
    </r>
    <r>
      <rPr>
        <b/>
        <sz val="16"/>
        <color rgb="FFC00000"/>
        <rFont val="標楷體"/>
        <family val="4"/>
        <charset val="136"/>
      </rPr>
      <t>月</t>
    </r>
    <r>
      <rPr>
        <b/>
        <sz val="16"/>
        <color rgb="FFC00000"/>
        <rFont val="標楷體"/>
        <family val="4"/>
        <charset val="136"/>
      </rPr>
      <t>)</t>
    </r>
    <r>
      <rPr>
        <b/>
        <sz val="16"/>
        <color rgb="FFC00000"/>
        <rFont val="標楷體"/>
        <family val="4"/>
        <charset val="136"/>
      </rPr>
      <t xml:space="preserve">合計」、「小計」等灰色欄位已經設有公式，勿填。
</t>
    </r>
    <r>
      <rPr>
        <b/>
        <sz val="16"/>
        <color rgb="FFC00000"/>
        <rFont val="標楷體"/>
        <family val="4"/>
        <charset val="136"/>
      </rPr>
      <t>2.</t>
    </r>
    <r>
      <rPr>
        <b/>
        <sz val="16"/>
        <color rgb="FFC00000"/>
        <rFont val="標楷體"/>
        <family val="4"/>
        <charset val="136"/>
      </rPr>
      <t>依據「小計」欄位的總金額，請依照財力分級填「申請補助經費」、「自籌經費」、「備註」等白色欄位。</t>
    </r>
  </si>
  <si>
    <t>申請之縣市政府</t>
  </si>
  <si>
    <r>
      <rPr>
        <sz val="16"/>
        <color rgb="FFC00000"/>
        <rFont val="標楷體"/>
        <family val="4"/>
        <charset val="136"/>
      </rPr>
      <t>ＯＯ市</t>
    </r>
    <r>
      <rPr>
        <sz val="16"/>
        <color rgb="FFC00000"/>
        <rFont val="標楷體"/>
        <family val="4"/>
        <charset val="136"/>
      </rPr>
      <t>/</t>
    </r>
    <r>
      <rPr>
        <sz val="16"/>
        <color rgb="FFC00000"/>
        <rFont val="標楷體"/>
        <family val="4"/>
        <charset val="136"/>
      </rPr>
      <t>縣政府</t>
    </r>
  </si>
  <si>
    <t>聘用人力</t>
  </si>
  <si>
    <t>申請項目</t>
  </si>
  <si>
    <t>申請補助經費</t>
  </si>
  <si>
    <t>自籌經費</t>
  </si>
  <si>
    <t>備註</t>
  </si>
  <si>
    <t>薪等</t>
  </si>
  <si>
    <t>薪點</t>
  </si>
  <si>
    <t>人數</t>
  </si>
  <si>
    <t>月薪</t>
  </si>
  <si>
    <t>政府負擔</t>
  </si>
  <si>
    <r>
      <rPr>
        <sz val="16"/>
        <color rgb="FF000000"/>
        <rFont val="標楷體"/>
        <family val="4"/>
        <charset val="136"/>
      </rPr>
      <t>全年</t>
    </r>
    <r>
      <rPr>
        <sz val="16"/>
        <color rgb="FF000000"/>
        <rFont val="標楷體"/>
        <family val="4"/>
        <charset val="136"/>
      </rPr>
      <t>(12</t>
    </r>
    <r>
      <rPr>
        <sz val="16"/>
        <color rgb="FF000000"/>
        <rFont val="標楷體"/>
        <family val="4"/>
        <charset val="136"/>
      </rPr>
      <t>月</t>
    </r>
    <r>
      <rPr>
        <sz val="16"/>
        <color rgb="FF000000"/>
        <rFont val="標楷體"/>
        <family val="4"/>
        <charset val="136"/>
      </rPr>
      <t>)</t>
    </r>
    <r>
      <rPr>
        <sz val="16"/>
        <color rgb="FF000000"/>
        <rFont val="標楷體"/>
        <family val="4"/>
        <charset val="136"/>
      </rPr>
      <t>合計</t>
    </r>
  </si>
  <si>
    <r>
      <rPr>
        <sz val="16"/>
        <color rgb="FF000000"/>
        <rFont val="標楷體"/>
        <family val="4"/>
        <charset val="136"/>
      </rPr>
      <t>差旅費</t>
    </r>
    <r>
      <rPr>
        <sz val="16"/>
        <color rgb="FF000000"/>
        <rFont val="標楷體"/>
        <family val="4"/>
        <charset val="136"/>
      </rPr>
      <t>(0.5</t>
    </r>
    <r>
      <rPr>
        <sz val="16"/>
        <color rgb="FF000000"/>
        <rFont val="標楷體"/>
        <family val="4"/>
        <charset val="136"/>
      </rPr>
      <t>月</t>
    </r>
    <r>
      <rPr>
        <sz val="16"/>
        <color rgb="FF000000"/>
        <rFont val="標楷體"/>
        <family val="4"/>
        <charset val="136"/>
      </rPr>
      <t>)</t>
    </r>
  </si>
  <si>
    <r>
      <rPr>
        <sz val="16"/>
        <color rgb="FF000000"/>
        <rFont val="標楷體"/>
        <family val="4"/>
        <charset val="136"/>
      </rPr>
      <t>年終獎金</t>
    </r>
    <r>
      <rPr>
        <sz val="16"/>
        <color rgb="FF000000"/>
        <rFont val="標楷體"/>
        <family val="4"/>
        <charset val="136"/>
      </rPr>
      <t>(1.5</t>
    </r>
    <r>
      <rPr>
        <sz val="16"/>
        <color rgb="FF000000"/>
        <rFont val="標楷體"/>
        <family val="4"/>
        <charset val="136"/>
      </rPr>
      <t>月</t>
    </r>
    <r>
      <rPr>
        <sz val="16"/>
        <color rgb="FF000000"/>
        <rFont val="標楷體"/>
        <family val="4"/>
        <charset val="136"/>
      </rPr>
      <t>)</t>
    </r>
  </si>
  <si>
    <t>休假補助、慰勞假補助及未休假加班費等</t>
  </si>
  <si>
    <t>小計</t>
  </si>
  <si>
    <r>
      <rPr>
        <sz val="16"/>
        <color rgb="FF000000"/>
        <rFont val="標楷體"/>
        <family val="4"/>
        <charset val="136"/>
      </rPr>
      <t xml:space="preserve">月支報酬
</t>
    </r>
    <r>
      <rPr>
        <sz val="16"/>
        <color rgb="FF000000"/>
        <rFont val="標楷體"/>
        <family val="4"/>
        <charset val="136"/>
      </rPr>
      <t>(</t>
    </r>
    <r>
      <rPr>
        <sz val="16"/>
        <color rgb="FF000000"/>
        <rFont val="標楷體"/>
        <family val="4"/>
        <charset val="136"/>
      </rPr>
      <t>薪點</t>
    </r>
    <r>
      <rPr>
        <sz val="16"/>
        <color rgb="FF000000"/>
        <rFont val="標楷體"/>
        <family val="4"/>
        <charset val="136"/>
      </rPr>
      <t>*144.4)</t>
    </r>
  </si>
  <si>
    <t>風險工作費</t>
  </si>
  <si>
    <t>勞保費</t>
  </si>
  <si>
    <t>健保費</t>
  </si>
  <si>
    <t xml:space="preserve"> 勞退金</t>
  </si>
  <si>
    <r>
      <rPr>
        <sz val="16"/>
        <color rgb="FF000000"/>
        <rFont val="標楷體"/>
        <family val="4"/>
        <charset val="136"/>
      </rPr>
      <t>一般性社工、一般風險，以薪點折合率</t>
    </r>
    <r>
      <rPr>
        <sz val="16"/>
        <color rgb="FF000000"/>
        <rFont val="標楷體"/>
        <family val="4"/>
        <charset val="136"/>
      </rPr>
      <t>144.4</t>
    </r>
    <r>
      <rPr>
        <sz val="16"/>
        <color rgb="FF000000"/>
        <rFont val="標楷體"/>
        <family val="4"/>
        <charset val="136"/>
      </rPr>
      <t>計算。</t>
    </r>
    <r>
      <rPr>
        <sz val="16"/>
        <color rgb="FF000000"/>
        <rFont val="標楷體"/>
        <family val="4"/>
        <charset val="136"/>
      </rPr>
      <t>116</t>
    </r>
    <r>
      <rPr>
        <sz val="16"/>
        <color rgb="FF000000"/>
        <rFont val="標楷體"/>
        <family val="4"/>
        <charset val="136"/>
      </rPr>
      <t>年申請補助人力：社工＿人、社工督導＿人</t>
    </r>
  </si>
  <si>
    <r>
      <rPr>
        <sz val="16"/>
        <color rgb="FF000000"/>
        <rFont val="標楷體"/>
        <family val="4"/>
        <charset val="136"/>
      </rPr>
      <t>1.</t>
    </r>
    <r>
      <rPr>
        <sz val="16"/>
        <color rgb="FF000000"/>
        <rFont val="標楷體"/>
        <family val="4"/>
        <charset val="136"/>
      </rPr>
      <t>社會工作人員</t>
    </r>
    <r>
      <rPr>
        <sz val="16"/>
        <color rgb="FF000000"/>
        <rFont val="標楷體"/>
        <family val="4"/>
        <charset val="136"/>
      </rPr>
      <t>(</t>
    </r>
    <r>
      <rPr>
        <sz val="16"/>
        <color rgb="FF000000"/>
        <rFont val="標楷體"/>
        <family val="4"/>
        <charset val="136"/>
      </rPr>
      <t>師</t>
    </r>
    <r>
      <rPr>
        <sz val="16"/>
        <color rgb="FF000000"/>
        <rFont val="標楷體"/>
        <family val="4"/>
        <charset val="136"/>
      </rPr>
      <t>)</t>
    </r>
    <r>
      <rPr>
        <sz val="16"/>
        <color rgb="FF000000"/>
        <rFont val="標楷體"/>
        <family val="4"/>
        <charset val="136"/>
      </rPr>
      <t>薪資</t>
    </r>
  </si>
  <si>
    <t>六等二</t>
  </si>
  <si>
    <t>六等三</t>
  </si>
  <si>
    <t>六等四</t>
  </si>
  <si>
    <t>六等五</t>
  </si>
  <si>
    <t>六等六</t>
  </si>
  <si>
    <t>六等七</t>
  </si>
  <si>
    <t>七等一</t>
  </si>
  <si>
    <t>七等二</t>
  </si>
  <si>
    <t>七等三</t>
  </si>
  <si>
    <t>七等四</t>
  </si>
  <si>
    <t>七等五</t>
  </si>
  <si>
    <t>七等六</t>
  </si>
  <si>
    <t>七等七</t>
  </si>
  <si>
    <t>八等五</t>
  </si>
  <si>
    <t>八等六</t>
  </si>
  <si>
    <r>
      <rPr>
        <sz val="16"/>
        <color rgb="FF000000"/>
        <rFont val="標楷體"/>
        <family val="4"/>
        <charset val="136"/>
      </rPr>
      <t>2.</t>
    </r>
    <r>
      <rPr>
        <sz val="16"/>
        <color rgb="FF000000"/>
        <rFont val="標楷體"/>
        <family val="4"/>
        <charset val="136"/>
      </rPr>
      <t>社工督導薪資</t>
    </r>
  </si>
  <si>
    <t>八等一</t>
  </si>
  <si>
    <t>八等二</t>
  </si>
  <si>
    <t>八等三</t>
  </si>
  <si>
    <t>八等四</t>
  </si>
  <si>
    <t>八等七</t>
  </si>
  <si>
    <t>九等五</t>
  </si>
  <si>
    <t>九等六</t>
  </si>
  <si>
    <r>
      <rPr>
        <sz val="14"/>
        <color rgb="FF000000"/>
        <rFont val="標楷體"/>
        <family val="4"/>
        <charset val="136"/>
      </rPr>
      <t>附表</t>
    </r>
    <r>
      <rPr>
        <sz val="14"/>
        <color rgb="FF000000"/>
        <rFont val="標楷體"/>
        <family val="4"/>
        <charset val="136"/>
      </rPr>
      <t>4</t>
    </r>
    <r>
      <rPr>
        <sz val="14"/>
        <color rgb="FF000000"/>
        <rFont val="標楷體"/>
        <family val="4"/>
        <charset val="136"/>
      </rPr>
      <t>：補助地方政府業務費</t>
    </r>
  </si>
  <si>
    <r>
      <rPr>
        <sz val="10"/>
        <color rgb="FF000000"/>
        <rFont val="標楷體"/>
        <family val="4"/>
        <charset val="136"/>
      </rPr>
      <t>ＯＯ市</t>
    </r>
    <r>
      <rPr>
        <sz val="10"/>
        <color rgb="FF000000"/>
        <rFont val="標楷體"/>
        <family val="4"/>
        <charset val="136"/>
      </rPr>
      <t>/</t>
    </r>
    <r>
      <rPr>
        <sz val="10"/>
        <color rgb="FF000000"/>
        <rFont val="標楷體"/>
        <family val="4"/>
        <charset val="136"/>
      </rPr>
      <t>縣政府</t>
    </r>
  </si>
  <si>
    <t>金額</t>
  </si>
  <si>
    <r>
      <rPr>
        <sz val="10"/>
        <color rgb="FF000000"/>
        <rFont val="Microsoft JhengHei"/>
        <charset val="136"/>
      </rPr>
      <t xml:space="preserve">子計畫一：
</t>
    </r>
    <r>
      <rPr>
        <sz val="10"/>
        <color rgb="FF000000"/>
        <rFont val="標楷體"/>
        <family val="4"/>
        <charset val="136"/>
      </rPr>
      <t>建立在地評估小組</t>
    </r>
  </si>
  <si>
    <t>單價</t>
  </si>
  <si>
    <t>數量</t>
  </si>
  <si>
    <t>子計畫二：強化兒少安置服務品質</t>
  </si>
  <si>
    <t>照顧分級補助</t>
  </si>
  <si>
    <t>月數</t>
  </si>
  <si>
    <t>特殊需求或身心障礙兒少照顧支援計畫</t>
  </si>
  <si>
    <t>寄養家庭支持資源強化計畫</t>
  </si>
  <si>
    <t>居家托育人員照顧安置兒童支持資源強化計畫</t>
  </si>
  <si>
    <t>安置少年自立培訓方案</t>
  </si>
  <si>
    <t>子計畫三：安置資源布建</t>
  </si>
  <si>
    <t>住宿式療育照顧模式</t>
  </si>
  <si>
    <t>子計畫五：
提升少年自立生活適應協助服務量能計畫</t>
  </si>
  <si>
    <t>直接提供自立少年費用（以下請敘明項目）</t>
  </si>
  <si>
    <t>單位</t>
  </si>
  <si>
    <t>間接提供自立少年費用</t>
  </si>
  <si>
    <t>專業服務費</t>
  </si>
  <si>
    <t>每月單價</t>
  </si>
  <si>
    <t>社工人員</t>
  </si>
  <si>
    <t>業務費（以下請敘明項目）</t>
  </si>
  <si>
    <r>
      <rPr>
        <sz val="10"/>
        <color rgb="FF000000"/>
        <rFont val="標楷體"/>
        <family val="4"/>
        <charset val="136"/>
      </rPr>
      <t>直接</t>
    </r>
    <r>
      <rPr>
        <sz val="10"/>
        <color rgb="FF000000"/>
        <rFont val="標楷體"/>
        <family val="4"/>
        <charset val="136"/>
      </rPr>
      <t>+</t>
    </r>
    <r>
      <rPr>
        <sz val="10"/>
        <color rgb="FF000000"/>
        <rFont val="標楷體"/>
        <family val="4"/>
        <charset val="136"/>
      </rPr>
      <t>間接提供自立少年費用總計</t>
    </r>
  </si>
  <si>
    <r>
      <rPr>
        <sz val="14"/>
        <color rgb="FF000000"/>
        <rFont val="標楷體"/>
        <family val="4"/>
        <charset val="136"/>
      </rPr>
      <t>附表</t>
    </r>
    <r>
      <rPr>
        <sz val="14"/>
        <color rgb="FF000000"/>
        <rFont val="標楷體"/>
        <family val="4"/>
        <charset val="136"/>
      </rPr>
      <t>5</t>
    </r>
    <r>
      <rPr>
        <sz val="14"/>
        <color rgb="FF000000"/>
        <rFont val="標楷體"/>
        <family val="4"/>
        <charset val="136"/>
      </rPr>
      <t>：補助團體與機構業務費</t>
    </r>
  </si>
  <si>
    <r>
      <rPr>
        <sz val="10"/>
        <color rgb="FF000000"/>
        <rFont val="標楷體"/>
        <family val="4"/>
        <charset val="136"/>
      </rPr>
      <t>申請團體</t>
    </r>
    <r>
      <rPr>
        <sz val="10"/>
        <color rgb="FF000000"/>
        <rFont val="標楷體"/>
        <family val="4"/>
        <charset val="136"/>
      </rPr>
      <t>/</t>
    </r>
    <r>
      <rPr>
        <sz val="10"/>
        <color rgb="FF000000"/>
        <rFont val="標楷體"/>
        <family val="4"/>
        <charset val="136"/>
      </rPr>
      <t>機構名稱</t>
    </r>
  </si>
  <si>
    <t>ＯＯＯＯＯ</t>
  </si>
  <si>
    <t>（表格不足請往右增列）</t>
  </si>
  <si>
    <t>兒童及少年安置及教養機構修繕費及充實設施設備費</t>
  </si>
  <si>
    <t>醫療機構及住宿式機構設置兒少專區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</si>
</sst>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,##0.00\ ;\-#,##0.00\ ;\-00\ ;\ @\ "/>
    <numFmt numFmtId="177" formatCode="0\ ;[Red]\(0\)"/>
    <numFmt numFmtId="178" formatCode="#,##0\ "/>
    <numFmt numFmtId="179" formatCode="#,##0\ ;[Red]\(#,##0\)"/>
  </numFmts>
  <fonts count="20">
    <font>
      <sz val="10"/>
      <color rgb="FF000000"/>
      <name val="Arial"/>
      <charset val="136"/>
    </font>
    <font>
      <sz val="16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0"/>
      <color rgb="FFC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C00000"/>
      <name val="標楷體"/>
      <family val="4"/>
      <charset val="136"/>
    </font>
    <font>
      <b/>
      <sz val="12"/>
      <color rgb="FFC00000"/>
      <name val="F"/>
      <charset val="136"/>
    </font>
    <font>
      <sz val="16"/>
      <color rgb="FFC00000"/>
      <name val="F"/>
      <charset val="136"/>
    </font>
    <font>
      <sz val="16"/>
      <color rgb="FFC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C00000"/>
      <name val="標楷體"/>
      <family val="4"/>
      <charset val="136"/>
    </font>
    <font>
      <sz val="16"/>
      <color rgb="FFC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0"/>
      <color rgb="FF000000"/>
      <name val="Microsoft JhengHei"/>
      <charset val="136"/>
    </font>
    <font>
      <sz val="10"/>
      <color rgb="FF000000"/>
      <name val="微軟正黑體"/>
      <family val="2"/>
      <charset val="136"/>
    </font>
    <font>
      <sz val="10"/>
      <color rgb="FF000000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E2EFDA"/>
      </patternFill>
    </fill>
    <fill>
      <patternFill patternType="solid">
        <fgColor rgb="FFE2EFDA"/>
        <bgColor rgb="FFDDEBF7"/>
      </patternFill>
    </fill>
    <fill>
      <patternFill patternType="solid">
        <fgColor rgb="FFDDEBF7"/>
        <bgColor rgb="FFE2EFDA"/>
      </patternFill>
    </fill>
    <fill>
      <patternFill patternType="solid">
        <fgColor rgb="FFFFF5CE"/>
        <bgColor rgb="FFFFF2CC"/>
      </patternFill>
    </fill>
    <fill>
      <patternFill patternType="solid">
        <fgColor rgb="FFFFF2CC"/>
        <bgColor rgb="FFFFF5CE"/>
      </patternFill>
    </fill>
    <fill>
      <patternFill patternType="solid">
        <fgColor rgb="FFFFD8CE"/>
        <bgColor rgb="FFFFD7D7"/>
      </patternFill>
    </fill>
    <fill>
      <patternFill patternType="solid">
        <fgColor rgb="FFFFD7D7"/>
        <bgColor rgb="FFFFD8CE"/>
      </patternFill>
    </fill>
    <fill>
      <patternFill patternType="solid">
        <fgColor rgb="FFD9D9D9"/>
        <bgColor rgb="FFDDEBF7"/>
      </patternFill>
    </fill>
  </fills>
  <borders count="17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C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rgb="FFC00000"/>
      </right>
      <top style="hair">
        <color auto="1"/>
      </top>
      <bottom style="hair">
        <color auto="1"/>
      </bottom>
      <diagonal/>
    </border>
    <border>
      <left style="medium">
        <color rgb="FFC00000"/>
      </left>
      <right style="hair">
        <color auto="1"/>
      </right>
      <top style="medium">
        <color rgb="FFC0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C0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C00000"/>
      </top>
      <bottom style="medium">
        <color rgb="FFC00000"/>
      </bottom>
      <diagonal/>
    </border>
    <border>
      <left style="hair">
        <color auto="1"/>
      </left>
      <right style="medium">
        <color rgb="FFC00000"/>
      </right>
      <top style="medium">
        <color rgb="FFC00000"/>
      </top>
      <bottom style="hair">
        <color auto="1"/>
      </bottom>
      <diagonal/>
    </border>
    <border>
      <left style="medium">
        <color rgb="FFC00000"/>
      </left>
      <right style="hair">
        <color auto="1"/>
      </right>
      <top style="hair">
        <color auto="1"/>
      </top>
      <bottom style="medium">
        <color rgb="FFC00000"/>
      </bottom>
      <diagonal/>
    </border>
    <border>
      <left style="hair">
        <color auto="1"/>
      </left>
      <right style="medium">
        <color rgb="FFC00000"/>
      </right>
      <top style="hair">
        <color auto="1"/>
      </top>
      <bottom style="medium">
        <color rgb="FFC00000"/>
      </bottom>
      <diagonal/>
    </border>
    <border>
      <left style="medium">
        <color rgb="FFC00000"/>
      </left>
      <right style="hair">
        <color auto="1"/>
      </right>
      <top style="medium">
        <color rgb="FFC00000"/>
      </top>
      <bottom style="medium">
        <color rgb="FFC00000"/>
      </bottom>
      <diagonal/>
    </border>
    <border diagonalUp="1" diagonalDown="1">
      <left style="hair">
        <color auto="1"/>
      </left>
      <right style="hair">
        <color auto="1"/>
      </right>
      <top style="medium">
        <color rgb="FFC00000"/>
      </top>
      <bottom style="medium">
        <color rgb="FFC00000"/>
      </bottom>
      <diagonal style="hair">
        <color auto="1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0" fontId="18" fillId="0" borderId="0" applyBorder="0" applyProtection="0">
      <alignment vertical="center"/>
    </xf>
    <xf numFmtId="0" fontId="18" fillId="0" borderId="0" applyBorder="0" applyProtection="0"/>
    <xf numFmtId="0" fontId="18" fillId="0" borderId="0" applyBorder="0" applyProtection="0">
      <alignment vertical="center"/>
    </xf>
    <xf numFmtId="176" fontId="18" fillId="0" borderId="0" applyBorder="0" applyProtection="0">
      <alignment vertical="center"/>
    </xf>
    <xf numFmtId="176" fontId="18" fillId="0" borderId="0" applyBorder="0" applyProtection="0">
      <alignment vertical="center"/>
    </xf>
  </cellStyleXfs>
  <cellXfs count="1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2" applyFont="1" applyAlignment="1" applyProtection="1"/>
    <xf numFmtId="0" fontId="4" fillId="0" borderId="0" xfId="2" applyFont="1" applyAlignment="1" applyProtection="1">
      <alignment horizontal="left"/>
    </xf>
    <xf numFmtId="0" fontId="4" fillId="0" borderId="1" xfId="2" applyFont="1" applyBorder="1" applyAlignment="1" applyProtection="1"/>
    <xf numFmtId="0" fontId="4" fillId="0" borderId="0" xfId="2" applyFont="1" applyAlignment="1" applyProtection="1"/>
    <xf numFmtId="0" fontId="4" fillId="2" borderId="4" xfId="2" applyFont="1" applyFill="1" applyBorder="1" applyAlignment="1" applyProtection="1">
      <alignment horizontal="center" vertical="center" wrapText="1"/>
    </xf>
    <xf numFmtId="0" fontId="4" fillId="0" borderId="4" xfId="2" applyFont="1" applyBorder="1" applyAlignment="1" applyProtection="1">
      <alignment horizontal="center" vertical="center" wrapText="1"/>
    </xf>
    <xf numFmtId="38" fontId="4" fillId="0" borderId="7" xfId="3" applyNumberFormat="1" applyFont="1" applyBorder="1" applyAlignment="1" applyProtection="1">
      <alignment horizontal="center" vertical="center" wrapText="1"/>
    </xf>
    <xf numFmtId="0" fontId="5" fillId="2" borderId="7" xfId="2" applyFont="1" applyFill="1" applyBorder="1" applyAlignment="1" applyProtection="1">
      <alignment horizontal="center" vertical="center"/>
    </xf>
    <xf numFmtId="0" fontId="18" fillId="2" borderId="7" xfId="2" applyFill="1" applyBorder="1" applyAlignment="1" applyProtection="1"/>
    <xf numFmtId="0" fontId="18" fillId="2" borderId="9" xfId="2" applyFill="1" applyBorder="1" applyAlignment="1" applyProtection="1"/>
    <xf numFmtId="177" fontId="4" fillId="0" borderId="2" xfId="4" applyNumberFormat="1" applyFont="1" applyBorder="1" applyAlignment="1" applyProtection="1">
      <alignment horizontal="center" vertical="center" wrapText="1"/>
    </xf>
    <xf numFmtId="0" fontId="5" fillId="2" borderId="2" xfId="2" applyFont="1" applyFill="1" applyBorder="1" applyAlignment="1" applyProtection="1">
      <alignment horizontal="center" vertical="center"/>
    </xf>
    <xf numFmtId="0" fontId="18" fillId="2" borderId="2" xfId="2" applyFill="1" applyBorder="1" applyAlignment="1" applyProtection="1"/>
    <xf numFmtId="0" fontId="18" fillId="0" borderId="2" xfId="2" applyBorder="1" applyAlignment="1" applyProtection="1"/>
    <xf numFmtId="0" fontId="18" fillId="0" borderId="5" xfId="2" applyBorder="1" applyAlignment="1" applyProtection="1"/>
    <xf numFmtId="0" fontId="18" fillId="2" borderId="4" xfId="2" applyFill="1" applyBorder="1" applyAlignment="1" applyProtection="1"/>
    <xf numFmtId="0" fontId="18" fillId="0" borderId="4" xfId="2" applyBorder="1" applyAlignment="1" applyProtection="1"/>
    <xf numFmtId="38" fontId="4" fillId="0" borderId="2" xfId="3" applyNumberFormat="1" applyFont="1" applyBorder="1" applyAlignment="1" applyProtection="1">
      <alignment horizontal="center" vertical="center" wrapText="1"/>
    </xf>
    <xf numFmtId="0" fontId="5" fillId="2" borderId="2" xfId="2" applyFont="1" applyFill="1" applyBorder="1" applyAlignment="1" applyProtection="1">
      <alignment horizontal="center"/>
    </xf>
    <xf numFmtId="0" fontId="18" fillId="2" borderId="5" xfId="2" applyFill="1" applyBorder="1" applyAlignment="1" applyProtection="1"/>
    <xf numFmtId="177" fontId="4" fillId="0" borderId="3" xfId="4" applyNumberFormat="1" applyFont="1" applyBorder="1" applyAlignment="1" applyProtection="1">
      <alignment horizontal="center" vertical="center" wrapText="1"/>
    </xf>
    <xf numFmtId="0" fontId="18" fillId="2" borderId="3" xfId="2" applyFill="1" applyBorder="1" applyAlignment="1" applyProtection="1"/>
    <xf numFmtId="0" fontId="18" fillId="0" borderId="3" xfId="2" applyBorder="1" applyAlignment="1" applyProtection="1"/>
    <xf numFmtId="0" fontId="18" fillId="0" borderId="11" xfId="2" applyBorder="1" applyAlignment="1" applyProtection="1"/>
    <xf numFmtId="0" fontId="5" fillId="2" borderId="7" xfId="2" applyFont="1" applyFill="1" applyBorder="1" applyAlignment="1" applyProtection="1">
      <alignment horizontal="center"/>
    </xf>
    <xf numFmtId="0" fontId="5" fillId="2" borderId="3" xfId="2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1" applyFont="1" applyBorder="1" applyAlignment="1" applyProtection="1">
      <alignment vertical="center"/>
    </xf>
    <xf numFmtId="0" fontId="1" fillId="0" borderId="2" xfId="1" applyFont="1" applyBorder="1" applyAlignment="1" applyProtection="1">
      <alignment horizontal="center" vertical="center" wrapText="1"/>
    </xf>
    <xf numFmtId="0" fontId="0" fillId="0" borderId="2" xfId="0" applyBorder="1">
      <alignment vertical="center"/>
    </xf>
    <xf numFmtId="0" fontId="1" fillId="0" borderId="2" xfId="1" applyFont="1" applyBorder="1" applyAlignment="1" applyProtection="1">
      <alignment horizontal="center" vertical="top" wrapText="1"/>
    </xf>
    <xf numFmtId="178" fontId="1" fillId="0" borderId="2" xfId="1" applyNumberFormat="1" applyFont="1" applyBorder="1" applyAlignment="1" applyProtection="1">
      <alignment horizontal="center" vertical="center"/>
    </xf>
    <xf numFmtId="179" fontId="11" fillId="3" borderId="2" xfId="1" applyNumberFormat="1" applyFont="1" applyFill="1" applyBorder="1" applyAlignment="1" applyProtection="1">
      <alignment horizontal="center" vertical="center" wrapText="1"/>
    </xf>
    <xf numFmtId="179" fontId="11" fillId="3" borderId="2" xfId="0" applyNumberFormat="1" applyFont="1" applyFill="1" applyBorder="1" applyAlignment="1">
      <alignment horizontal="center" vertical="center"/>
    </xf>
    <xf numFmtId="38" fontId="2" fillId="2" borderId="2" xfId="1" applyNumberFormat="1" applyFont="1" applyFill="1" applyBorder="1" applyAlignment="1" applyProtection="1">
      <alignment horizontal="center" vertical="center" wrapText="1"/>
    </xf>
    <xf numFmtId="38" fontId="2" fillId="2" borderId="2" xfId="1" applyNumberFormat="1" applyFont="1" applyFill="1" applyBorder="1" applyAlignment="1" applyProtection="1">
      <alignment horizontal="center" vertical="center"/>
    </xf>
    <xf numFmtId="38" fontId="2" fillId="2" borderId="2" xfId="1" applyNumberFormat="1" applyFont="1" applyFill="1" applyBorder="1" applyAlignment="1" applyProtection="1">
      <alignment horizontal="center" vertical="top" wrapText="1"/>
    </xf>
    <xf numFmtId="179" fontId="11" fillId="4" borderId="2" xfId="1" applyNumberFormat="1" applyFont="1" applyFill="1" applyBorder="1" applyAlignment="1" applyProtection="1">
      <alignment horizontal="center" vertical="center" wrapText="1"/>
    </xf>
    <xf numFmtId="179" fontId="11" fillId="4" borderId="2" xfId="0" applyNumberFormat="1" applyFont="1" applyFill="1" applyBorder="1" applyAlignment="1">
      <alignment horizontal="center" vertical="center"/>
    </xf>
    <xf numFmtId="179" fontId="11" fillId="5" borderId="2" xfId="1" applyNumberFormat="1" applyFont="1" applyFill="1" applyBorder="1" applyAlignment="1" applyProtection="1">
      <alignment horizontal="center" vertical="center" wrapText="1"/>
    </xf>
    <xf numFmtId="179" fontId="11" fillId="5" borderId="2" xfId="0" applyNumberFormat="1" applyFont="1" applyFill="1" applyBorder="1" applyAlignment="1">
      <alignment horizontal="center" vertical="center"/>
    </xf>
    <xf numFmtId="179" fontId="11" fillId="6" borderId="2" xfId="1" applyNumberFormat="1" applyFont="1" applyFill="1" applyBorder="1" applyAlignment="1" applyProtection="1">
      <alignment horizontal="center" vertical="center" wrapText="1"/>
    </xf>
    <xf numFmtId="179" fontId="11" fillId="6" borderId="2" xfId="0" applyNumberFormat="1" applyFont="1" applyFill="1" applyBorder="1" applyAlignment="1">
      <alignment horizontal="center" vertical="center"/>
    </xf>
    <xf numFmtId="179" fontId="11" fillId="7" borderId="2" xfId="1" applyNumberFormat="1" applyFont="1" applyFill="1" applyBorder="1" applyAlignment="1" applyProtection="1">
      <alignment horizontal="center" vertical="center" wrapText="1"/>
    </xf>
    <xf numFmtId="179" fontId="11" fillId="7" borderId="2" xfId="0" applyNumberFormat="1" applyFont="1" applyFill="1" applyBorder="1" applyAlignment="1">
      <alignment horizontal="center" vertical="center"/>
    </xf>
    <xf numFmtId="179" fontId="11" fillId="8" borderId="2" xfId="1" applyNumberFormat="1" applyFont="1" applyFill="1" applyBorder="1" applyAlignment="1" applyProtection="1">
      <alignment horizontal="center" vertical="center" wrapText="1"/>
    </xf>
    <xf numFmtId="0" fontId="14" fillId="0" borderId="2" xfId="1" applyFont="1" applyBorder="1" applyAlignment="1" applyProtection="1">
      <alignment horizontal="left" vertical="top" wrapText="1"/>
    </xf>
    <xf numFmtId="38" fontId="15" fillId="9" borderId="2" xfId="1" applyNumberFormat="1" applyFont="1" applyFill="1" applyBorder="1" applyAlignment="1" applyProtection="1">
      <alignment horizontal="center" vertical="top" wrapText="1"/>
    </xf>
    <xf numFmtId="38" fontId="14" fillId="0" borderId="2" xfId="1" applyNumberFormat="1" applyFont="1" applyBorder="1" applyAlignment="1" applyProtection="1">
      <alignment horizontal="center" vertical="top" wrapText="1"/>
    </xf>
    <xf numFmtId="38" fontId="1" fillId="0" borderId="2" xfId="1" applyNumberFormat="1" applyFont="1" applyBorder="1" applyAlignment="1" applyProtection="1">
      <alignment horizontal="center" vertical="top" wrapText="1"/>
    </xf>
    <xf numFmtId="38" fontId="1" fillId="0" borderId="2" xfId="1" applyNumberFormat="1" applyFont="1" applyBorder="1" applyAlignment="1" applyProtection="1">
      <alignment horizontal="center" vertical="center"/>
    </xf>
    <xf numFmtId="38" fontId="15" fillId="2" borderId="2" xfId="1" applyNumberFormat="1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178" fontId="4" fillId="0" borderId="2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9" borderId="2" xfId="0" applyFont="1" applyFill="1" applyBorder="1">
      <alignment vertical="center"/>
    </xf>
    <xf numFmtId="38" fontId="5" fillId="9" borderId="2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>
      <alignment vertical="center"/>
    </xf>
    <xf numFmtId="0" fontId="4" fillId="0" borderId="0" xfId="0" applyFont="1" applyAlignment="1">
      <alignment horizontal="center" vertical="center" wrapText="1"/>
    </xf>
    <xf numFmtId="178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2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/>
    </xf>
    <xf numFmtId="38" fontId="4" fillId="0" borderId="6" xfId="3" applyNumberFormat="1" applyFont="1" applyBorder="1" applyAlignment="1" applyProtection="1">
      <alignment horizontal="center" vertical="center" wrapText="1"/>
    </xf>
    <xf numFmtId="0" fontId="0" fillId="0" borderId="8" xfId="0" applyBorder="1">
      <alignment vertical="center"/>
    </xf>
    <xf numFmtId="38" fontId="7" fillId="0" borderId="10" xfId="3" applyNumberFormat="1" applyFont="1" applyBorder="1" applyAlignment="1" applyProtection="1">
      <alignment horizontal="center" vertical="center" wrapText="1"/>
    </xf>
    <xf numFmtId="38" fontId="4" fillId="0" borderId="12" xfId="3" applyNumberFormat="1" applyFont="1" applyBorder="1" applyAlignment="1" applyProtection="1">
      <alignment horizontal="center" vertical="center" wrapText="1"/>
    </xf>
    <xf numFmtId="0" fontId="0" fillId="0" borderId="13" xfId="0" applyBorder="1">
      <alignment vertical="center"/>
    </xf>
    <xf numFmtId="0" fontId="4" fillId="0" borderId="3" xfId="2" applyFont="1" applyBorder="1" applyAlignment="1" applyProtection="1">
      <alignment horizontal="center" vertical="center" wrapText="1"/>
    </xf>
    <xf numFmtId="0" fontId="1" fillId="0" borderId="0" xfId="2" applyFont="1" applyAlignment="1" applyProtection="1">
      <alignment horizontal="left" vertical="center"/>
    </xf>
    <xf numFmtId="0" fontId="4" fillId="0" borderId="1" xfId="2" applyFont="1" applyBorder="1" applyAlignment="1" applyProtection="1">
      <alignment horizontal="right"/>
    </xf>
    <xf numFmtId="0" fontId="4" fillId="0" borderId="2" xfId="2" applyFont="1" applyBorder="1" applyAlignment="1" applyProtection="1">
      <alignment horizontal="center" vertical="center"/>
    </xf>
    <xf numFmtId="0" fontId="4" fillId="0" borderId="3" xfId="2" applyFont="1" applyBorder="1" applyAlignment="1" applyProtection="1">
      <alignment horizontal="center" vertical="center"/>
    </xf>
    <xf numFmtId="0" fontId="4" fillId="2" borderId="2" xfId="2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0" fillId="0" borderId="2" xfId="0" applyBorder="1">
      <alignment vertical="center"/>
    </xf>
    <xf numFmtId="0" fontId="2" fillId="0" borderId="2" xfId="1" applyFont="1" applyBorder="1" applyAlignment="1" applyProtection="1">
      <alignment horizontal="center" vertical="top" wrapText="1"/>
    </xf>
    <xf numFmtId="0" fontId="1" fillId="0" borderId="2" xfId="1" applyFont="1" applyBorder="1" applyAlignment="1" applyProtection="1">
      <alignment horizontal="center" vertical="center" wrapText="1"/>
    </xf>
    <xf numFmtId="0" fontId="1" fillId="0" borderId="2" xfId="1" applyFont="1" applyBorder="1" applyAlignment="1" applyProtection="1">
      <alignment horizontal="left" vertical="center"/>
    </xf>
    <xf numFmtId="0" fontId="1" fillId="0" borderId="0" xfId="1" applyFont="1" applyAlignment="1" applyProtection="1">
      <alignment horizontal="left" vertical="center"/>
    </xf>
    <xf numFmtId="0" fontId="12" fillId="0" borderId="1" xfId="1" applyFont="1" applyBorder="1" applyAlignment="1" applyProtection="1">
      <alignment horizontal="left" vertical="center" wrapText="1"/>
    </xf>
    <xf numFmtId="0" fontId="13" fillId="0" borderId="2" xfId="1" applyFont="1" applyBorder="1" applyAlignment="1" applyProtection="1">
      <alignment horizontal="left" vertical="center"/>
    </xf>
    <xf numFmtId="0" fontId="1" fillId="0" borderId="2" xfId="1" applyFont="1" applyBorder="1" applyAlignment="1" applyProtection="1">
      <alignment horizontal="center" vertical="center"/>
    </xf>
    <xf numFmtId="0" fontId="13" fillId="0" borderId="2" xfId="1" applyFont="1" applyBorder="1" applyAlignment="1" applyProtection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38" fontId="4" fillId="9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9" borderId="2" xfId="0" applyFont="1" applyFill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4" fillId="0" borderId="2" xfId="1" applyFont="1" applyBorder="1" applyAlignment="1" applyProtection="1">
      <alignment vertical="center"/>
    </xf>
    <xf numFmtId="0" fontId="10" fillId="0" borderId="14" xfId="0" applyFont="1" applyBorder="1" applyAlignment="1">
      <alignment vertical="center"/>
    </xf>
    <xf numFmtId="0" fontId="4" fillId="0" borderId="2" xfId="0" applyFont="1" applyBorder="1">
      <alignment vertical="center"/>
    </xf>
  </cellXfs>
  <cellStyles count="6">
    <cellStyle name="一般" xfId="0" builtinId="0"/>
    <cellStyle name="一般 2" xfId="1" xr:uid="{00000000-0005-0000-0000-000006000000}"/>
    <cellStyle name="一般 8" xfId="2" xr:uid="{00000000-0005-0000-0000-000007000000}"/>
    <cellStyle name="一般_1832-01-03-2.兒童及少年福利服務" xfId="3" xr:uid="{00000000-0005-0000-0000-000008000000}"/>
    <cellStyle name="千分位 2" xfId="4" xr:uid="{00000000-0005-0000-0000-000009000000}"/>
    <cellStyle name="千分位 2 2" xfId="5" xr:uid="{00000000-0005-0000-0000-00000A000000}"/>
  </cellStyles>
  <dxfs count="0"/>
  <tableStyles count="0" defaultTableStyle="TableStyleMedium2" defaultPivotStyle="PivotStyleLight16"/>
  <colors>
    <indexedColors>
      <rgbColor rgb="FF000000"/>
      <rgbColor rgb="FFF2F2F2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FFD7D7"/>
      <rgbColor rgb="FF808080"/>
      <rgbColor rgb="FF9999FF"/>
      <rgbColor rgb="FF993366"/>
      <rgbColor rgb="FFFFF5CE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2CC"/>
      <rgbColor rgb="FF99CCFF"/>
      <rgbColor rgb="FFFF99CC"/>
      <rgbColor rgb="FFCC99FF"/>
      <rgbColor rgb="FFFFD8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6"/>
  <sheetViews>
    <sheetView tabSelected="1" zoomScale="75" zoomScaleNormal="75" workbookViewId="0">
      <selection activeCell="F3" sqref="F3"/>
    </sheetView>
  </sheetViews>
  <sheetFormatPr defaultColWidth="9.5703125" defaultRowHeight="12.75"/>
  <cols>
    <col min="1" max="1" width="13.85546875" style="1" customWidth="1"/>
    <col min="2" max="2" width="15.140625" style="1" customWidth="1"/>
    <col min="3" max="3" width="14.140625" style="1" customWidth="1"/>
    <col min="4" max="28" width="9.5703125" style="1"/>
    <col min="29" max="29" width="9.85546875" style="1" customWidth="1"/>
    <col min="30" max="16384" width="9.5703125" style="1"/>
  </cols>
  <sheetData>
    <row r="1" spans="1:37" ht="32.25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</row>
    <row r="2" spans="1:37" ht="32.25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7" ht="30" customHeight="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3"/>
      <c r="O3" s="4"/>
      <c r="P3" s="4"/>
      <c r="Q3" s="4"/>
      <c r="R3" s="4"/>
      <c r="S3" s="4"/>
      <c r="T3" s="4"/>
      <c r="U3" s="4"/>
      <c r="V3" s="4"/>
      <c r="W3" s="4"/>
      <c r="X3" s="5"/>
      <c r="Y3" s="5"/>
      <c r="Z3" s="5"/>
      <c r="AA3" s="5"/>
      <c r="AB3" s="5"/>
      <c r="AC3" s="5"/>
      <c r="AD3" s="5"/>
      <c r="AE3" s="5"/>
      <c r="AI3" s="82" t="s">
        <v>3</v>
      </c>
      <c r="AJ3" s="82"/>
      <c r="AK3" s="82"/>
    </row>
    <row r="4" spans="1:37" ht="24.95" customHeight="1">
      <c r="A4" s="83" t="s">
        <v>4</v>
      </c>
      <c r="B4" s="84" t="s">
        <v>5</v>
      </c>
      <c r="C4" s="84"/>
      <c r="D4" s="85" t="s">
        <v>6</v>
      </c>
      <c r="E4" s="85"/>
      <c r="F4" s="85"/>
      <c r="G4" s="83" t="s">
        <v>7</v>
      </c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 t="s">
        <v>8</v>
      </c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</row>
    <row r="5" spans="1:37" ht="42.75" customHeight="1">
      <c r="A5" s="83"/>
      <c r="B5" s="83"/>
      <c r="C5" s="84"/>
      <c r="D5" s="85"/>
      <c r="E5" s="85"/>
      <c r="F5" s="85"/>
      <c r="G5" s="73" t="s">
        <v>9</v>
      </c>
      <c r="H5" s="73"/>
      <c r="I5" s="73"/>
      <c r="J5" s="73" t="s">
        <v>10</v>
      </c>
      <c r="K5" s="73"/>
      <c r="L5" s="73"/>
      <c r="M5" s="73" t="s">
        <v>11</v>
      </c>
      <c r="N5" s="73"/>
      <c r="O5" s="73"/>
      <c r="P5" s="73"/>
      <c r="Q5" s="73" t="s">
        <v>12</v>
      </c>
      <c r="R5" s="73"/>
      <c r="S5" s="73"/>
      <c r="T5" s="73"/>
      <c r="U5" s="73" t="s">
        <v>13</v>
      </c>
      <c r="V5" s="73"/>
      <c r="W5" s="73"/>
      <c r="X5" s="73" t="s">
        <v>14</v>
      </c>
      <c r="Y5" s="73"/>
      <c r="Z5" s="73"/>
      <c r="AA5" s="73"/>
      <c r="AB5" s="73"/>
      <c r="AC5" s="73" t="s">
        <v>15</v>
      </c>
      <c r="AD5" s="73"/>
      <c r="AE5" s="73"/>
      <c r="AF5" s="73" t="s">
        <v>16</v>
      </c>
      <c r="AG5" s="73"/>
      <c r="AH5" s="73"/>
      <c r="AI5" s="73" t="s">
        <v>17</v>
      </c>
      <c r="AJ5" s="73"/>
      <c r="AK5" s="73"/>
    </row>
    <row r="6" spans="1:37" ht="24.95" customHeight="1">
      <c r="A6" s="83"/>
      <c r="B6" s="83"/>
      <c r="C6" s="84"/>
      <c r="D6" s="85"/>
      <c r="E6" s="85"/>
      <c r="F6" s="85"/>
      <c r="G6" s="73" t="s">
        <v>18</v>
      </c>
      <c r="H6" s="73"/>
      <c r="I6" s="73"/>
      <c r="J6" s="73" t="s">
        <v>18</v>
      </c>
      <c r="K6" s="73"/>
      <c r="L6" s="73"/>
      <c r="M6" s="80" t="s">
        <v>19</v>
      </c>
      <c r="N6" s="73" t="s">
        <v>18</v>
      </c>
      <c r="O6" s="73"/>
      <c r="P6" s="73"/>
      <c r="Q6" s="80" t="s">
        <v>20</v>
      </c>
      <c r="R6" s="73" t="s">
        <v>18</v>
      </c>
      <c r="S6" s="73"/>
      <c r="T6" s="73"/>
      <c r="U6" s="73" t="s">
        <v>18</v>
      </c>
      <c r="V6" s="73"/>
      <c r="W6" s="73"/>
      <c r="X6" s="80" t="s">
        <v>21</v>
      </c>
      <c r="Y6" s="80" t="s">
        <v>22</v>
      </c>
      <c r="Z6" s="73" t="s">
        <v>18</v>
      </c>
      <c r="AA6" s="73"/>
      <c r="AB6" s="73"/>
      <c r="AC6" s="73" t="s">
        <v>18</v>
      </c>
      <c r="AD6" s="73"/>
      <c r="AE6" s="73"/>
      <c r="AF6" s="73" t="s">
        <v>18</v>
      </c>
      <c r="AG6" s="73"/>
      <c r="AH6" s="73"/>
      <c r="AI6" s="73" t="s">
        <v>18</v>
      </c>
      <c r="AJ6" s="73"/>
      <c r="AK6" s="73"/>
    </row>
    <row r="7" spans="1:37" ht="41.25" customHeight="1">
      <c r="A7" s="83"/>
      <c r="B7" s="83"/>
      <c r="C7" s="84"/>
      <c r="D7" s="6" t="s">
        <v>23</v>
      </c>
      <c r="E7" s="6" t="s">
        <v>24</v>
      </c>
      <c r="F7" s="6" t="s">
        <v>25</v>
      </c>
      <c r="G7" s="7" t="s">
        <v>26</v>
      </c>
      <c r="H7" s="7" t="s">
        <v>24</v>
      </c>
      <c r="I7" s="7" t="s">
        <v>25</v>
      </c>
      <c r="J7" s="7" t="s">
        <v>27</v>
      </c>
      <c r="K7" s="7" t="s">
        <v>24</v>
      </c>
      <c r="L7" s="7" t="s">
        <v>25</v>
      </c>
      <c r="M7" s="80"/>
      <c r="N7" s="7" t="s">
        <v>28</v>
      </c>
      <c r="O7" s="7" t="s">
        <v>24</v>
      </c>
      <c r="P7" s="7" t="s">
        <v>25</v>
      </c>
      <c r="Q7" s="80"/>
      <c r="R7" s="7" t="s">
        <v>29</v>
      </c>
      <c r="S7" s="7" t="s">
        <v>24</v>
      </c>
      <c r="T7" s="7" t="s">
        <v>25</v>
      </c>
      <c r="U7" s="7" t="s">
        <v>30</v>
      </c>
      <c r="V7" s="7" t="s">
        <v>24</v>
      </c>
      <c r="W7" s="7" t="s">
        <v>25</v>
      </c>
      <c r="X7" s="80"/>
      <c r="Y7" s="80"/>
      <c r="Z7" s="7" t="s">
        <v>31</v>
      </c>
      <c r="AA7" s="7" t="s">
        <v>24</v>
      </c>
      <c r="AB7" s="7" t="s">
        <v>25</v>
      </c>
      <c r="AC7" s="7" t="s">
        <v>32</v>
      </c>
      <c r="AD7" s="7" t="s">
        <v>24</v>
      </c>
      <c r="AE7" s="7" t="s">
        <v>25</v>
      </c>
      <c r="AF7" s="7" t="s">
        <v>33</v>
      </c>
      <c r="AG7" s="7" t="s">
        <v>24</v>
      </c>
      <c r="AH7" s="7" t="s">
        <v>25</v>
      </c>
      <c r="AI7" s="7" t="s">
        <v>34</v>
      </c>
      <c r="AJ7" s="7" t="s">
        <v>24</v>
      </c>
      <c r="AK7" s="7" t="s">
        <v>25</v>
      </c>
    </row>
    <row r="8" spans="1:37" ht="19.5" customHeight="1">
      <c r="A8" s="74" t="s">
        <v>35</v>
      </c>
      <c r="B8" s="75" t="s">
        <v>36</v>
      </c>
      <c r="C8" s="8" t="s">
        <v>37</v>
      </c>
      <c r="D8" s="9">
        <f t="shared" ref="D8:D16" si="0">E8+F8</f>
        <v>0</v>
      </c>
      <c r="E8" s="9">
        <f>E9+E10</f>
        <v>0</v>
      </c>
      <c r="F8" s="9">
        <f>F9+F10</f>
        <v>0</v>
      </c>
      <c r="G8" s="10">
        <f t="shared" ref="G8:G16" si="1">H8+I8</f>
        <v>0</v>
      </c>
      <c r="H8" s="10">
        <f>H9+H10</f>
        <v>0</v>
      </c>
      <c r="I8" s="10">
        <f>I9+I10</f>
        <v>0</v>
      </c>
      <c r="J8" s="10">
        <f t="shared" ref="J8:J16" si="2">K8+L8</f>
        <v>0</v>
      </c>
      <c r="K8" s="10">
        <f>K9+K10</f>
        <v>0</v>
      </c>
      <c r="L8" s="10">
        <f>L9+L10</f>
        <v>0</v>
      </c>
      <c r="M8" s="76"/>
      <c r="N8" s="10">
        <f t="shared" ref="N8:N16" si="3">O8+P8</f>
        <v>0</v>
      </c>
      <c r="O8" s="10">
        <f>O9+O10</f>
        <v>0</v>
      </c>
      <c r="P8" s="10">
        <f>P9+P10</f>
        <v>0</v>
      </c>
      <c r="Q8" s="76"/>
      <c r="R8" s="10">
        <f t="shared" ref="R8:R16" si="4">S8+T8</f>
        <v>0</v>
      </c>
      <c r="S8" s="10">
        <f>S9+S10</f>
        <v>0</v>
      </c>
      <c r="T8" s="10">
        <f>T9+T10</f>
        <v>0</v>
      </c>
      <c r="U8" s="10">
        <f t="shared" ref="U8:U16" si="5">V8+W8</f>
        <v>0</v>
      </c>
      <c r="V8" s="10">
        <f>V9+V10</f>
        <v>0</v>
      </c>
      <c r="W8" s="10">
        <f>W9+W10</f>
        <v>0</v>
      </c>
      <c r="X8" s="76"/>
      <c r="Y8" s="76"/>
      <c r="Z8" s="10">
        <f t="shared" ref="Z8:Z16" si="6">AA8+AB8</f>
        <v>0</v>
      </c>
      <c r="AA8" s="10">
        <f>AA9+AA10</f>
        <v>0</v>
      </c>
      <c r="AB8" s="10">
        <f>AB9+AB10</f>
        <v>0</v>
      </c>
      <c r="AC8" s="10">
        <f t="shared" ref="AC8:AC16" si="7">AD8+AE8</f>
        <v>0</v>
      </c>
      <c r="AD8" s="10">
        <f>AD9+AD10</f>
        <v>0</v>
      </c>
      <c r="AE8" s="10">
        <f>AE9+AE10</f>
        <v>0</v>
      </c>
      <c r="AF8" s="10">
        <f t="shared" ref="AF8:AF16" si="8">AG8+AH8</f>
        <v>0</v>
      </c>
      <c r="AG8" s="10">
        <f>AG9+AG10</f>
        <v>0</v>
      </c>
      <c r="AH8" s="10">
        <f>AH9+AH10</f>
        <v>0</v>
      </c>
      <c r="AI8" s="10">
        <f t="shared" ref="AI8:AI16" si="9">AJ8+AK8</f>
        <v>0</v>
      </c>
      <c r="AJ8" s="10">
        <f>AJ9+AJ10</f>
        <v>0</v>
      </c>
      <c r="AK8" s="11">
        <f>AK9+AK10</f>
        <v>0</v>
      </c>
    </row>
    <row r="9" spans="1:37" ht="20.100000000000001" customHeight="1">
      <c r="A9" s="74"/>
      <c r="B9" s="74"/>
      <c r="C9" s="12" t="s">
        <v>38</v>
      </c>
      <c r="D9" s="13">
        <f t="shared" si="0"/>
        <v>0</v>
      </c>
      <c r="E9" s="13">
        <f>H9+K9+O9+S9+V9+AA9+AD9+AG9+AJ9</f>
        <v>0</v>
      </c>
      <c r="F9" s="13">
        <f>I9+L9+P9+T9+W9+AB9+AE9+AH9+AK9</f>
        <v>0</v>
      </c>
      <c r="G9" s="14">
        <f t="shared" si="1"/>
        <v>0</v>
      </c>
      <c r="H9" s="15"/>
      <c r="I9" s="15"/>
      <c r="J9" s="14">
        <f t="shared" si="2"/>
        <v>0</v>
      </c>
      <c r="K9" s="15"/>
      <c r="L9" s="15"/>
      <c r="M9" s="76"/>
      <c r="N9" s="14">
        <f t="shared" si="3"/>
        <v>0</v>
      </c>
      <c r="O9" s="15"/>
      <c r="P9" s="15"/>
      <c r="Q9" s="76"/>
      <c r="R9" s="14">
        <f t="shared" si="4"/>
        <v>0</v>
      </c>
      <c r="S9" s="15"/>
      <c r="T9" s="15"/>
      <c r="U9" s="14">
        <f t="shared" si="5"/>
        <v>0</v>
      </c>
      <c r="V9" s="15"/>
      <c r="W9" s="15"/>
      <c r="X9" s="76"/>
      <c r="Y9" s="76"/>
      <c r="Z9" s="14">
        <f t="shared" si="6"/>
        <v>0</v>
      </c>
      <c r="AA9" s="15"/>
      <c r="AB9" s="15"/>
      <c r="AC9" s="14">
        <f t="shared" si="7"/>
        <v>0</v>
      </c>
      <c r="AD9" s="15"/>
      <c r="AE9" s="15"/>
      <c r="AF9" s="14">
        <f t="shared" si="8"/>
        <v>0</v>
      </c>
      <c r="AG9" s="15"/>
      <c r="AH9" s="15"/>
      <c r="AI9" s="14">
        <f t="shared" si="9"/>
        <v>0</v>
      </c>
      <c r="AJ9" s="15"/>
      <c r="AK9" s="16"/>
    </row>
    <row r="10" spans="1:37" ht="20.100000000000001" customHeight="1">
      <c r="A10" s="74"/>
      <c r="B10" s="74"/>
      <c r="C10" s="12" t="s">
        <v>39</v>
      </c>
      <c r="D10" s="13">
        <f t="shared" si="0"/>
        <v>0</v>
      </c>
      <c r="E10" s="13">
        <f>H10+K10+O10+S10+V10+AA10+AD10+AG10+AJ10</f>
        <v>0</v>
      </c>
      <c r="F10" s="13">
        <f>I10+L10+P10+T10+W10+AB10+AE10+AH10+AK10</f>
        <v>0</v>
      </c>
      <c r="G10" s="14">
        <f t="shared" si="1"/>
        <v>0</v>
      </c>
      <c r="H10" s="15"/>
      <c r="I10" s="15"/>
      <c r="J10" s="17">
        <f t="shared" si="2"/>
        <v>0</v>
      </c>
      <c r="K10" s="18"/>
      <c r="L10" s="18"/>
      <c r="M10" s="76"/>
      <c r="N10" s="17">
        <f t="shared" si="3"/>
        <v>0</v>
      </c>
      <c r="O10" s="18"/>
      <c r="P10" s="18"/>
      <c r="Q10" s="76"/>
      <c r="R10" s="14">
        <f t="shared" si="4"/>
        <v>0</v>
      </c>
      <c r="S10" s="15"/>
      <c r="T10" s="15"/>
      <c r="U10" s="14">
        <f t="shared" si="5"/>
        <v>0</v>
      </c>
      <c r="V10" s="15"/>
      <c r="W10" s="15"/>
      <c r="X10" s="76"/>
      <c r="Y10" s="76"/>
      <c r="Z10" s="14">
        <f t="shared" si="6"/>
        <v>0</v>
      </c>
      <c r="AA10" s="15"/>
      <c r="AB10" s="15"/>
      <c r="AC10" s="14">
        <f t="shared" si="7"/>
        <v>0</v>
      </c>
      <c r="AD10" s="15"/>
      <c r="AE10" s="15"/>
      <c r="AF10" s="14">
        <f t="shared" si="8"/>
        <v>0</v>
      </c>
      <c r="AG10" s="15"/>
      <c r="AH10" s="15"/>
      <c r="AI10" s="14">
        <f t="shared" si="9"/>
        <v>0</v>
      </c>
      <c r="AJ10" s="15"/>
      <c r="AK10" s="16"/>
    </row>
    <row r="11" spans="1:37" ht="20.100000000000001" customHeight="1">
      <c r="A11" s="74"/>
      <c r="B11" s="77" t="s">
        <v>40</v>
      </c>
      <c r="C11" s="19" t="s">
        <v>37</v>
      </c>
      <c r="D11" s="20">
        <f t="shared" si="0"/>
        <v>0</v>
      </c>
      <c r="E11" s="20">
        <f>E12+E13</f>
        <v>0</v>
      </c>
      <c r="F11" s="20">
        <f>F12+F13</f>
        <v>0</v>
      </c>
      <c r="G11" s="14">
        <f t="shared" si="1"/>
        <v>0</v>
      </c>
      <c r="H11" s="14">
        <f>H12+H13</f>
        <v>0</v>
      </c>
      <c r="I11" s="14">
        <f>I12+I13</f>
        <v>0</v>
      </c>
      <c r="J11" s="14">
        <f t="shared" si="2"/>
        <v>0</v>
      </c>
      <c r="K11" s="14">
        <f>K12+K13</f>
        <v>0</v>
      </c>
      <c r="L11" s="14">
        <f>L12+L13</f>
        <v>0</v>
      </c>
      <c r="M11" s="76"/>
      <c r="N11" s="14">
        <f t="shared" si="3"/>
        <v>0</v>
      </c>
      <c r="O11" s="14">
        <f>O12+O13</f>
        <v>0</v>
      </c>
      <c r="P11" s="14">
        <f>P12+P13</f>
        <v>0</v>
      </c>
      <c r="Q11" s="76"/>
      <c r="R11" s="14">
        <f t="shared" si="4"/>
        <v>0</v>
      </c>
      <c r="S11" s="14">
        <f>S12+S13</f>
        <v>0</v>
      </c>
      <c r="T11" s="14">
        <f>T12+T13</f>
        <v>0</v>
      </c>
      <c r="U11" s="14">
        <f t="shared" si="5"/>
        <v>0</v>
      </c>
      <c r="V11" s="14">
        <f>V12+V13</f>
        <v>0</v>
      </c>
      <c r="W11" s="14">
        <f>W12+W13</f>
        <v>0</v>
      </c>
      <c r="X11" s="76"/>
      <c r="Y11" s="76"/>
      <c r="Z11" s="14">
        <f t="shared" si="6"/>
        <v>0</v>
      </c>
      <c r="AA11" s="14">
        <f>AA12+AA13</f>
        <v>0</v>
      </c>
      <c r="AB11" s="14">
        <f>AB12+AB13</f>
        <v>0</v>
      </c>
      <c r="AC11" s="14">
        <f t="shared" si="7"/>
        <v>0</v>
      </c>
      <c r="AD11" s="14">
        <f>AD12+AD13</f>
        <v>0</v>
      </c>
      <c r="AE11" s="14">
        <f>AE12+AE13</f>
        <v>0</v>
      </c>
      <c r="AF11" s="14">
        <f t="shared" si="8"/>
        <v>0</v>
      </c>
      <c r="AG11" s="14">
        <f>AG12+AG13</f>
        <v>0</v>
      </c>
      <c r="AH11" s="14">
        <f>AH12+AH13</f>
        <v>0</v>
      </c>
      <c r="AI11" s="14">
        <f t="shared" si="9"/>
        <v>0</v>
      </c>
      <c r="AJ11" s="14">
        <f>AJ12+AJ13</f>
        <v>0</v>
      </c>
      <c r="AK11" s="21">
        <f>AK12+AK13</f>
        <v>0</v>
      </c>
    </row>
    <row r="12" spans="1:37" ht="20.100000000000001" customHeight="1">
      <c r="A12" s="74"/>
      <c r="B12" s="74"/>
      <c r="C12" s="12" t="s">
        <v>38</v>
      </c>
      <c r="D12" s="13">
        <f t="shared" si="0"/>
        <v>0</v>
      </c>
      <c r="E12" s="13">
        <f>H12+K12+O12+S12+V12+AA12+AD12+AG12+AJ12</f>
        <v>0</v>
      </c>
      <c r="F12" s="13">
        <f>I12+L12+P12+T12+W12+AB12+AE12+AH12+AK12</f>
        <v>0</v>
      </c>
      <c r="G12" s="14">
        <f t="shared" si="1"/>
        <v>0</v>
      </c>
      <c r="H12" s="15"/>
      <c r="I12" s="15"/>
      <c r="J12" s="14">
        <f t="shared" si="2"/>
        <v>0</v>
      </c>
      <c r="K12" s="15"/>
      <c r="L12" s="15"/>
      <c r="M12" s="76"/>
      <c r="N12" s="14">
        <f t="shared" si="3"/>
        <v>0</v>
      </c>
      <c r="O12" s="15"/>
      <c r="P12" s="15"/>
      <c r="Q12" s="76"/>
      <c r="R12" s="14">
        <f t="shared" si="4"/>
        <v>0</v>
      </c>
      <c r="S12" s="15"/>
      <c r="T12" s="15"/>
      <c r="U12" s="14">
        <f t="shared" si="5"/>
        <v>0</v>
      </c>
      <c r="V12" s="15"/>
      <c r="W12" s="15"/>
      <c r="X12" s="76"/>
      <c r="Y12" s="76"/>
      <c r="Z12" s="14">
        <f t="shared" si="6"/>
        <v>0</v>
      </c>
      <c r="AA12" s="15"/>
      <c r="AB12" s="15"/>
      <c r="AC12" s="14">
        <f t="shared" si="7"/>
        <v>0</v>
      </c>
      <c r="AD12" s="15"/>
      <c r="AE12" s="15"/>
      <c r="AF12" s="14">
        <f t="shared" si="8"/>
        <v>0</v>
      </c>
      <c r="AG12" s="15"/>
      <c r="AH12" s="15"/>
      <c r="AI12" s="14">
        <f t="shared" si="9"/>
        <v>0</v>
      </c>
      <c r="AJ12" s="15"/>
      <c r="AK12" s="16"/>
    </row>
    <row r="13" spans="1:37" ht="20.100000000000001" customHeight="1">
      <c r="A13" s="74"/>
      <c r="B13" s="74"/>
      <c r="C13" s="22" t="s">
        <v>39</v>
      </c>
      <c r="D13" s="13">
        <f t="shared" si="0"/>
        <v>0</v>
      </c>
      <c r="E13" s="13">
        <f>H13+K13+O13+S13+V13+AA13+AD13+AG13+AJ13</f>
        <v>0</v>
      </c>
      <c r="F13" s="13">
        <f>I13+L13+P13+T13+W13+AB13+AE13+AH13+AK13</f>
        <v>0</v>
      </c>
      <c r="G13" s="23">
        <f t="shared" si="1"/>
        <v>0</v>
      </c>
      <c r="H13" s="24"/>
      <c r="I13" s="24"/>
      <c r="J13" s="23">
        <f t="shared" si="2"/>
        <v>0</v>
      </c>
      <c r="K13" s="24"/>
      <c r="L13" s="24"/>
      <c r="M13" s="76"/>
      <c r="N13" s="23">
        <f t="shared" si="3"/>
        <v>0</v>
      </c>
      <c r="O13" s="24"/>
      <c r="P13" s="24"/>
      <c r="Q13" s="76"/>
      <c r="R13" s="23">
        <f t="shared" si="4"/>
        <v>0</v>
      </c>
      <c r="S13" s="24"/>
      <c r="T13" s="24"/>
      <c r="U13" s="23">
        <f t="shared" si="5"/>
        <v>0</v>
      </c>
      <c r="V13" s="24"/>
      <c r="W13" s="24"/>
      <c r="X13" s="76"/>
      <c r="Y13" s="76"/>
      <c r="Z13" s="23">
        <f t="shared" si="6"/>
        <v>0</v>
      </c>
      <c r="AA13" s="24"/>
      <c r="AB13" s="24"/>
      <c r="AC13" s="23">
        <f t="shared" si="7"/>
        <v>0</v>
      </c>
      <c r="AD13" s="24"/>
      <c r="AE13" s="24"/>
      <c r="AF13" s="23">
        <f t="shared" si="8"/>
        <v>0</v>
      </c>
      <c r="AG13" s="24"/>
      <c r="AH13" s="24"/>
      <c r="AI13" s="23">
        <f t="shared" si="9"/>
        <v>0</v>
      </c>
      <c r="AJ13" s="24"/>
      <c r="AK13" s="25"/>
    </row>
    <row r="14" spans="1:37" ht="20.100000000000001" customHeight="1">
      <c r="A14" s="74"/>
      <c r="B14" s="78" t="s">
        <v>41</v>
      </c>
      <c r="C14" s="8" t="s">
        <v>37</v>
      </c>
      <c r="D14" s="26">
        <f t="shared" si="0"/>
        <v>0</v>
      </c>
      <c r="E14" s="26">
        <f>E15+E16</f>
        <v>0</v>
      </c>
      <c r="F14" s="26">
        <f>F15+F16</f>
        <v>0</v>
      </c>
      <c r="G14" s="10">
        <f t="shared" si="1"/>
        <v>0</v>
      </c>
      <c r="H14" s="10">
        <f>H15+H16</f>
        <v>0</v>
      </c>
      <c r="I14" s="10">
        <f>I15+I16</f>
        <v>0</v>
      </c>
      <c r="J14" s="10">
        <f t="shared" si="2"/>
        <v>0</v>
      </c>
      <c r="K14" s="10">
        <f>K15+K16</f>
        <v>0</v>
      </c>
      <c r="L14" s="10">
        <f>L15+L16</f>
        <v>0</v>
      </c>
      <c r="M14" s="79"/>
      <c r="N14" s="10">
        <f t="shared" si="3"/>
        <v>0</v>
      </c>
      <c r="O14" s="10">
        <f>O15+O16</f>
        <v>0</v>
      </c>
      <c r="P14" s="10">
        <f>P15+P16</f>
        <v>0</v>
      </c>
      <c r="Q14" s="79"/>
      <c r="R14" s="10">
        <f t="shared" si="4"/>
        <v>0</v>
      </c>
      <c r="S14" s="10">
        <f>S15+S16</f>
        <v>0</v>
      </c>
      <c r="T14" s="10">
        <f>T15+T16</f>
        <v>0</v>
      </c>
      <c r="U14" s="10">
        <f t="shared" si="5"/>
        <v>0</v>
      </c>
      <c r="V14" s="10">
        <f>V15+V16</f>
        <v>0</v>
      </c>
      <c r="W14" s="10">
        <f>W15+W16</f>
        <v>0</v>
      </c>
      <c r="X14" s="79"/>
      <c r="Y14" s="79"/>
      <c r="Z14" s="10">
        <f t="shared" si="6"/>
        <v>0</v>
      </c>
      <c r="AA14" s="10">
        <f>AA15+AA16</f>
        <v>0</v>
      </c>
      <c r="AB14" s="10">
        <f>AB15+AB16</f>
        <v>0</v>
      </c>
      <c r="AC14" s="10">
        <f t="shared" si="7"/>
        <v>0</v>
      </c>
      <c r="AD14" s="10">
        <f>AD15+AD16</f>
        <v>0</v>
      </c>
      <c r="AE14" s="10">
        <f>AE15+AE16</f>
        <v>0</v>
      </c>
      <c r="AF14" s="10">
        <f t="shared" si="8"/>
        <v>0</v>
      </c>
      <c r="AG14" s="10">
        <f>AG15+AG16</f>
        <v>0</v>
      </c>
      <c r="AH14" s="10">
        <f>AH15+AH16</f>
        <v>0</v>
      </c>
      <c r="AI14" s="10">
        <f t="shared" si="9"/>
        <v>0</v>
      </c>
      <c r="AJ14" s="10">
        <f>AJ15+AJ16</f>
        <v>0</v>
      </c>
      <c r="AK14" s="11">
        <f>AK15+AK16</f>
        <v>0</v>
      </c>
    </row>
    <row r="15" spans="1:37" ht="20.100000000000001" customHeight="1">
      <c r="A15" s="74"/>
      <c r="B15" s="74"/>
      <c r="C15" s="12" t="s">
        <v>38</v>
      </c>
      <c r="D15" s="13">
        <f t="shared" si="0"/>
        <v>0</v>
      </c>
      <c r="E15" s="13">
        <f>H15+K15+O15+S15+V15+AA15+AD15+AG15+AJ15</f>
        <v>0</v>
      </c>
      <c r="F15" s="13">
        <f>I15+L15+P15+T15+W15+AB15+AE15+AH15+AK15</f>
        <v>0</v>
      </c>
      <c r="G15" s="14">
        <f t="shared" si="1"/>
        <v>0</v>
      </c>
      <c r="H15" s="15"/>
      <c r="I15" s="15"/>
      <c r="J15" s="14">
        <f t="shared" si="2"/>
        <v>0</v>
      </c>
      <c r="K15" s="15"/>
      <c r="L15" s="15"/>
      <c r="M15" s="79"/>
      <c r="N15" s="14">
        <f t="shared" si="3"/>
        <v>0</v>
      </c>
      <c r="O15" s="15"/>
      <c r="P15" s="15"/>
      <c r="Q15" s="79"/>
      <c r="R15" s="14">
        <f t="shared" si="4"/>
        <v>0</v>
      </c>
      <c r="S15" s="15"/>
      <c r="T15" s="15"/>
      <c r="U15" s="14">
        <f t="shared" si="5"/>
        <v>0</v>
      </c>
      <c r="V15" s="15"/>
      <c r="W15" s="15"/>
      <c r="X15" s="79"/>
      <c r="Y15" s="79"/>
      <c r="Z15" s="14">
        <f t="shared" si="6"/>
        <v>0</v>
      </c>
      <c r="AA15" s="15"/>
      <c r="AB15" s="15"/>
      <c r="AC15" s="14">
        <f t="shared" si="7"/>
        <v>0</v>
      </c>
      <c r="AD15" s="15"/>
      <c r="AE15" s="15"/>
      <c r="AF15" s="14">
        <f t="shared" si="8"/>
        <v>0</v>
      </c>
      <c r="AG15" s="15"/>
      <c r="AH15" s="15"/>
      <c r="AI15" s="14">
        <f t="shared" si="9"/>
        <v>0</v>
      </c>
      <c r="AJ15" s="15"/>
      <c r="AK15" s="16"/>
    </row>
    <row r="16" spans="1:37" ht="20.100000000000001" customHeight="1">
      <c r="A16" s="74"/>
      <c r="B16" s="74"/>
      <c r="C16" s="22" t="s">
        <v>39</v>
      </c>
      <c r="D16" s="27">
        <f t="shared" si="0"/>
        <v>0</v>
      </c>
      <c r="E16" s="27">
        <f>H16+K16+O16+S16+V16+AA16+AD16+AG16+AJ16</f>
        <v>0</v>
      </c>
      <c r="F16" s="27">
        <f>I16+L16+P16+T16+W16+AB16+AE16+AH16+AK16</f>
        <v>0</v>
      </c>
      <c r="G16" s="23">
        <f t="shared" si="1"/>
        <v>0</v>
      </c>
      <c r="H16" s="24"/>
      <c r="I16" s="24"/>
      <c r="J16" s="23">
        <f t="shared" si="2"/>
        <v>0</v>
      </c>
      <c r="K16" s="24"/>
      <c r="L16" s="24"/>
      <c r="M16" s="79"/>
      <c r="N16" s="23">
        <f t="shared" si="3"/>
        <v>0</v>
      </c>
      <c r="O16" s="24"/>
      <c r="P16" s="24"/>
      <c r="Q16" s="79"/>
      <c r="R16" s="23">
        <f t="shared" si="4"/>
        <v>0</v>
      </c>
      <c r="S16" s="24"/>
      <c r="T16" s="24"/>
      <c r="U16" s="23">
        <f t="shared" si="5"/>
        <v>0</v>
      </c>
      <c r="V16" s="24"/>
      <c r="W16" s="24"/>
      <c r="X16" s="79"/>
      <c r="Y16" s="79"/>
      <c r="Z16" s="23">
        <f t="shared" si="6"/>
        <v>0</v>
      </c>
      <c r="AA16" s="24"/>
      <c r="AB16" s="24"/>
      <c r="AC16" s="23">
        <f t="shared" si="7"/>
        <v>0</v>
      </c>
      <c r="AD16" s="24"/>
      <c r="AE16" s="24"/>
      <c r="AF16" s="23">
        <f t="shared" si="8"/>
        <v>0</v>
      </c>
      <c r="AG16" s="24"/>
      <c r="AH16" s="24"/>
      <c r="AI16" s="23">
        <f t="shared" si="9"/>
        <v>0</v>
      </c>
      <c r="AJ16" s="24"/>
      <c r="AK16" s="25"/>
    </row>
  </sheetData>
  <mergeCells count="41">
    <mergeCell ref="A1:AE1"/>
    <mergeCell ref="AI3:AK3"/>
    <mergeCell ref="A4:A7"/>
    <mergeCell ref="B4:C7"/>
    <mergeCell ref="D4:F6"/>
    <mergeCell ref="G4:W4"/>
    <mergeCell ref="X4:AK4"/>
    <mergeCell ref="G5:I5"/>
    <mergeCell ref="J5:L5"/>
    <mergeCell ref="M5:P5"/>
    <mergeCell ref="Q5:T5"/>
    <mergeCell ref="U5:W5"/>
    <mergeCell ref="X5:AB5"/>
    <mergeCell ref="AC5:AE5"/>
    <mergeCell ref="AF5:AH5"/>
    <mergeCell ref="AI5:AK5"/>
    <mergeCell ref="U6:W6"/>
    <mergeCell ref="X6:X7"/>
    <mergeCell ref="Y6:Y7"/>
    <mergeCell ref="Z6:AB6"/>
    <mergeCell ref="G6:I6"/>
    <mergeCell ref="J6:L6"/>
    <mergeCell ref="M6:M7"/>
    <mergeCell ref="N6:P6"/>
    <mergeCell ref="Q6:Q7"/>
    <mergeCell ref="AC6:AE6"/>
    <mergeCell ref="AF6:AH6"/>
    <mergeCell ref="AI6:AK6"/>
    <mergeCell ref="A8:A16"/>
    <mergeCell ref="B8:B10"/>
    <mergeCell ref="M8:M13"/>
    <mergeCell ref="Q8:Q13"/>
    <mergeCell ref="X8:X13"/>
    <mergeCell ref="Y8:Y13"/>
    <mergeCell ref="B11:B13"/>
    <mergeCell ref="B14:B16"/>
    <mergeCell ref="M14:M16"/>
    <mergeCell ref="Q14:Q16"/>
    <mergeCell ref="X14:X16"/>
    <mergeCell ref="Y14:Y16"/>
    <mergeCell ref="R6:T6"/>
  </mergeCells>
  <phoneticPr fontId="19" type="noConversion"/>
  <pageMargins left="0.25" right="0.25" top="0.3" bottom="0.3" header="0.3" footer="0.3"/>
  <pageSetup paperSize="77" scale="39" fitToHeight="0" orientation="landscape" horizontalDpi="300" verticalDpi="300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zoomScale="75" zoomScaleNormal="75" workbookViewId="0">
      <selection sqref="A1:B1"/>
    </sheetView>
  </sheetViews>
  <sheetFormatPr defaultColWidth="9.5703125" defaultRowHeight="12.75"/>
  <cols>
    <col min="1" max="1" width="49.7109375" style="1" customWidth="1"/>
    <col min="2" max="2" width="39.5703125" style="1" customWidth="1"/>
    <col min="3" max="16384" width="9.5703125" style="1"/>
  </cols>
  <sheetData>
    <row r="1" spans="1:2" ht="28.5" customHeight="1">
      <c r="A1" s="86" t="s">
        <v>42</v>
      </c>
      <c r="B1" s="86"/>
    </row>
    <row r="2" spans="1:2" ht="24.95" customHeight="1">
      <c r="A2" s="28"/>
      <c r="B2" s="28" t="s">
        <v>43</v>
      </c>
    </row>
    <row r="3" spans="1:2" ht="24.95" customHeight="1">
      <c r="A3" s="29" t="s">
        <v>44</v>
      </c>
      <c r="B3" s="30" t="s">
        <v>45</v>
      </c>
    </row>
    <row r="4" spans="1:2" ht="24.95" customHeight="1">
      <c r="A4" s="29" t="s">
        <v>46</v>
      </c>
      <c r="B4" s="30" t="s">
        <v>45</v>
      </c>
    </row>
    <row r="5" spans="1:2" ht="24.95" customHeight="1">
      <c r="A5" s="29" t="s">
        <v>47</v>
      </c>
      <c r="B5" s="30" t="s">
        <v>45</v>
      </c>
    </row>
    <row r="6" spans="1:2" ht="24.95" customHeight="1">
      <c r="A6" s="29" t="s">
        <v>48</v>
      </c>
      <c r="B6" s="30" t="s">
        <v>45</v>
      </c>
    </row>
    <row r="7" spans="1:2" ht="24.95" customHeight="1">
      <c r="A7" s="29" t="s">
        <v>49</v>
      </c>
      <c r="B7" s="30" t="s">
        <v>45</v>
      </c>
    </row>
    <row r="8" spans="1:2" ht="24.95" customHeight="1">
      <c r="A8" s="29" t="s">
        <v>50</v>
      </c>
      <c r="B8" s="30" t="s">
        <v>45</v>
      </c>
    </row>
  </sheetData>
  <mergeCells count="1">
    <mergeCell ref="A1:B1"/>
  </mergeCells>
  <phoneticPr fontId="19" type="noConversion"/>
  <pageMargins left="0.7" right="0.7" top="0.3" bottom="0.3" header="0.3" footer="0.3"/>
  <pageSetup paperSize="9" orientation="portrait" horizontalDpi="300" verticalDpi="300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37"/>
  <sheetViews>
    <sheetView topLeftCell="A7" zoomScale="75" zoomScaleNormal="75" workbookViewId="0">
      <selection sqref="A1:Q1"/>
    </sheetView>
  </sheetViews>
  <sheetFormatPr defaultColWidth="9.7109375" defaultRowHeight="21"/>
  <cols>
    <col min="1" max="1" width="23.7109375" style="31" customWidth="1"/>
    <col min="2" max="2" width="11.42578125" style="31" customWidth="1"/>
    <col min="3" max="3" width="7.7109375" style="32" customWidth="1"/>
    <col min="4" max="4" width="7.7109375" style="31" customWidth="1"/>
    <col min="5" max="5" width="16.85546875" style="31" customWidth="1"/>
    <col min="6" max="7" width="11.85546875" style="31" customWidth="1"/>
    <col min="8" max="8" width="11" style="31" customWidth="1"/>
    <col min="9" max="9" width="13.85546875" style="31" customWidth="1"/>
    <col min="10" max="10" width="17.5703125" style="31" customWidth="1"/>
    <col min="11" max="11" width="13.140625" style="31" customWidth="1"/>
    <col min="12" max="12" width="13.7109375" style="31" customWidth="1"/>
    <col min="13" max="13" width="17.28515625" style="31" customWidth="1"/>
    <col min="14" max="14" width="25.85546875" style="31" customWidth="1"/>
    <col min="15" max="15" width="20.140625" style="31" customWidth="1"/>
    <col min="16" max="16" width="14.28515625" style="31" customWidth="1"/>
    <col min="17" max="17" width="19.5703125" style="31" customWidth="1"/>
    <col min="18" max="16384" width="9.7109375" style="31"/>
  </cols>
  <sheetData>
    <row r="1" spans="1:17" ht="48.75" customHeight="1">
      <c r="A1" s="91" t="s">
        <v>51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84" customHeight="1">
      <c r="A2" s="92" t="s">
        <v>52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48" customHeight="1">
      <c r="A3" s="33" t="s">
        <v>53</v>
      </c>
      <c r="B3" s="93" t="s">
        <v>54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</row>
    <row r="4" spans="1:17" ht="26.25" customHeight="1">
      <c r="A4" s="94" t="s">
        <v>55</v>
      </c>
      <c r="B4" s="94" t="s">
        <v>56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5" t="s">
        <v>57</v>
      </c>
      <c r="P4" s="95" t="s">
        <v>58</v>
      </c>
      <c r="Q4" s="96" t="s">
        <v>59</v>
      </c>
    </row>
    <row r="5" spans="1:17" ht="29.25" customHeight="1">
      <c r="A5" s="94"/>
      <c r="B5" s="89" t="s">
        <v>60</v>
      </c>
      <c r="C5" s="89" t="s">
        <v>61</v>
      </c>
      <c r="D5" s="95" t="s">
        <v>62</v>
      </c>
      <c r="E5" s="89" t="s">
        <v>63</v>
      </c>
      <c r="F5" s="89"/>
      <c r="G5" s="89" t="s">
        <v>64</v>
      </c>
      <c r="H5" s="89"/>
      <c r="I5" s="89"/>
      <c r="J5" s="89" t="s">
        <v>65</v>
      </c>
      <c r="K5" s="89" t="s">
        <v>66</v>
      </c>
      <c r="L5" s="89" t="s">
        <v>67</v>
      </c>
      <c r="M5" s="89" t="s">
        <v>68</v>
      </c>
      <c r="N5" s="89" t="s">
        <v>69</v>
      </c>
      <c r="O5" s="95"/>
      <c r="P5" s="95"/>
      <c r="Q5" s="95"/>
    </row>
    <row r="6" spans="1:17" ht="69" customHeight="1">
      <c r="A6" s="94"/>
      <c r="B6" s="94"/>
      <c r="C6" s="89"/>
      <c r="D6" s="95"/>
      <c r="E6" s="34" t="s">
        <v>70</v>
      </c>
      <c r="F6" s="34" t="s">
        <v>71</v>
      </c>
      <c r="G6" s="34" t="s">
        <v>72</v>
      </c>
      <c r="H6" s="34" t="s">
        <v>73</v>
      </c>
      <c r="I6" s="34" t="s">
        <v>74</v>
      </c>
      <c r="J6" s="89"/>
      <c r="K6" s="89"/>
      <c r="L6" s="89"/>
      <c r="M6" s="89"/>
      <c r="N6" s="89"/>
      <c r="O6" s="89"/>
      <c r="P6" s="89"/>
      <c r="Q6" s="89"/>
    </row>
    <row r="7" spans="1:17" ht="35.1" customHeight="1">
      <c r="A7" s="90" t="s">
        <v>75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87"/>
      <c r="P7" s="87"/>
      <c r="Q7" s="87"/>
    </row>
    <row r="8" spans="1:17" ht="21.95" customHeight="1">
      <c r="A8" s="88" t="s">
        <v>76</v>
      </c>
      <c r="B8" s="36" t="s">
        <v>77</v>
      </c>
      <c r="C8" s="36">
        <v>296</v>
      </c>
      <c r="D8" s="37"/>
      <c r="E8" s="38">
        <v>42742</v>
      </c>
      <c r="F8" s="38">
        <v>0</v>
      </c>
      <c r="G8" s="38">
        <v>3841</v>
      </c>
      <c r="H8" s="38">
        <v>2124</v>
      </c>
      <c r="I8" s="39">
        <v>2634</v>
      </c>
      <c r="J8" s="40">
        <f t="shared" ref="J8:J36" si="0">D8*(SUM(E8:I8))*12</f>
        <v>0</v>
      </c>
      <c r="K8" s="38">
        <f t="shared" ref="K8:K36" si="1">ROUND(E8*0.5,0)</f>
        <v>21371</v>
      </c>
      <c r="L8" s="38">
        <f t="shared" ref="L8:L36" si="2">ROUND(E8*1.5,0)</f>
        <v>64113</v>
      </c>
      <c r="M8" s="38">
        <v>11200</v>
      </c>
      <c r="N8" s="41">
        <f t="shared" ref="N8:N36" si="3">J8+D8*(SUM(K8:M8))</f>
        <v>0</v>
      </c>
      <c r="O8" s="87"/>
      <c r="P8" s="87"/>
      <c r="Q8" s="87"/>
    </row>
    <row r="9" spans="1:17" ht="21.95" customHeight="1">
      <c r="A9" s="88"/>
      <c r="B9" s="36" t="s">
        <v>78</v>
      </c>
      <c r="C9" s="36">
        <v>312</v>
      </c>
      <c r="D9" s="34"/>
      <c r="E9" s="38">
        <v>45052</v>
      </c>
      <c r="F9" s="38">
        <v>0</v>
      </c>
      <c r="G9" s="38">
        <v>4008</v>
      </c>
      <c r="H9" s="38">
        <v>2216</v>
      </c>
      <c r="I9" s="39">
        <v>2748</v>
      </c>
      <c r="J9" s="42">
        <f t="shared" si="0"/>
        <v>0</v>
      </c>
      <c r="K9" s="38">
        <f t="shared" si="1"/>
        <v>22526</v>
      </c>
      <c r="L9" s="38">
        <f t="shared" si="2"/>
        <v>67578</v>
      </c>
      <c r="M9" s="38">
        <v>11200</v>
      </c>
      <c r="N9" s="41">
        <f t="shared" si="3"/>
        <v>0</v>
      </c>
      <c r="O9" s="87"/>
      <c r="P9" s="87"/>
      <c r="Q9" s="87"/>
    </row>
    <row r="10" spans="1:17">
      <c r="A10" s="88"/>
      <c r="B10" s="36" t="s">
        <v>79</v>
      </c>
      <c r="C10" s="36">
        <v>328</v>
      </c>
      <c r="D10" s="34"/>
      <c r="E10" s="38">
        <v>47363</v>
      </c>
      <c r="F10" s="38">
        <v>0</v>
      </c>
      <c r="G10" s="38">
        <v>4008</v>
      </c>
      <c r="H10" s="38">
        <v>2332</v>
      </c>
      <c r="I10" s="39">
        <v>2892</v>
      </c>
      <c r="J10" s="42">
        <f t="shared" si="0"/>
        <v>0</v>
      </c>
      <c r="K10" s="38">
        <f t="shared" si="1"/>
        <v>23682</v>
      </c>
      <c r="L10" s="38">
        <f t="shared" si="2"/>
        <v>71045</v>
      </c>
      <c r="M10" s="38">
        <v>22600</v>
      </c>
      <c r="N10" s="41">
        <f t="shared" si="3"/>
        <v>0</v>
      </c>
      <c r="O10" s="87"/>
      <c r="P10" s="87"/>
      <c r="Q10" s="87"/>
    </row>
    <row r="11" spans="1:17">
      <c r="A11" s="88"/>
      <c r="B11" s="36" t="s">
        <v>80</v>
      </c>
      <c r="C11" s="36">
        <v>344</v>
      </c>
      <c r="D11" s="34"/>
      <c r="E11" s="38">
        <v>49673</v>
      </c>
      <c r="F11" s="38">
        <v>0</v>
      </c>
      <c r="G11" s="38">
        <v>4008</v>
      </c>
      <c r="H11" s="38">
        <v>2449</v>
      </c>
      <c r="I11" s="39">
        <v>3036</v>
      </c>
      <c r="J11" s="42">
        <f t="shared" si="0"/>
        <v>0</v>
      </c>
      <c r="K11" s="38">
        <f t="shared" si="1"/>
        <v>24837</v>
      </c>
      <c r="L11" s="38">
        <f t="shared" si="2"/>
        <v>74510</v>
      </c>
      <c r="M11" s="38">
        <v>22600</v>
      </c>
      <c r="N11" s="41">
        <f t="shared" si="3"/>
        <v>0</v>
      </c>
      <c r="O11" s="87"/>
      <c r="P11" s="87"/>
      <c r="Q11" s="87"/>
    </row>
    <row r="12" spans="1:17">
      <c r="A12" s="88"/>
      <c r="B12" s="36" t="s">
        <v>81</v>
      </c>
      <c r="C12" s="36">
        <v>360</v>
      </c>
      <c r="D12" s="34"/>
      <c r="E12" s="38">
        <v>51984</v>
      </c>
      <c r="F12" s="38">
        <v>0</v>
      </c>
      <c r="G12" s="38">
        <v>4008</v>
      </c>
      <c r="H12" s="38">
        <v>2565</v>
      </c>
      <c r="I12" s="39">
        <v>3180</v>
      </c>
      <c r="J12" s="42">
        <f t="shared" si="0"/>
        <v>0</v>
      </c>
      <c r="K12" s="38">
        <f t="shared" si="1"/>
        <v>25992</v>
      </c>
      <c r="L12" s="38">
        <f t="shared" si="2"/>
        <v>77976</v>
      </c>
      <c r="M12" s="38">
        <v>22600</v>
      </c>
      <c r="N12" s="41">
        <f t="shared" si="3"/>
        <v>0</v>
      </c>
      <c r="O12" s="87"/>
      <c r="P12" s="87"/>
      <c r="Q12" s="87"/>
    </row>
    <row r="13" spans="1:17">
      <c r="A13" s="88"/>
      <c r="B13" s="36" t="s">
        <v>82</v>
      </c>
      <c r="C13" s="36">
        <v>376</v>
      </c>
      <c r="D13" s="34"/>
      <c r="E13" s="38">
        <v>54294</v>
      </c>
      <c r="F13" s="38">
        <v>0</v>
      </c>
      <c r="G13" s="38">
        <v>4008</v>
      </c>
      <c r="H13" s="38">
        <v>2681</v>
      </c>
      <c r="I13" s="39">
        <v>3324</v>
      </c>
      <c r="J13" s="42">
        <f t="shared" si="0"/>
        <v>0</v>
      </c>
      <c r="K13" s="38">
        <f t="shared" si="1"/>
        <v>27147</v>
      </c>
      <c r="L13" s="38">
        <f t="shared" si="2"/>
        <v>81441</v>
      </c>
      <c r="M13" s="38">
        <v>22600</v>
      </c>
      <c r="N13" s="41">
        <f t="shared" si="3"/>
        <v>0</v>
      </c>
      <c r="O13" s="87"/>
      <c r="P13" s="87"/>
      <c r="Q13" s="87"/>
    </row>
    <row r="14" spans="1:17">
      <c r="A14" s="88"/>
      <c r="B14" s="36" t="s">
        <v>83</v>
      </c>
      <c r="C14" s="36">
        <v>328</v>
      </c>
      <c r="D14" s="34"/>
      <c r="E14" s="38">
        <v>47363</v>
      </c>
      <c r="F14" s="43">
        <v>0</v>
      </c>
      <c r="G14" s="43">
        <v>4008</v>
      </c>
      <c r="H14" s="43">
        <v>2332</v>
      </c>
      <c r="I14" s="44">
        <v>2892</v>
      </c>
      <c r="J14" s="42">
        <f t="shared" si="0"/>
        <v>0</v>
      </c>
      <c r="K14" s="43">
        <f t="shared" si="1"/>
        <v>23682</v>
      </c>
      <c r="L14" s="43">
        <f t="shared" si="2"/>
        <v>71045</v>
      </c>
      <c r="M14" s="43">
        <v>22600</v>
      </c>
      <c r="N14" s="41">
        <f t="shared" si="3"/>
        <v>0</v>
      </c>
      <c r="O14" s="87"/>
      <c r="P14" s="87"/>
      <c r="Q14" s="87"/>
    </row>
    <row r="15" spans="1:17">
      <c r="A15" s="88"/>
      <c r="B15" s="36" t="s">
        <v>84</v>
      </c>
      <c r="C15" s="36">
        <v>344</v>
      </c>
      <c r="D15" s="34"/>
      <c r="E15" s="38">
        <v>49673</v>
      </c>
      <c r="F15" s="43">
        <v>0</v>
      </c>
      <c r="G15" s="43">
        <v>4008</v>
      </c>
      <c r="H15" s="43">
        <v>2449</v>
      </c>
      <c r="I15" s="44">
        <v>3036</v>
      </c>
      <c r="J15" s="42">
        <f t="shared" si="0"/>
        <v>0</v>
      </c>
      <c r="K15" s="43">
        <f t="shared" si="1"/>
        <v>24837</v>
      </c>
      <c r="L15" s="43">
        <f t="shared" si="2"/>
        <v>74510</v>
      </c>
      <c r="M15" s="43">
        <v>22600</v>
      </c>
      <c r="N15" s="41">
        <f t="shared" si="3"/>
        <v>0</v>
      </c>
      <c r="O15" s="87"/>
      <c r="P15" s="87"/>
      <c r="Q15" s="87"/>
    </row>
    <row r="16" spans="1:17">
      <c r="A16" s="88"/>
      <c r="B16" s="36" t="s">
        <v>85</v>
      </c>
      <c r="C16" s="36">
        <v>360</v>
      </c>
      <c r="D16" s="34"/>
      <c r="E16" s="38">
        <v>51984</v>
      </c>
      <c r="F16" s="43">
        <v>0</v>
      </c>
      <c r="G16" s="43">
        <v>4008</v>
      </c>
      <c r="H16" s="43">
        <v>2565</v>
      </c>
      <c r="I16" s="44">
        <v>3180</v>
      </c>
      <c r="J16" s="42">
        <f t="shared" si="0"/>
        <v>0</v>
      </c>
      <c r="K16" s="43">
        <f t="shared" si="1"/>
        <v>25992</v>
      </c>
      <c r="L16" s="43">
        <f t="shared" si="2"/>
        <v>77976</v>
      </c>
      <c r="M16" s="43">
        <v>22600</v>
      </c>
      <c r="N16" s="41">
        <f t="shared" si="3"/>
        <v>0</v>
      </c>
      <c r="O16" s="87"/>
      <c r="P16" s="87"/>
      <c r="Q16" s="87"/>
    </row>
    <row r="17" spans="1:17">
      <c r="A17" s="88"/>
      <c r="B17" s="36" t="s">
        <v>86</v>
      </c>
      <c r="C17" s="36">
        <v>376</v>
      </c>
      <c r="D17" s="34"/>
      <c r="E17" s="38">
        <v>54294</v>
      </c>
      <c r="F17" s="43">
        <v>0</v>
      </c>
      <c r="G17" s="43">
        <v>4008</v>
      </c>
      <c r="H17" s="43">
        <v>2681</v>
      </c>
      <c r="I17" s="44">
        <v>3324</v>
      </c>
      <c r="J17" s="42">
        <f t="shared" si="0"/>
        <v>0</v>
      </c>
      <c r="K17" s="43">
        <f t="shared" si="1"/>
        <v>27147</v>
      </c>
      <c r="L17" s="43">
        <f t="shared" si="2"/>
        <v>81441</v>
      </c>
      <c r="M17" s="43">
        <v>22600</v>
      </c>
      <c r="N17" s="41">
        <f t="shared" si="3"/>
        <v>0</v>
      </c>
      <c r="O17" s="87"/>
      <c r="P17" s="87"/>
      <c r="Q17" s="87"/>
    </row>
    <row r="18" spans="1:17" ht="21.95" customHeight="1">
      <c r="A18" s="88"/>
      <c r="B18" s="36" t="s">
        <v>87</v>
      </c>
      <c r="C18" s="36">
        <v>392</v>
      </c>
      <c r="D18" s="34"/>
      <c r="E18" s="38">
        <v>56604</v>
      </c>
      <c r="F18" s="43">
        <v>0</v>
      </c>
      <c r="G18" s="43">
        <v>4008</v>
      </c>
      <c r="H18" s="43">
        <v>2797</v>
      </c>
      <c r="I18" s="44">
        <v>3468</v>
      </c>
      <c r="J18" s="42">
        <f t="shared" si="0"/>
        <v>0</v>
      </c>
      <c r="K18" s="43">
        <f t="shared" si="1"/>
        <v>28302</v>
      </c>
      <c r="L18" s="43">
        <f t="shared" si="2"/>
        <v>84906</v>
      </c>
      <c r="M18" s="43">
        <v>28000</v>
      </c>
      <c r="N18" s="41">
        <f t="shared" si="3"/>
        <v>0</v>
      </c>
      <c r="O18" s="87"/>
      <c r="P18" s="87"/>
      <c r="Q18" s="87"/>
    </row>
    <row r="19" spans="1:17">
      <c r="A19" s="88"/>
      <c r="B19" s="36" t="s">
        <v>88</v>
      </c>
      <c r="C19" s="36">
        <v>408</v>
      </c>
      <c r="D19" s="34"/>
      <c r="E19" s="38">
        <v>58915</v>
      </c>
      <c r="F19" s="43">
        <v>0</v>
      </c>
      <c r="G19" s="43">
        <v>4008</v>
      </c>
      <c r="H19" s="43">
        <v>2942</v>
      </c>
      <c r="I19" s="44">
        <v>3648</v>
      </c>
      <c r="J19" s="42">
        <f t="shared" si="0"/>
        <v>0</v>
      </c>
      <c r="K19" s="43">
        <f t="shared" si="1"/>
        <v>29458</v>
      </c>
      <c r="L19" s="43">
        <f t="shared" si="2"/>
        <v>88373</v>
      </c>
      <c r="M19" s="43">
        <v>28000</v>
      </c>
      <c r="N19" s="41">
        <f t="shared" si="3"/>
        <v>0</v>
      </c>
      <c r="O19" s="87"/>
      <c r="P19" s="87"/>
      <c r="Q19" s="87"/>
    </row>
    <row r="20" spans="1:17">
      <c r="A20" s="88"/>
      <c r="B20" s="36" t="s">
        <v>89</v>
      </c>
      <c r="C20" s="36">
        <v>424</v>
      </c>
      <c r="D20" s="34"/>
      <c r="E20" s="38">
        <v>61225</v>
      </c>
      <c r="F20" s="43">
        <v>0</v>
      </c>
      <c r="G20" s="43">
        <v>4008</v>
      </c>
      <c r="H20" s="43">
        <v>3087</v>
      </c>
      <c r="I20" s="44">
        <v>3828</v>
      </c>
      <c r="J20" s="42">
        <f t="shared" si="0"/>
        <v>0</v>
      </c>
      <c r="K20" s="43">
        <f t="shared" si="1"/>
        <v>30613</v>
      </c>
      <c r="L20" s="43">
        <f t="shared" si="2"/>
        <v>91838</v>
      </c>
      <c r="M20" s="43">
        <v>28000</v>
      </c>
      <c r="N20" s="41">
        <f t="shared" si="3"/>
        <v>0</v>
      </c>
      <c r="O20" s="87"/>
      <c r="P20" s="87"/>
      <c r="Q20" s="87"/>
    </row>
    <row r="21" spans="1:17">
      <c r="A21" s="88"/>
      <c r="B21" s="36" t="s">
        <v>90</v>
      </c>
      <c r="C21" s="36">
        <v>440</v>
      </c>
      <c r="D21" s="34"/>
      <c r="E21" s="38">
        <v>63536</v>
      </c>
      <c r="F21" s="45">
        <v>0</v>
      </c>
      <c r="G21" s="45">
        <v>4008</v>
      </c>
      <c r="H21" s="45">
        <v>3087</v>
      </c>
      <c r="I21" s="46">
        <v>3828</v>
      </c>
      <c r="J21" s="42">
        <f t="shared" si="0"/>
        <v>0</v>
      </c>
      <c r="K21" s="45">
        <f t="shared" si="1"/>
        <v>31768</v>
      </c>
      <c r="L21" s="45">
        <f t="shared" si="2"/>
        <v>95304</v>
      </c>
      <c r="M21" s="45">
        <v>28000</v>
      </c>
      <c r="N21" s="41">
        <f t="shared" si="3"/>
        <v>0</v>
      </c>
      <c r="O21" s="87"/>
      <c r="P21" s="87"/>
      <c r="Q21" s="87"/>
    </row>
    <row r="22" spans="1:17">
      <c r="A22" s="88"/>
      <c r="B22" s="36" t="s">
        <v>91</v>
      </c>
      <c r="C22" s="36">
        <v>456</v>
      </c>
      <c r="D22" s="34"/>
      <c r="E22" s="38">
        <v>65846</v>
      </c>
      <c r="F22" s="45">
        <v>0</v>
      </c>
      <c r="G22" s="45">
        <v>4008</v>
      </c>
      <c r="H22" s="45">
        <v>3233</v>
      </c>
      <c r="I22" s="46">
        <v>4008</v>
      </c>
      <c r="J22" s="42">
        <f t="shared" si="0"/>
        <v>0</v>
      </c>
      <c r="K22" s="45">
        <f t="shared" si="1"/>
        <v>32923</v>
      </c>
      <c r="L22" s="45">
        <f t="shared" si="2"/>
        <v>98769</v>
      </c>
      <c r="M22" s="45">
        <v>28000</v>
      </c>
      <c r="N22" s="41">
        <f t="shared" si="3"/>
        <v>0</v>
      </c>
      <c r="O22" s="87"/>
      <c r="P22" s="87"/>
      <c r="Q22" s="87"/>
    </row>
    <row r="23" spans="1:17" ht="19.7" customHeight="1">
      <c r="A23" s="88" t="s">
        <v>92</v>
      </c>
      <c r="B23" s="36" t="s">
        <v>85</v>
      </c>
      <c r="C23" s="36">
        <v>360</v>
      </c>
      <c r="D23" s="34"/>
      <c r="E23" s="38">
        <v>51984</v>
      </c>
      <c r="F23" s="43">
        <v>0</v>
      </c>
      <c r="G23" s="43">
        <v>4008</v>
      </c>
      <c r="H23" s="43">
        <v>2565</v>
      </c>
      <c r="I23" s="44">
        <v>3180</v>
      </c>
      <c r="J23" s="42">
        <f t="shared" si="0"/>
        <v>0</v>
      </c>
      <c r="K23" s="43">
        <f t="shared" si="1"/>
        <v>25992</v>
      </c>
      <c r="L23" s="43">
        <f t="shared" si="2"/>
        <v>77976</v>
      </c>
      <c r="M23" s="43">
        <v>22600</v>
      </c>
      <c r="N23" s="41">
        <f t="shared" si="3"/>
        <v>0</v>
      </c>
      <c r="O23" s="87"/>
      <c r="P23" s="87"/>
      <c r="Q23" s="87"/>
    </row>
    <row r="24" spans="1:17">
      <c r="A24" s="88"/>
      <c r="B24" s="36" t="s">
        <v>86</v>
      </c>
      <c r="C24" s="36">
        <v>376</v>
      </c>
      <c r="D24" s="34"/>
      <c r="E24" s="38">
        <v>54294</v>
      </c>
      <c r="F24" s="43">
        <v>0</v>
      </c>
      <c r="G24" s="43">
        <v>4008</v>
      </c>
      <c r="H24" s="43">
        <v>2681</v>
      </c>
      <c r="I24" s="44">
        <v>3324</v>
      </c>
      <c r="J24" s="42">
        <f t="shared" si="0"/>
        <v>0</v>
      </c>
      <c r="K24" s="43">
        <f t="shared" si="1"/>
        <v>27147</v>
      </c>
      <c r="L24" s="43">
        <f t="shared" si="2"/>
        <v>81441</v>
      </c>
      <c r="M24" s="43">
        <v>22600</v>
      </c>
      <c r="N24" s="41">
        <f t="shared" si="3"/>
        <v>0</v>
      </c>
      <c r="O24" s="87"/>
      <c r="P24" s="87"/>
      <c r="Q24" s="87"/>
    </row>
    <row r="25" spans="1:17">
      <c r="A25" s="88"/>
      <c r="B25" s="36" t="s">
        <v>87</v>
      </c>
      <c r="C25" s="36">
        <v>392</v>
      </c>
      <c r="D25" s="34"/>
      <c r="E25" s="38">
        <v>56604</v>
      </c>
      <c r="F25" s="43">
        <v>0</v>
      </c>
      <c r="G25" s="43">
        <v>4008</v>
      </c>
      <c r="H25" s="43">
        <v>2797</v>
      </c>
      <c r="I25" s="44">
        <v>3468</v>
      </c>
      <c r="J25" s="42">
        <f t="shared" si="0"/>
        <v>0</v>
      </c>
      <c r="K25" s="43">
        <f t="shared" si="1"/>
        <v>28302</v>
      </c>
      <c r="L25" s="43">
        <f t="shared" si="2"/>
        <v>84906</v>
      </c>
      <c r="M25" s="43">
        <v>28000</v>
      </c>
      <c r="N25" s="41">
        <f t="shared" si="3"/>
        <v>0</v>
      </c>
      <c r="O25" s="87"/>
      <c r="P25" s="87"/>
      <c r="Q25" s="87"/>
    </row>
    <row r="26" spans="1:17">
      <c r="A26" s="88"/>
      <c r="B26" s="36" t="s">
        <v>88</v>
      </c>
      <c r="C26" s="36">
        <v>408</v>
      </c>
      <c r="D26" s="34"/>
      <c r="E26" s="38">
        <v>58915</v>
      </c>
      <c r="F26" s="43">
        <v>0</v>
      </c>
      <c r="G26" s="43">
        <v>4008</v>
      </c>
      <c r="H26" s="43">
        <v>2942</v>
      </c>
      <c r="I26" s="44">
        <v>3648</v>
      </c>
      <c r="J26" s="42">
        <f t="shared" si="0"/>
        <v>0</v>
      </c>
      <c r="K26" s="43">
        <f t="shared" si="1"/>
        <v>29458</v>
      </c>
      <c r="L26" s="43">
        <f t="shared" si="2"/>
        <v>88373</v>
      </c>
      <c r="M26" s="43">
        <v>28000</v>
      </c>
      <c r="N26" s="41">
        <f t="shared" si="3"/>
        <v>0</v>
      </c>
      <c r="O26" s="87"/>
      <c r="P26" s="87"/>
      <c r="Q26" s="87"/>
    </row>
    <row r="27" spans="1:17">
      <c r="A27" s="88"/>
      <c r="B27" s="36" t="s">
        <v>89</v>
      </c>
      <c r="C27" s="36">
        <v>424</v>
      </c>
      <c r="D27" s="34"/>
      <c r="E27" s="38">
        <v>61225</v>
      </c>
      <c r="F27" s="43">
        <v>0</v>
      </c>
      <c r="G27" s="43">
        <v>4008</v>
      </c>
      <c r="H27" s="43">
        <v>3087</v>
      </c>
      <c r="I27" s="44">
        <v>3828</v>
      </c>
      <c r="J27" s="42">
        <f t="shared" si="0"/>
        <v>0</v>
      </c>
      <c r="K27" s="43">
        <f t="shared" si="1"/>
        <v>30613</v>
      </c>
      <c r="L27" s="43">
        <f t="shared" si="2"/>
        <v>91838</v>
      </c>
      <c r="M27" s="43">
        <v>28000</v>
      </c>
      <c r="N27" s="41">
        <f t="shared" si="3"/>
        <v>0</v>
      </c>
      <c r="O27" s="87"/>
      <c r="P27" s="87"/>
      <c r="Q27" s="87"/>
    </row>
    <row r="28" spans="1:17">
      <c r="A28" s="88"/>
      <c r="B28" s="36" t="s">
        <v>93</v>
      </c>
      <c r="C28" s="36">
        <v>376</v>
      </c>
      <c r="D28" s="34"/>
      <c r="E28" s="38">
        <v>54294</v>
      </c>
      <c r="F28" s="47">
        <v>0</v>
      </c>
      <c r="G28" s="47">
        <v>4008</v>
      </c>
      <c r="H28" s="47">
        <v>2681</v>
      </c>
      <c r="I28" s="48">
        <v>3324</v>
      </c>
      <c r="J28" s="42">
        <f t="shared" si="0"/>
        <v>0</v>
      </c>
      <c r="K28" s="47">
        <f t="shared" si="1"/>
        <v>27147</v>
      </c>
      <c r="L28" s="47">
        <f t="shared" si="2"/>
        <v>81441</v>
      </c>
      <c r="M28" s="47">
        <v>22600</v>
      </c>
      <c r="N28" s="41">
        <f t="shared" si="3"/>
        <v>0</v>
      </c>
      <c r="O28" s="87"/>
      <c r="P28" s="87"/>
      <c r="Q28" s="87"/>
    </row>
    <row r="29" spans="1:17">
      <c r="A29" s="88"/>
      <c r="B29" s="36" t="s">
        <v>94</v>
      </c>
      <c r="C29" s="36">
        <v>392</v>
      </c>
      <c r="D29" s="34"/>
      <c r="E29" s="38">
        <v>56604</v>
      </c>
      <c r="F29" s="47">
        <v>0</v>
      </c>
      <c r="G29" s="47">
        <v>4008</v>
      </c>
      <c r="H29" s="47">
        <v>2797</v>
      </c>
      <c r="I29" s="48">
        <v>3468</v>
      </c>
      <c r="J29" s="42">
        <f t="shared" si="0"/>
        <v>0</v>
      </c>
      <c r="K29" s="47">
        <f t="shared" si="1"/>
        <v>28302</v>
      </c>
      <c r="L29" s="47">
        <f t="shared" si="2"/>
        <v>84906</v>
      </c>
      <c r="M29" s="47">
        <v>28000</v>
      </c>
      <c r="N29" s="41">
        <f t="shared" si="3"/>
        <v>0</v>
      </c>
      <c r="O29" s="87"/>
      <c r="P29" s="87"/>
      <c r="Q29" s="87"/>
    </row>
    <row r="30" spans="1:17">
      <c r="A30" s="88"/>
      <c r="B30" s="36" t="s">
        <v>95</v>
      </c>
      <c r="C30" s="36">
        <v>408</v>
      </c>
      <c r="D30" s="34"/>
      <c r="E30" s="38">
        <v>58915</v>
      </c>
      <c r="F30" s="47">
        <v>0</v>
      </c>
      <c r="G30" s="47">
        <v>4008</v>
      </c>
      <c r="H30" s="47">
        <v>2942</v>
      </c>
      <c r="I30" s="48">
        <v>3648</v>
      </c>
      <c r="J30" s="42">
        <f t="shared" si="0"/>
        <v>0</v>
      </c>
      <c r="K30" s="47">
        <f t="shared" si="1"/>
        <v>29458</v>
      </c>
      <c r="L30" s="47">
        <f t="shared" si="2"/>
        <v>88373</v>
      </c>
      <c r="M30" s="47">
        <v>28000</v>
      </c>
      <c r="N30" s="41">
        <f t="shared" si="3"/>
        <v>0</v>
      </c>
      <c r="O30" s="87"/>
      <c r="P30" s="87"/>
      <c r="Q30" s="87"/>
    </row>
    <row r="31" spans="1:17">
      <c r="A31" s="88"/>
      <c r="B31" s="36" t="s">
        <v>96</v>
      </c>
      <c r="C31" s="36">
        <v>424</v>
      </c>
      <c r="D31" s="34"/>
      <c r="E31" s="38">
        <v>61225</v>
      </c>
      <c r="F31" s="47">
        <v>0</v>
      </c>
      <c r="G31" s="47">
        <v>4008</v>
      </c>
      <c r="H31" s="47">
        <v>3087</v>
      </c>
      <c r="I31" s="48">
        <v>3828</v>
      </c>
      <c r="J31" s="42">
        <f t="shared" si="0"/>
        <v>0</v>
      </c>
      <c r="K31" s="47">
        <f t="shared" si="1"/>
        <v>30613</v>
      </c>
      <c r="L31" s="47">
        <f t="shared" si="2"/>
        <v>91838</v>
      </c>
      <c r="M31" s="47">
        <v>28000</v>
      </c>
      <c r="N31" s="41">
        <f t="shared" si="3"/>
        <v>0</v>
      </c>
      <c r="O31" s="87"/>
      <c r="P31" s="87"/>
      <c r="Q31" s="87"/>
    </row>
    <row r="32" spans="1:17">
      <c r="A32" s="88"/>
      <c r="B32" s="36" t="s">
        <v>90</v>
      </c>
      <c r="C32" s="36">
        <v>440</v>
      </c>
      <c r="D32" s="34"/>
      <c r="E32" s="38">
        <v>63536</v>
      </c>
      <c r="F32" s="47">
        <v>0</v>
      </c>
      <c r="G32" s="47">
        <v>4008</v>
      </c>
      <c r="H32" s="47">
        <v>3087</v>
      </c>
      <c r="I32" s="48">
        <v>3828</v>
      </c>
      <c r="J32" s="42">
        <f t="shared" si="0"/>
        <v>0</v>
      </c>
      <c r="K32" s="47">
        <f t="shared" si="1"/>
        <v>31768</v>
      </c>
      <c r="L32" s="47">
        <f t="shared" si="2"/>
        <v>95304</v>
      </c>
      <c r="M32" s="47">
        <v>28000</v>
      </c>
      <c r="N32" s="41">
        <f t="shared" si="3"/>
        <v>0</v>
      </c>
      <c r="O32" s="87"/>
      <c r="P32" s="87"/>
      <c r="Q32" s="87"/>
    </row>
    <row r="33" spans="1:17">
      <c r="A33" s="88"/>
      <c r="B33" s="36" t="s">
        <v>91</v>
      </c>
      <c r="C33" s="36">
        <v>456</v>
      </c>
      <c r="D33" s="34"/>
      <c r="E33" s="38">
        <v>65846</v>
      </c>
      <c r="F33" s="47">
        <v>0</v>
      </c>
      <c r="G33" s="47">
        <v>4008</v>
      </c>
      <c r="H33" s="47">
        <v>3233</v>
      </c>
      <c r="I33" s="48">
        <v>4008</v>
      </c>
      <c r="J33" s="42">
        <f t="shared" si="0"/>
        <v>0</v>
      </c>
      <c r="K33" s="47">
        <f t="shared" si="1"/>
        <v>32923</v>
      </c>
      <c r="L33" s="47">
        <f t="shared" si="2"/>
        <v>98769</v>
      </c>
      <c r="M33" s="47">
        <v>28000</v>
      </c>
      <c r="N33" s="41">
        <f t="shared" si="3"/>
        <v>0</v>
      </c>
      <c r="O33" s="87"/>
      <c r="P33" s="87"/>
      <c r="Q33" s="87"/>
    </row>
    <row r="34" spans="1:17">
      <c r="A34" s="88"/>
      <c r="B34" s="36" t="s">
        <v>97</v>
      </c>
      <c r="C34" s="36">
        <v>472</v>
      </c>
      <c r="D34" s="34"/>
      <c r="E34" s="38">
        <v>68156</v>
      </c>
      <c r="F34" s="47">
        <v>0</v>
      </c>
      <c r="G34" s="47">
        <v>4008</v>
      </c>
      <c r="H34" s="47">
        <v>3378</v>
      </c>
      <c r="I34" s="48">
        <v>4188</v>
      </c>
      <c r="J34" s="42">
        <f t="shared" si="0"/>
        <v>0</v>
      </c>
      <c r="K34" s="47">
        <f t="shared" si="1"/>
        <v>34078</v>
      </c>
      <c r="L34" s="47">
        <f t="shared" si="2"/>
        <v>102234</v>
      </c>
      <c r="M34" s="47">
        <v>28000</v>
      </c>
      <c r="N34" s="41">
        <f t="shared" si="3"/>
        <v>0</v>
      </c>
      <c r="O34" s="87"/>
      <c r="P34" s="87"/>
      <c r="Q34" s="87"/>
    </row>
    <row r="35" spans="1:17">
      <c r="A35" s="88"/>
      <c r="B35" s="36" t="s">
        <v>98</v>
      </c>
      <c r="C35" s="36">
        <v>488</v>
      </c>
      <c r="D35" s="34"/>
      <c r="E35" s="38">
        <v>70467</v>
      </c>
      <c r="F35" s="49">
        <v>0</v>
      </c>
      <c r="G35" s="49">
        <v>4008</v>
      </c>
      <c r="H35" s="49">
        <v>3523</v>
      </c>
      <c r="I35" s="50">
        <v>4368</v>
      </c>
      <c r="J35" s="42">
        <f t="shared" si="0"/>
        <v>0</v>
      </c>
      <c r="K35" s="51">
        <f t="shared" si="1"/>
        <v>35234</v>
      </c>
      <c r="L35" s="51">
        <f t="shared" si="2"/>
        <v>105701</v>
      </c>
      <c r="M35" s="51">
        <v>28000</v>
      </c>
      <c r="N35" s="41">
        <f t="shared" si="3"/>
        <v>0</v>
      </c>
      <c r="O35" s="87"/>
      <c r="P35" s="87"/>
      <c r="Q35" s="87"/>
    </row>
    <row r="36" spans="1:17">
      <c r="A36" s="88"/>
      <c r="B36" s="36" t="s">
        <v>99</v>
      </c>
      <c r="C36" s="36">
        <v>504</v>
      </c>
      <c r="D36" s="34"/>
      <c r="E36" s="38">
        <v>72777</v>
      </c>
      <c r="F36" s="49">
        <v>0</v>
      </c>
      <c r="G36" s="49">
        <v>4008</v>
      </c>
      <c r="H36" s="49">
        <v>3523</v>
      </c>
      <c r="I36" s="50">
        <v>4368</v>
      </c>
      <c r="J36" s="42">
        <f t="shared" si="0"/>
        <v>0</v>
      </c>
      <c r="K36" s="51">
        <f t="shared" si="1"/>
        <v>36389</v>
      </c>
      <c r="L36" s="51">
        <f t="shared" si="2"/>
        <v>109166</v>
      </c>
      <c r="M36" s="51">
        <v>28000</v>
      </c>
      <c r="N36" s="41">
        <f t="shared" si="3"/>
        <v>0</v>
      </c>
      <c r="O36" s="87"/>
      <c r="P36" s="87"/>
      <c r="Q36" s="87"/>
    </row>
    <row r="37" spans="1:17">
      <c r="A37" s="52" t="s">
        <v>69</v>
      </c>
      <c r="B37" s="36"/>
      <c r="C37" s="36"/>
      <c r="D37" s="53">
        <f>SUM(D8:D36)</f>
        <v>0</v>
      </c>
      <c r="E37" s="54"/>
      <c r="F37" s="55"/>
      <c r="G37" s="55"/>
      <c r="H37" s="55"/>
      <c r="I37" s="55"/>
      <c r="J37" s="55"/>
      <c r="K37" s="55"/>
      <c r="L37" s="56"/>
      <c r="M37" s="56"/>
      <c r="N37" s="57">
        <f>SUM(N8:N36)</f>
        <v>0</v>
      </c>
      <c r="O37" s="87"/>
      <c r="P37" s="87"/>
      <c r="Q37" s="87"/>
    </row>
  </sheetData>
  <mergeCells count="24">
    <mergeCell ref="A1:Q1"/>
    <mergeCell ref="A2:Q2"/>
    <mergeCell ref="B3:Q3"/>
    <mergeCell ref="A4:A6"/>
    <mergeCell ref="B4:N4"/>
    <mergeCell ref="O4:O6"/>
    <mergeCell ref="P4:P6"/>
    <mergeCell ref="Q4:Q6"/>
    <mergeCell ref="B5:B6"/>
    <mergeCell ref="C5:C6"/>
    <mergeCell ref="D5:D6"/>
    <mergeCell ref="E5:F5"/>
    <mergeCell ref="G5:I5"/>
    <mergeCell ref="J5:J6"/>
    <mergeCell ref="K5:K6"/>
    <mergeCell ref="L5:L6"/>
    <mergeCell ref="Q7:Q37"/>
    <mergeCell ref="A8:A22"/>
    <mergeCell ref="A23:A36"/>
    <mergeCell ref="M5:M6"/>
    <mergeCell ref="N5:N6"/>
    <mergeCell ref="A7:N7"/>
    <mergeCell ref="O7:O37"/>
    <mergeCell ref="P7:P37"/>
  </mergeCells>
  <phoneticPr fontId="19" type="noConversion"/>
  <pageMargins left="0.7" right="0.7" top="0.3" bottom="0.3" header="0.3" footer="0.3"/>
  <pageSetup paperSize="77" scale="52" fitToHeight="0" orientation="landscape" horizontalDpi="300" verticalDpi="300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5"/>
  <sheetViews>
    <sheetView zoomScale="75" zoomScaleNormal="75" workbookViewId="0">
      <selection sqref="A1:J1"/>
    </sheetView>
  </sheetViews>
  <sheetFormatPr defaultColWidth="9.5703125" defaultRowHeight="12.75"/>
  <cols>
    <col min="1" max="1" width="9.5703125" style="1"/>
    <col min="2" max="2" width="20.140625" style="1" customWidth="1"/>
    <col min="3" max="3" width="17.7109375" style="1" customWidth="1"/>
    <col min="4" max="4" width="12.42578125" style="1" customWidth="1"/>
    <col min="5" max="6" width="9.5703125" style="1"/>
    <col min="7" max="7" width="13.5703125" style="1" customWidth="1"/>
    <col min="8" max="8" width="12.5703125" style="1" customWidth="1"/>
    <col min="9" max="9" width="15" style="1" customWidth="1"/>
    <col min="10" max="10" width="12.42578125" style="1" customWidth="1"/>
    <col min="11" max="16384" width="9.5703125" style="1"/>
  </cols>
  <sheetData>
    <row r="1" spans="1:10" ht="30" customHeight="1">
      <c r="A1" s="107" t="s">
        <v>100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27.75" customHeight="1">
      <c r="A2" s="108" t="s">
        <v>53</v>
      </c>
      <c r="B2" s="108"/>
      <c r="C2" s="98" t="s">
        <v>101</v>
      </c>
      <c r="D2" s="98"/>
      <c r="E2" s="98"/>
      <c r="F2" s="98"/>
      <c r="G2" s="98"/>
      <c r="H2" s="98"/>
      <c r="I2" s="98"/>
      <c r="J2" s="98"/>
    </row>
    <row r="3" spans="1:10" ht="21" customHeight="1">
      <c r="A3" s="99" t="s">
        <v>56</v>
      </c>
      <c r="B3" s="99"/>
      <c r="C3" s="99"/>
      <c r="D3" s="99"/>
      <c r="E3" s="99"/>
      <c r="F3" s="99"/>
      <c r="G3" s="99" t="s">
        <v>102</v>
      </c>
      <c r="H3" s="99"/>
      <c r="I3" s="99"/>
      <c r="J3" s="99"/>
    </row>
    <row r="4" spans="1:10" ht="14.25" customHeight="1">
      <c r="A4" s="106" t="s">
        <v>103</v>
      </c>
      <c r="B4" s="106"/>
      <c r="C4" s="59" t="s">
        <v>5</v>
      </c>
      <c r="D4" s="59" t="s">
        <v>104</v>
      </c>
      <c r="E4" s="99" t="s">
        <v>105</v>
      </c>
      <c r="F4" s="99"/>
      <c r="G4" s="59" t="s">
        <v>69</v>
      </c>
      <c r="H4" s="59" t="s">
        <v>44</v>
      </c>
      <c r="I4" s="58" t="s">
        <v>57</v>
      </c>
      <c r="J4" s="58" t="s">
        <v>58</v>
      </c>
    </row>
    <row r="5" spans="1:10" ht="14.25">
      <c r="A5" s="106"/>
      <c r="B5" s="106"/>
      <c r="C5" s="60"/>
      <c r="D5" s="60"/>
      <c r="E5" s="87"/>
      <c r="F5" s="87"/>
      <c r="G5" s="60">
        <f>D5*E5</f>
        <v>0</v>
      </c>
      <c r="H5" s="100">
        <f>SUM(G5:G7)</f>
        <v>0</v>
      </c>
      <c r="I5" s="87"/>
      <c r="J5" s="87"/>
    </row>
    <row r="6" spans="1:10" ht="14.25">
      <c r="A6" s="106"/>
      <c r="B6" s="106"/>
      <c r="C6" s="60"/>
      <c r="D6" s="60"/>
      <c r="E6" s="87"/>
      <c r="F6" s="87"/>
      <c r="G6" s="60">
        <f>D6*E6</f>
        <v>0</v>
      </c>
      <c r="H6" s="100"/>
      <c r="I6" s="100"/>
      <c r="J6" s="100"/>
    </row>
    <row r="7" spans="1:10" ht="14.25">
      <c r="A7" s="106"/>
      <c r="B7" s="106"/>
      <c r="C7" s="60"/>
      <c r="D7" s="60"/>
      <c r="E7" s="87"/>
      <c r="F7" s="87"/>
      <c r="G7" s="60">
        <f>D7*E7</f>
        <v>0</v>
      </c>
      <c r="H7" s="100"/>
      <c r="I7" s="100"/>
      <c r="J7" s="100"/>
    </row>
    <row r="8" spans="1:10" ht="16.5" customHeight="1">
      <c r="A8" s="104" t="s">
        <v>106</v>
      </c>
      <c r="B8" s="101" t="s">
        <v>107</v>
      </c>
      <c r="C8" s="59" t="s">
        <v>62</v>
      </c>
      <c r="D8" s="59" t="s">
        <v>104</v>
      </c>
      <c r="E8" s="99" t="s">
        <v>108</v>
      </c>
      <c r="F8" s="99"/>
      <c r="G8" s="59" t="s">
        <v>69</v>
      </c>
      <c r="H8" s="59" t="s">
        <v>44</v>
      </c>
      <c r="I8" s="58" t="s">
        <v>57</v>
      </c>
      <c r="J8" s="58" t="s">
        <v>58</v>
      </c>
    </row>
    <row r="9" spans="1:10" ht="14.25">
      <c r="A9" s="104"/>
      <c r="B9" s="104"/>
      <c r="C9" s="60"/>
      <c r="D9" s="60">
        <v>2000</v>
      </c>
      <c r="E9" s="99">
        <v>12</v>
      </c>
      <c r="F9" s="99"/>
      <c r="G9" s="60">
        <f>C9*D9*E9</f>
        <v>0</v>
      </c>
      <c r="H9" s="100">
        <f>SUM(G9:G11)</f>
        <v>0</v>
      </c>
      <c r="I9" s="87"/>
      <c r="J9" s="87"/>
    </row>
    <row r="10" spans="1:10" ht="14.25">
      <c r="A10" s="104"/>
      <c r="B10" s="104"/>
      <c r="C10" s="60"/>
      <c r="D10" s="60">
        <v>4000</v>
      </c>
      <c r="E10" s="99">
        <v>12</v>
      </c>
      <c r="F10" s="99"/>
      <c r="G10" s="60">
        <f>C10*D10*E10</f>
        <v>0</v>
      </c>
      <c r="H10" s="100"/>
      <c r="I10" s="100"/>
      <c r="J10" s="100"/>
    </row>
    <row r="11" spans="1:10" ht="14.25">
      <c r="A11" s="104"/>
      <c r="B11" s="104"/>
      <c r="C11" s="60"/>
      <c r="D11" s="60">
        <v>6000</v>
      </c>
      <c r="E11" s="99">
        <v>12</v>
      </c>
      <c r="F11" s="99"/>
      <c r="G11" s="60">
        <f>C11*D11*E11</f>
        <v>0</v>
      </c>
      <c r="H11" s="100"/>
      <c r="I11" s="100"/>
      <c r="J11" s="100"/>
    </row>
    <row r="12" spans="1:10" ht="12.75" customHeight="1">
      <c r="A12" s="104"/>
      <c r="B12" s="101" t="s">
        <v>109</v>
      </c>
      <c r="C12" s="59" t="s">
        <v>5</v>
      </c>
      <c r="D12" s="59" t="s">
        <v>104</v>
      </c>
      <c r="E12" s="99" t="s">
        <v>105</v>
      </c>
      <c r="F12" s="99"/>
      <c r="G12" s="59" t="s">
        <v>69</v>
      </c>
      <c r="H12" s="59" t="s">
        <v>44</v>
      </c>
      <c r="I12" s="58" t="s">
        <v>57</v>
      </c>
      <c r="J12" s="58" t="s">
        <v>58</v>
      </c>
    </row>
    <row r="13" spans="1:10" ht="14.25">
      <c r="A13" s="104"/>
      <c r="B13" s="104"/>
      <c r="C13" s="60"/>
      <c r="D13" s="60"/>
      <c r="E13" s="87"/>
      <c r="F13" s="87"/>
      <c r="G13" s="60">
        <f>D13*E13</f>
        <v>0</v>
      </c>
      <c r="H13" s="100">
        <f>SUM(G13:G15)</f>
        <v>0</v>
      </c>
      <c r="I13" s="87"/>
      <c r="J13" s="87"/>
    </row>
    <row r="14" spans="1:10" ht="14.25">
      <c r="A14" s="104"/>
      <c r="B14" s="104"/>
      <c r="C14" s="60"/>
      <c r="D14" s="60"/>
      <c r="E14" s="87"/>
      <c r="F14" s="87"/>
      <c r="G14" s="60">
        <f>D14*E14</f>
        <v>0</v>
      </c>
      <c r="H14" s="100"/>
      <c r="I14" s="100"/>
      <c r="J14" s="100"/>
    </row>
    <row r="15" spans="1:10" ht="14.25">
      <c r="A15" s="104"/>
      <c r="B15" s="104"/>
      <c r="C15" s="60"/>
      <c r="D15" s="60"/>
      <c r="E15" s="87"/>
      <c r="F15" s="87"/>
      <c r="G15" s="60">
        <f>D15*E15</f>
        <v>0</v>
      </c>
      <c r="H15" s="100"/>
      <c r="I15" s="100"/>
      <c r="J15" s="100"/>
    </row>
    <row r="16" spans="1:10" ht="16.5" customHeight="1">
      <c r="A16" s="104"/>
      <c r="B16" s="101" t="s">
        <v>110</v>
      </c>
      <c r="C16" s="59" t="s">
        <v>5</v>
      </c>
      <c r="D16" s="59" t="s">
        <v>104</v>
      </c>
      <c r="E16" s="99" t="s">
        <v>105</v>
      </c>
      <c r="F16" s="99"/>
      <c r="G16" s="59" t="s">
        <v>69</v>
      </c>
      <c r="H16" s="59" t="s">
        <v>44</v>
      </c>
      <c r="I16" s="58" t="s">
        <v>57</v>
      </c>
      <c r="J16" s="58" t="s">
        <v>58</v>
      </c>
    </row>
    <row r="17" spans="1:10" ht="14.25">
      <c r="A17" s="104"/>
      <c r="B17" s="104"/>
      <c r="C17" s="60"/>
      <c r="D17" s="60"/>
      <c r="E17" s="87"/>
      <c r="F17" s="87"/>
      <c r="G17" s="60">
        <f>D17*E17</f>
        <v>0</v>
      </c>
      <c r="H17" s="100">
        <f>SUM(G17:G19)</f>
        <v>0</v>
      </c>
      <c r="I17" s="87"/>
      <c r="J17" s="87"/>
    </row>
    <row r="18" spans="1:10" ht="14.25">
      <c r="A18" s="104"/>
      <c r="B18" s="104"/>
      <c r="C18" s="60"/>
      <c r="D18" s="60"/>
      <c r="E18" s="87"/>
      <c r="F18" s="87"/>
      <c r="G18" s="60">
        <f>D18*E18</f>
        <v>0</v>
      </c>
      <c r="H18" s="100"/>
      <c r="I18" s="100"/>
      <c r="J18" s="100"/>
    </row>
    <row r="19" spans="1:10" ht="14.25">
      <c r="A19" s="104"/>
      <c r="B19" s="104"/>
      <c r="C19" s="60"/>
      <c r="D19" s="60"/>
      <c r="E19" s="87"/>
      <c r="F19" s="87"/>
      <c r="G19" s="60">
        <f>D19*E19</f>
        <v>0</v>
      </c>
      <c r="H19" s="100"/>
      <c r="I19" s="100"/>
      <c r="J19" s="100"/>
    </row>
    <row r="20" spans="1:10" ht="12.75" customHeight="1">
      <c r="A20" s="104"/>
      <c r="B20" s="101" t="s">
        <v>111</v>
      </c>
      <c r="C20" s="59" t="s">
        <v>5</v>
      </c>
      <c r="D20" s="59" t="s">
        <v>104</v>
      </c>
      <c r="E20" s="99" t="s">
        <v>105</v>
      </c>
      <c r="F20" s="99"/>
      <c r="G20" s="59" t="s">
        <v>69</v>
      </c>
      <c r="H20" s="59" t="s">
        <v>44</v>
      </c>
      <c r="I20" s="58" t="s">
        <v>57</v>
      </c>
      <c r="J20" s="58" t="s">
        <v>58</v>
      </c>
    </row>
    <row r="21" spans="1:10" ht="14.25">
      <c r="A21" s="104"/>
      <c r="B21" s="104"/>
      <c r="C21" s="60"/>
      <c r="D21" s="60"/>
      <c r="E21" s="87"/>
      <c r="F21" s="87"/>
      <c r="G21" s="60">
        <f>D21*E21</f>
        <v>0</v>
      </c>
      <c r="H21" s="100">
        <f>SUM(G21:G23)</f>
        <v>0</v>
      </c>
      <c r="I21" s="87"/>
      <c r="J21" s="87"/>
    </row>
    <row r="22" spans="1:10" ht="14.25">
      <c r="A22" s="104"/>
      <c r="B22" s="104"/>
      <c r="C22" s="60"/>
      <c r="D22" s="60"/>
      <c r="E22" s="87"/>
      <c r="F22" s="87"/>
      <c r="G22" s="60">
        <f>D22*E22</f>
        <v>0</v>
      </c>
      <c r="H22" s="100"/>
      <c r="I22" s="100"/>
      <c r="J22" s="100"/>
    </row>
    <row r="23" spans="1:10" ht="14.25">
      <c r="A23" s="104"/>
      <c r="B23" s="104"/>
      <c r="C23" s="60"/>
      <c r="D23" s="60"/>
      <c r="E23" s="87"/>
      <c r="F23" s="87"/>
      <c r="G23" s="60">
        <f>D23*E23</f>
        <v>0</v>
      </c>
      <c r="H23" s="100"/>
      <c r="I23" s="100"/>
      <c r="J23" s="100"/>
    </row>
    <row r="24" spans="1:10" ht="12.75" customHeight="1">
      <c r="A24" s="104"/>
      <c r="B24" s="101" t="s">
        <v>112</v>
      </c>
      <c r="C24" s="59" t="s">
        <v>5</v>
      </c>
      <c r="D24" s="59" t="s">
        <v>104</v>
      </c>
      <c r="E24" s="99" t="s">
        <v>105</v>
      </c>
      <c r="F24" s="99"/>
      <c r="G24" s="59" t="s">
        <v>69</v>
      </c>
      <c r="H24" s="59" t="s">
        <v>44</v>
      </c>
      <c r="I24" s="35"/>
      <c r="J24" s="35"/>
    </row>
    <row r="25" spans="1:10" ht="14.25">
      <c r="A25" s="104"/>
      <c r="B25" s="104"/>
      <c r="C25" s="59"/>
      <c r="D25" s="59"/>
      <c r="E25" s="87"/>
      <c r="F25" s="87"/>
      <c r="G25" s="59">
        <f>D25*E25</f>
        <v>0</v>
      </c>
      <c r="H25" s="105">
        <f>SUM(G25:G27)</f>
        <v>0</v>
      </c>
      <c r="I25" s="58" t="s">
        <v>57</v>
      </c>
      <c r="J25" s="58" t="s">
        <v>58</v>
      </c>
    </row>
    <row r="26" spans="1:10" ht="14.25">
      <c r="A26" s="104"/>
      <c r="B26" s="104"/>
      <c r="C26" s="59"/>
      <c r="D26" s="59"/>
      <c r="E26" s="87"/>
      <c r="F26" s="87"/>
      <c r="G26" s="59">
        <f>D26*E26</f>
        <v>0</v>
      </c>
      <c r="H26" s="105"/>
      <c r="I26" s="35"/>
      <c r="J26" s="35"/>
    </row>
    <row r="27" spans="1:10" ht="14.25">
      <c r="A27" s="104"/>
      <c r="B27" s="104"/>
      <c r="C27" s="61"/>
      <c r="D27" s="60"/>
      <c r="E27" s="87"/>
      <c r="F27" s="87"/>
      <c r="G27" s="59">
        <f>D27*E27</f>
        <v>0</v>
      </c>
      <c r="H27" s="105"/>
      <c r="I27" s="35"/>
      <c r="J27" s="35"/>
    </row>
    <row r="28" spans="1:10" ht="12.75" customHeight="1">
      <c r="A28" s="101" t="s">
        <v>113</v>
      </c>
      <c r="B28" s="99" t="s">
        <v>12</v>
      </c>
      <c r="C28" s="59" t="s">
        <v>5</v>
      </c>
      <c r="D28" s="59" t="s">
        <v>104</v>
      </c>
      <c r="E28" s="99" t="s">
        <v>105</v>
      </c>
      <c r="F28" s="99"/>
      <c r="G28" s="59" t="s">
        <v>69</v>
      </c>
      <c r="H28" s="59" t="s">
        <v>44</v>
      </c>
      <c r="I28" s="58" t="s">
        <v>57</v>
      </c>
      <c r="J28" s="58" t="s">
        <v>58</v>
      </c>
    </row>
    <row r="29" spans="1:10" ht="14.25">
      <c r="A29" s="101"/>
      <c r="B29" s="101"/>
      <c r="C29" s="60"/>
      <c r="D29" s="60"/>
      <c r="E29" s="87"/>
      <c r="F29" s="87"/>
      <c r="G29" s="60">
        <f>D29*E29</f>
        <v>0</v>
      </c>
      <c r="H29" s="100">
        <f>SUM(G29:G32)</f>
        <v>0</v>
      </c>
      <c r="I29" s="87"/>
      <c r="J29" s="87"/>
    </row>
    <row r="30" spans="1:10" ht="14.25">
      <c r="A30" s="101"/>
      <c r="B30" s="101"/>
      <c r="C30" s="60"/>
      <c r="D30" s="60"/>
      <c r="E30" s="87"/>
      <c r="F30" s="87"/>
      <c r="G30" s="60">
        <f>D30*E30</f>
        <v>0</v>
      </c>
      <c r="H30" s="100"/>
      <c r="I30" s="100"/>
      <c r="J30" s="100"/>
    </row>
    <row r="31" spans="1:10" ht="14.25">
      <c r="A31" s="101"/>
      <c r="B31" s="101"/>
      <c r="C31" s="60"/>
      <c r="D31" s="60"/>
      <c r="E31" s="87"/>
      <c r="F31" s="87"/>
      <c r="G31" s="60">
        <f>D31*E31</f>
        <v>0</v>
      </c>
      <c r="H31" s="100"/>
      <c r="I31" s="100"/>
      <c r="J31" s="100"/>
    </row>
    <row r="32" spans="1:10" ht="14.25">
      <c r="A32" s="101"/>
      <c r="B32" s="101"/>
      <c r="C32" s="60"/>
      <c r="D32" s="60"/>
      <c r="E32" s="87"/>
      <c r="F32" s="87"/>
      <c r="G32" s="60">
        <f>D32*E32</f>
        <v>0</v>
      </c>
      <c r="H32" s="100"/>
      <c r="I32" s="100"/>
      <c r="J32" s="100"/>
    </row>
    <row r="33" spans="1:10" ht="12.75" customHeight="1">
      <c r="A33" s="101"/>
      <c r="B33" s="103" t="s">
        <v>114</v>
      </c>
      <c r="C33" s="59" t="s">
        <v>5</v>
      </c>
      <c r="D33" s="59" t="s">
        <v>104</v>
      </c>
      <c r="E33" s="99" t="s">
        <v>105</v>
      </c>
      <c r="F33" s="99"/>
      <c r="G33" s="59" t="s">
        <v>69</v>
      </c>
      <c r="H33" s="59" t="s">
        <v>44</v>
      </c>
      <c r="I33" s="58" t="s">
        <v>57</v>
      </c>
      <c r="J33" s="58" t="s">
        <v>58</v>
      </c>
    </row>
    <row r="34" spans="1:10" ht="14.25">
      <c r="A34" s="101"/>
      <c r="B34" s="101"/>
      <c r="C34" s="60"/>
      <c r="D34" s="60"/>
      <c r="E34" s="87"/>
      <c r="F34" s="87"/>
      <c r="G34" s="60">
        <f>D34*E34</f>
        <v>0</v>
      </c>
      <c r="H34" s="100">
        <f>SUM(G34:G36)</f>
        <v>0</v>
      </c>
      <c r="I34" s="87"/>
      <c r="J34" s="87"/>
    </row>
    <row r="35" spans="1:10" ht="14.25">
      <c r="A35" s="101"/>
      <c r="B35" s="101"/>
      <c r="C35" s="60"/>
      <c r="D35" s="60"/>
      <c r="E35" s="87"/>
      <c r="F35" s="87"/>
      <c r="G35" s="60">
        <f>D35*E35</f>
        <v>0</v>
      </c>
      <c r="H35" s="100"/>
      <c r="I35" s="100"/>
      <c r="J35" s="100"/>
    </row>
    <row r="36" spans="1:10" ht="14.25">
      <c r="A36" s="101"/>
      <c r="B36" s="101"/>
      <c r="C36" s="60"/>
      <c r="D36" s="60"/>
      <c r="E36" s="87"/>
      <c r="F36" s="87"/>
      <c r="G36" s="60">
        <f>D36*E36</f>
        <v>0</v>
      </c>
      <c r="H36" s="100"/>
      <c r="I36" s="100"/>
      <c r="J36" s="100"/>
    </row>
    <row r="37" spans="1:10" ht="14.25" customHeight="1">
      <c r="A37" s="101" t="s">
        <v>115</v>
      </c>
      <c r="B37" s="101"/>
      <c r="C37" s="102" t="s">
        <v>116</v>
      </c>
      <c r="D37" s="102"/>
      <c r="E37" s="102"/>
      <c r="F37" s="102"/>
      <c r="G37" s="102"/>
      <c r="H37" s="102"/>
      <c r="I37" s="99" t="s">
        <v>57</v>
      </c>
      <c r="J37" s="99" t="s">
        <v>58</v>
      </c>
    </row>
    <row r="38" spans="1:10" ht="14.25">
      <c r="A38" s="101"/>
      <c r="B38" s="101"/>
      <c r="C38" s="59" t="s">
        <v>5</v>
      </c>
      <c r="D38" s="59" t="s">
        <v>117</v>
      </c>
      <c r="E38" s="99" t="s">
        <v>104</v>
      </c>
      <c r="F38" s="99"/>
      <c r="G38" s="59" t="s">
        <v>69</v>
      </c>
      <c r="H38" s="59" t="s">
        <v>44</v>
      </c>
      <c r="I38" s="99"/>
      <c r="J38" s="99"/>
    </row>
    <row r="39" spans="1:10" ht="14.25">
      <c r="A39" s="101"/>
      <c r="B39" s="101"/>
      <c r="C39" s="62"/>
      <c r="D39" s="60"/>
      <c r="E39" s="87"/>
      <c r="F39" s="87"/>
      <c r="G39" s="60">
        <f>D39*E39</f>
        <v>0</v>
      </c>
      <c r="H39" s="100">
        <f>SUM(G39:G43)</f>
        <v>0</v>
      </c>
      <c r="I39" s="87"/>
      <c r="J39" s="87"/>
    </row>
    <row r="40" spans="1:10" ht="14.25">
      <c r="A40" s="101"/>
      <c r="B40" s="101"/>
      <c r="C40" s="62"/>
      <c r="D40" s="60"/>
      <c r="E40" s="87"/>
      <c r="F40" s="87"/>
      <c r="G40" s="60">
        <f>D40*E40</f>
        <v>0</v>
      </c>
      <c r="H40" s="100"/>
      <c r="I40" s="100"/>
      <c r="J40" s="100"/>
    </row>
    <row r="41" spans="1:10" ht="14.25">
      <c r="A41" s="101"/>
      <c r="B41" s="101"/>
      <c r="C41" s="62"/>
      <c r="D41" s="60"/>
      <c r="E41" s="87"/>
      <c r="F41" s="87"/>
      <c r="G41" s="60">
        <f>D41*E41</f>
        <v>0</v>
      </c>
      <c r="H41" s="100"/>
      <c r="I41" s="100"/>
      <c r="J41" s="100"/>
    </row>
    <row r="42" spans="1:10" ht="14.25">
      <c r="A42" s="101"/>
      <c r="B42" s="101"/>
      <c r="C42" s="62"/>
      <c r="D42" s="60"/>
      <c r="E42" s="87"/>
      <c r="F42" s="87"/>
      <c r="G42" s="60">
        <f>D42*E42</f>
        <v>0</v>
      </c>
      <c r="H42" s="100"/>
      <c r="I42" s="100"/>
      <c r="J42" s="100"/>
    </row>
    <row r="43" spans="1:10" ht="14.25">
      <c r="A43" s="101"/>
      <c r="B43" s="101"/>
      <c r="C43" s="62"/>
      <c r="D43" s="61"/>
      <c r="E43" s="87"/>
      <c r="F43" s="87"/>
      <c r="G43" s="60">
        <f>D43*E43</f>
        <v>0</v>
      </c>
      <c r="H43" s="100"/>
      <c r="I43" s="100"/>
      <c r="J43" s="100"/>
    </row>
    <row r="44" spans="1:10" ht="14.25">
      <c r="A44" s="101"/>
      <c r="B44" s="101"/>
      <c r="C44" s="63" t="s">
        <v>118</v>
      </c>
      <c r="D44" s="63"/>
      <c r="E44" s="63"/>
      <c r="F44" s="63"/>
      <c r="G44" s="63"/>
      <c r="H44" s="63"/>
      <c r="I44" s="87"/>
      <c r="J44" s="87"/>
    </row>
    <row r="45" spans="1:10" ht="14.25">
      <c r="A45" s="101"/>
      <c r="B45" s="101"/>
      <c r="C45" s="62" t="s">
        <v>119</v>
      </c>
      <c r="D45" s="59" t="s">
        <v>62</v>
      </c>
      <c r="E45" s="59" t="s">
        <v>120</v>
      </c>
      <c r="F45" s="59" t="s">
        <v>108</v>
      </c>
      <c r="G45" s="59" t="s">
        <v>69</v>
      </c>
      <c r="H45" s="59" t="s">
        <v>44</v>
      </c>
      <c r="I45" s="87"/>
      <c r="J45" s="87"/>
    </row>
    <row r="46" spans="1:10" ht="14.25">
      <c r="A46" s="101"/>
      <c r="B46" s="101"/>
      <c r="C46" s="62" t="s">
        <v>121</v>
      </c>
      <c r="D46" s="60"/>
      <c r="E46" s="60"/>
      <c r="F46" s="60"/>
      <c r="G46" s="60">
        <f>D46*E46*F46</f>
        <v>0</v>
      </c>
      <c r="H46" s="60">
        <f>SUM(G46)</f>
        <v>0</v>
      </c>
      <c r="I46" s="87"/>
      <c r="J46" s="87"/>
    </row>
    <row r="47" spans="1:10" ht="14.25">
      <c r="A47" s="101"/>
      <c r="B47" s="101"/>
      <c r="C47" s="98" t="s">
        <v>122</v>
      </c>
      <c r="D47" s="98"/>
      <c r="E47" s="98"/>
      <c r="F47" s="98"/>
      <c r="G47" s="98"/>
      <c r="H47" s="98"/>
      <c r="I47" s="87"/>
      <c r="J47" s="87"/>
    </row>
    <row r="48" spans="1:10" ht="14.25">
      <c r="A48" s="101"/>
      <c r="B48" s="101"/>
      <c r="C48" s="59" t="s">
        <v>5</v>
      </c>
      <c r="D48" s="59" t="s">
        <v>117</v>
      </c>
      <c r="E48" s="99" t="s">
        <v>104</v>
      </c>
      <c r="F48" s="99"/>
      <c r="G48" s="59" t="s">
        <v>69</v>
      </c>
      <c r="H48" s="59" t="s">
        <v>44</v>
      </c>
      <c r="I48" s="87"/>
      <c r="J48" s="87"/>
    </row>
    <row r="49" spans="1:10" ht="14.25">
      <c r="A49" s="101"/>
      <c r="B49" s="101"/>
      <c r="C49" s="62"/>
      <c r="D49" s="60"/>
      <c r="E49" s="87"/>
      <c r="F49" s="87"/>
      <c r="G49" s="60">
        <f t="shared" ref="G49:G54" si="0">D49*E49</f>
        <v>0</v>
      </c>
      <c r="H49" s="100">
        <f>SUM(G49:G53)</f>
        <v>0</v>
      </c>
      <c r="I49" s="87"/>
      <c r="J49" s="87"/>
    </row>
    <row r="50" spans="1:10" ht="14.25">
      <c r="A50" s="101"/>
      <c r="B50" s="101"/>
      <c r="C50" s="62"/>
      <c r="D50" s="60"/>
      <c r="E50" s="87"/>
      <c r="F50" s="87"/>
      <c r="G50" s="60">
        <f t="shared" si="0"/>
        <v>0</v>
      </c>
      <c r="H50" s="100"/>
      <c r="I50" s="100"/>
      <c r="J50" s="100"/>
    </row>
    <row r="51" spans="1:10" ht="14.25">
      <c r="A51" s="101"/>
      <c r="B51" s="101"/>
      <c r="C51" s="62"/>
      <c r="D51" s="60"/>
      <c r="E51" s="87"/>
      <c r="F51" s="87"/>
      <c r="G51" s="60">
        <f t="shared" si="0"/>
        <v>0</v>
      </c>
      <c r="H51" s="100"/>
      <c r="I51" s="100"/>
      <c r="J51" s="100"/>
    </row>
    <row r="52" spans="1:10" ht="14.25">
      <c r="A52" s="101"/>
      <c r="B52" s="101"/>
      <c r="C52" s="62"/>
      <c r="D52" s="60"/>
      <c r="E52" s="87"/>
      <c r="F52" s="87"/>
      <c r="G52" s="60">
        <f t="shared" si="0"/>
        <v>0</v>
      </c>
      <c r="H52" s="100"/>
      <c r="I52" s="100"/>
      <c r="J52" s="100"/>
    </row>
    <row r="53" spans="1:10" ht="14.25">
      <c r="A53" s="101"/>
      <c r="B53" s="101"/>
      <c r="C53" s="62"/>
      <c r="D53" s="60"/>
      <c r="E53" s="87"/>
      <c r="F53" s="87"/>
      <c r="G53" s="60">
        <f t="shared" si="0"/>
        <v>0</v>
      </c>
      <c r="H53" s="100"/>
      <c r="I53" s="100"/>
      <c r="J53" s="100"/>
    </row>
    <row r="54" spans="1:10" ht="14.25">
      <c r="A54" s="101"/>
      <c r="B54" s="101"/>
      <c r="C54" s="62"/>
      <c r="D54" s="62"/>
      <c r="E54" s="87"/>
      <c r="F54" s="87"/>
      <c r="G54" s="60">
        <f t="shared" si="0"/>
        <v>0</v>
      </c>
      <c r="H54" s="100"/>
      <c r="I54" s="100"/>
      <c r="J54" s="100"/>
    </row>
    <row r="55" spans="1:10" ht="14.25">
      <c r="A55" s="101"/>
      <c r="B55" s="101"/>
      <c r="C55" s="97" t="s">
        <v>123</v>
      </c>
      <c r="D55" s="97"/>
      <c r="E55" s="97"/>
      <c r="F55" s="97"/>
      <c r="G55" s="97"/>
      <c r="H55" s="64">
        <f>H39+H46+H49</f>
        <v>0</v>
      </c>
      <c r="I55" s="87"/>
      <c r="J55" s="87"/>
    </row>
  </sheetData>
  <mergeCells count="93">
    <mergeCell ref="A1:J1"/>
    <mergeCell ref="A2:B2"/>
    <mergeCell ref="C2:J2"/>
    <mergeCell ref="A3:F3"/>
    <mergeCell ref="G3:J3"/>
    <mergeCell ref="A4:B7"/>
    <mergeCell ref="E4:F4"/>
    <mergeCell ref="E5:F5"/>
    <mergeCell ref="H5:H7"/>
    <mergeCell ref="I5:I7"/>
    <mergeCell ref="J5:J7"/>
    <mergeCell ref="E6:F6"/>
    <mergeCell ref="E7:F7"/>
    <mergeCell ref="A8:A27"/>
    <mergeCell ref="B8:B11"/>
    <mergeCell ref="E8:F8"/>
    <mergeCell ref="E9:F9"/>
    <mergeCell ref="H9:H11"/>
    <mergeCell ref="I9:I11"/>
    <mergeCell ref="J9:J11"/>
    <mergeCell ref="E10:F10"/>
    <mergeCell ref="E11:F11"/>
    <mergeCell ref="B12:B15"/>
    <mergeCell ref="E12:F12"/>
    <mergeCell ref="E13:F13"/>
    <mergeCell ref="H13:H15"/>
    <mergeCell ref="I13:I15"/>
    <mergeCell ref="J13:J15"/>
    <mergeCell ref="E14:F14"/>
    <mergeCell ref="E15:F15"/>
    <mergeCell ref="B16:B19"/>
    <mergeCell ref="E16:F16"/>
    <mergeCell ref="E17:F17"/>
    <mergeCell ref="H17:H19"/>
    <mergeCell ref="I17:I19"/>
    <mergeCell ref="J17:J19"/>
    <mergeCell ref="E18:F18"/>
    <mergeCell ref="E19:F19"/>
    <mergeCell ref="J21:J23"/>
    <mergeCell ref="E22:F22"/>
    <mergeCell ref="E23:F23"/>
    <mergeCell ref="B24:B27"/>
    <mergeCell ref="E24:F24"/>
    <mergeCell ref="E25:F25"/>
    <mergeCell ref="H25:H27"/>
    <mergeCell ref="E26:F26"/>
    <mergeCell ref="E27:F27"/>
    <mergeCell ref="B20:B23"/>
    <mergeCell ref="E20:F20"/>
    <mergeCell ref="E21:F21"/>
    <mergeCell ref="H21:H23"/>
    <mergeCell ref="I21:I23"/>
    <mergeCell ref="A28:A36"/>
    <mergeCell ref="B28:B32"/>
    <mergeCell ref="E28:F28"/>
    <mergeCell ref="E29:F29"/>
    <mergeCell ref="H29:H32"/>
    <mergeCell ref="B33:B36"/>
    <mergeCell ref="E33:F33"/>
    <mergeCell ref="E34:F34"/>
    <mergeCell ref="H34:H36"/>
    <mergeCell ref="I29:I32"/>
    <mergeCell ref="J29:J32"/>
    <mergeCell ref="E30:F30"/>
    <mergeCell ref="E31:F31"/>
    <mergeCell ref="E32:F32"/>
    <mergeCell ref="I34:I36"/>
    <mergeCell ref="J34:J36"/>
    <mergeCell ref="E35:F35"/>
    <mergeCell ref="E36:F36"/>
    <mergeCell ref="A37:B55"/>
    <mergeCell ref="C37:H37"/>
    <mergeCell ref="I37:I38"/>
    <mergeCell ref="J37:J38"/>
    <mergeCell ref="E38:F38"/>
    <mergeCell ref="E39:F39"/>
    <mergeCell ref="H39:H43"/>
    <mergeCell ref="I39:I55"/>
    <mergeCell ref="J39:J55"/>
    <mergeCell ref="E40:F40"/>
    <mergeCell ref="E41:F41"/>
    <mergeCell ref="E42:F42"/>
    <mergeCell ref="C55:G55"/>
    <mergeCell ref="E43:F43"/>
    <mergeCell ref="C47:H47"/>
    <mergeCell ref="E48:F48"/>
    <mergeCell ref="E49:F49"/>
    <mergeCell ref="H49:H54"/>
    <mergeCell ref="E50:F50"/>
    <mergeCell ref="E51:F51"/>
    <mergeCell ref="E52:F52"/>
    <mergeCell ref="E53:F53"/>
    <mergeCell ref="E54:F54"/>
  </mergeCells>
  <phoneticPr fontId="19" type="noConversion"/>
  <pageMargins left="0.7" right="0.7" top="0.3" bottom="0.3" header="0.3" footer="0.3"/>
  <pageSetup paperSize="9" scale="67" fitToHeight="0" orientation="portrait" horizontalDpi="300" verticalDpi="300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25"/>
  <sheetViews>
    <sheetView zoomScale="75" zoomScaleNormal="75" workbookViewId="0"/>
  </sheetViews>
  <sheetFormatPr defaultColWidth="11.85546875" defaultRowHeight="14.25"/>
  <cols>
    <col min="1" max="1" width="11.85546875" style="1"/>
    <col min="2" max="2" width="29.5703125" style="65" customWidth="1"/>
    <col min="3" max="3" width="29" style="65" customWidth="1"/>
    <col min="4" max="4" width="14" style="65" customWidth="1"/>
    <col min="5" max="8" width="11.85546875" style="65"/>
    <col min="9" max="9" width="29.85546875" style="65" customWidth="1"/>
    <col min="10" max="10" width="26.42578125" style="65" customWidth="1"/>
    <col min="11" max="25" width="11.85546875" style="65"/>
    <col min="26" max="16384" width="11.85546875" style="1"/>
  </cols>
  <sheetData>
    <row r="1" spans="1:16" s="65" customFormat="1" ht="32.25" customHeight="1">
      <c r="A1" s="109" t="s">
        <v>124</v>
      </c>
      <c r="B1" s="109"/>
      <c r="C1" s="66"/>
      <c r="D1" s="66"/>
      <c r="E1" s="66"/>
      <c r="F1" s="66"/>
      <c r="G1" s="66"/>
      <c r="H1" s="67"/>
    </row>
    <row r="2" spans="1:16" s="65" customFormat="1" ht="27.95" customHeight="1">
      <c r="A2" s="110" t="s">
        <v>125</v>
      </c>
      <c r="B2" s="110"/>
      <c r="C2" s="98" t="s">
        <v>126</v>
      </c>
      <c r="D2" s="98"/>
      <c r="E2" s="98"/>
      <c r="F2" s="98"/>
      <c r="G2" s="98"/>
      <c r="H2" s="98"/>
      <c r="I2" s="68" t="s">
        <v>125</v>
      </c>
      <c r="J2" s="98" t="s">
        <v>126</v>
      </c>
      <c r="K2" s="98"/>
      <c r="L2" s="98"/>
      <c r="M2" s="98"/>
      <c r="N2" s="98"/>
      <c r="O2" s="98"/>
      <c r="P2" s="65" t="s">
        <v>127</v>
      </c>
    </row>
    <row r="3" spans="1:16" s="65" customFormat="1" ht="24" customHeight="1">
      <c r="A3" s="99" t="s">
        <v>56</v>
      </c>
      <c r="B3" s="99"/>
      <c r="C3" s="99"/>
      <c r="D3" s="99"/>
      <c r="E3" s="99"/>
      <c r="F3" s="99"/>
      <c r="G3" s="99" t="s">
        <v>102</v>
      </c>
      <c r="H3" s="99"/>
      <c r="I3" s="99" t="s">
        <v>56</v>
      </c>
      <c r="J3" s="99"/>
      <c r="K3" s="99"/>
      <c r="L3" s="99"/>
      <c r="M3" s="99"/>
      <c r="N3" s="99" t="s">
        <v>102</v>
      </c>
      <c r="O3" s="99"/>
    </row>
    <row r="4" spans="1:16" s="65" customFormat="1" ht="20.100000000000001" customHeight="1">
      <c r="A4" s="104" t="s">
        <v>106</v>
      </c>
      <c r="B4" s="101" t="s">
        <v>128</v>
      </c>
      <c r="C4" s="59" t="s">
        <v>5</v>
      </c>
      <c r="D4" s="59" t="s">
        <v>104</v>
      </c>
      <c r="E4" s="99" t="s">
        <v>105</v>
      </c>
      <c r="F4" s="99"/>
      <c r="G4" s="59" t="s">
        <v>69</v>
      </c>
      <c r="H4" s="59" t="s">
        <v>44</v>
      </c>
      <c r="I4" s="101" t="s">
        <v>128</v>
      </c>
      <c r="J4" s="59" t="s">
        <v>5</v>
      </c>
      <c r="K4" s="59" t="s">
        <v>104</v>
      </c>
      <c r="L4" s="99" t="s">
        <v>105</v>
      </c>
      <c r="M4" s="99"/>
      <c r="N4" s="59" t="s">
        <v>69</v>
      </c>
      <c r="O4" s="59" t="s">
        <v>44</v>
      </c>
    </row>
    <row r="5" spans="1:16" s="65" customFormat="1" ht="20.100000000000001" customHeight="1">
      <c r="A5" s="104"/>
      <c r="B5" s="101"/>
      <c r="C5" s="59"/>
      <c r="D5" s="59"/>
      <c r="E5" s="87"/>
      <c r="F5" s="87"/>
      <c r="G5" s="59">
        <f>D5*E5</f>
        <v>0</v>
      </c>
      <c r="H5" s="105">
        <f>SUM(G5:G7)</f>
        <v>0</v>
      </c>
      <c r="I5" s="101"/>
      <c r="J5" s="59"/>
      <c r="K5" s="59"/>
      <c r="L5" s="87"/>
      <c r="M5" s="87"/>
      <c r="N5" s="59">
        <f>K5*L5</f>
        <v>0</v>
      </c>
      <c r="O5" s="105">
        <f>SUM(N5:N7)</f>
        <v>0</v>
      </c>
    </row>
    <row r="6" spans="1:16" s="65" customFormat="1" ht="18.95" customHeight="1">
      <c r="A6" s="104"/>
      <c r="B6" s="101"/>
      <c r="C6" s="59"/>
      <c r="D6" s="59"/>
      <c r="E6" s="87"/>
      <c r="F6" s="87"/>
      <c r="G6" s="59">
        <f>D6*E6</f>
        <v>0</v>
      </c>
      <c r="H6" s="105"/>
      <c r="I6" s="105"/>
      <c r="J6" s="59"/>
      <c r="K6" s="59"/>
      <c r="L6" s="87"/>
      <c r="M6" s="87"/>
      <c r="N6" s="59">
        <f>K6*L6</f>
        <v>0</v>
      </c>
      <c r="O6" s="105"/>
    </row>
    <row r="7" spans="1:16" s="65" customFormat="1" ht="23.1" customHeight="1">
      <c r="A7" s="104"/>
      <c r="B7" s="101"/>
      <c r="C7" s="61"/>
      <c r="D7" s="60"/>
      <c r="E7" s="87"/>
      <c r="F7" s="87"/>
      <c r="G7" s="59">
        <f>D7*E7</f>
        <v>0</v>
      </c>
      <c r="H7" s="105"/>
      <c r="I7" s="105"/>
      <c r="J7" s="61"/>
      <c r="K7" s="60"/>
      <c r="L7" s="87"/>
      <c r="M7" s="87"/>
      <c r="N7" s="59">
        <f>K7*L7</f>
        <v>0</v>
      </c>
      <c r="O7" s="105"/>
    </row>
    <row r="8" spans="1:16" s="65" customFormat="1" ht="18.95" customHeight="1">
      <c r="A8" s="104" t="s">
        <v>113</v>
      </c>
      <c r="B8" s="101" t="s">
        <v>129</v>
      </c>
      <c r="C8" s="59" t="s">
        <v>5</v>
      </c>
      <c r="D8" s="59" t="s">
        <v>104</v>
      </c>
      <c r="E8" s="99" t="s">
        <v>105</v>
      </c>
      <c r="F8" s="99"/>
      <c r="G8" s="59" t="s">
        <v>69</v>
      </c>
      <c r="H8" s="59" t="s">
        <v>44</v>
      </c>
      <c r="I8" s="101" t="s">
        <v>129</v>
      </c>
      <c r="J8" s="59" t="s">
        <v>5</v>
      </c>
      <c r="K8" s="59" t="s">
        <v>104</v>
      </c>
      <c r="L8" s="99" t="s">
        <v>105</v>
      </c>
      <c r="M8" s="99"/>
      <c r="N8" s="59" t="s">
        <v>69</v>
      </c>
      <c r="O8" s="59" t="s">
        <v>44</v>
      </c>
    </row>
    <row r="9" spans="1:16" s="65" customFormat="1" ht="21.95" customHeight="1">
      <c r="A9" s="104"/>
      <c r="B9" s="101"/>
      <c r="C9" s="61"/>
      <c r="D9" s="60"/>
      <c r="E9" s="87"/>
      <c r="F9" s="87"/>
      <c r="G9" s="59">
        <f>D9*E9</f>
        <v>0</v>
      </c>
      <c r="H9" s="105">
        <f>SUM(G9:G11)</f>
        <v>0</v>
      </c>
      <c r="I9" s="101"/>
      <c r="J9" s="61"/>
      <c r="K9" s="60"/>
      <c r="L9" s="87"/>
      <c r="M9" s="87"/>
      <c r="N9" s="59">
        <f>K9*L9</f>
        <v>0</v>
      </c>
      <c r="O9" s="105">
        <f>SUM(N9:N11)</f>
        <v>0</v>
      </c>
    </row>
    <row r="10" spans="1:16" s="65" customFormat="1">
      <c r="A10" s="104"/>
      <c r="B10" s="101"/>
      <c r="C10" s="61"/>
      <c r="D10" s="60"/>
      <c r="E10" s="87"/>
      <c r="F10" s="87"/>
      <c r="G10" s="59">
        <f>D10*E10</f>
        <v>0</v>
      </c>
      <c r="H10" s="105"/>
      <c r="I10" s="105"/>
      <c r="J10" s="61"/>
      <c r="K10" s="60"/>
      <c r="L10" s="87"/>
      <c r="M10" s="87"/>
      <c r="N10" s="59">
        <f>K10*L10</f>
        <v>0</v>
      </c>
      <c r="O10" s="105"/>
    </row>
    <row r="11" spans="1:16" s="65" customFormat="1">
      <c r="A11" s="104"/>
      <c r="B11" s="101"/>
      <c r="C11" s="61"/>
      <c r="D11" s="60"/>
      <c r="E11" s="87"/>
      <c r="F11" s="87"/>
      <c r="G11" s="59">
        <f>D11*E11</f>
        <v>0</v>
      </c>
      <c r="H11" s="105"/>
      <c r="I11" s="105"/>
      <c r="J11" s="61"/>
      <c r="K11" s="60"/>
      <c r="L11" s="87"/>
      <c r="M11" s="87"/>
      <c r="N11" s="59">
        <f>K11*L11</f>
        <v>0</v>
      </c>
      <c r="O11" s="105"/>
    </row>
    <row r="12" spans="1:16" s="65" customFormat="1" ht="21.95" customHeight="1">
      <c r="B12" s="69"/>
      <c r="C12" s="70"/>
      <c r="D12" s="70"/>
      <c r="E12" s="71"/>
      <c r="F12" s="71"/>
      <c r="G12" s="72"/>
      <c r="H12" s="72"/>
      <c r="I12" s="69"/>
      <c r="J12" s="70"/>
      <c r="K12" s="70"/>
      <c r="L12" s="71"/>
      <c r="M12" s="71"/>
      <c r="N12" s="72"/>
      <c r="O12" s="72"/>
    </row>
    <row r="13" spans="1:16" s="65" customFormat="1" ht="33" customHeight="1"/>
    <row r="14" spans="1:16" s="65" customFormat="1" ht="20.25" customHeight="1"/>
    <row r="15" spans="1:16" s="65" customFormat="1" ht="20.25" customHeight="1"/>
    <row r="16" spans="1:16" s="65" customFormat="1" ht="18" customHeight="1"/>
    <row r="17" s="65" customFormat="1" ht="30" customHeight="1"/>
    <row r="18" s="65" customFormat="1" ht="21.75" customHeight="1"/>
    <row r="19" s="65" customFormat="1" ht="23.25" customHeight="1"/>
    <row r="20" ht="23.25" customHeight="1"/>
    <row r="21" ht="33.950000000000003" customHeight="1"/>
    <row r="22" ht="21" customHeight="1"/>
    <row r="23" ht="20.25" customHeight="1"/>
    <row r="24" ht="21.75" customHeight="1"/>
    <row r="25" ht="24.75" customHeight="1"/>
  </sheetData>
  <mergeCells count="34">
    <mergeCell ref="A1:B1"/>
    <mergeCell ref="A2:B2"/>
    <mergeCell ref="C2:H2"/>
    <mergeCell ref="J2:O2"/>
    <mergeCell ref="A3:F3"/>
    <mergeCell ref="G3:H3"/>
    <mergeCell ref="I3:M3"/>
    <mergeCell ref="N3:O3"/>
    <mergeCell ref="A4:A7"/>
    <mergeCell ref="B4:B7"/>
    <mergeCell ref="E4:F4"/>
    <mergeCell ref="I4:I7"/>
    <mergeCell ref="L4:M4"/>
    <mergeCell ref="E5:F5"/>
    <mergeCell ref="H5:H7"/>
    <mergeCell ref="L5:M5"/>
    <mergeCell ref="O5:O7"/>
    <mergeCell ref="E6:F6"/>
    <mergeCell ref="L6:M6"/>
    <mergeCell ref="E7:F7"/>
    <mergeCell ref="L7:M7"/>
    <mergeCell ref="A8:A11"/>
    <mergeCell ref="B8:B11"/>
    <mergeCell ref="E8:F8"/>
    <mergeCell ref="I8:I11"/>
    <mergeCell ref="L8:M8"/>
    <mergeCell ref="E9:F9"/>
    <mergeCell ref="H9:H11"/>
    <mergeCell ref="L9:M9"/>
    <mergeCell ref="O9:O11"/>
    <mergeCell ref="E10:F10"/>
    <mergeCell ref="L10:M10"/>
    <mergeCell ref="E11:F11"/>
    <mergeCell ref="L11:M11"/>
  </mergeCells>
  <phoneticPr fontId="19" type="noConversion"/>
  <pageMargins left="0.7" right="0.7" top="0.3" bottom="0.3" header="0.3" footer="0.3"/>
  <pageSetup paperSize="77" scale="49" fitToHeight="0" orientation="landscape" horizontalDpi="300" verticalDpi="300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附表1-兒少安置現況</vt:lpstr>
      <vt:lpstr>附表2-轄內自立少年人數</vt:lpstr>
      <vt:lpstr>附表3-補助地方政府人事費</vt:lpstr>
      <vt:lpstr>附表4-補助地方政府業務費</vt:lpstr>
      <vt:lpstr>附表5-補助團體與機構業務費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陳瑾葶</cp:lastModifiedBy>
  <cp:revision>7</cp:revision>
  <cp:lastPrinted>2026-09-15T06:31:32Z</cp:lastPrinted>
  <dcterms:created xsi:type="dcterms:W3CDTF">2021-09-12T01:13:27Z</dcterms:created>
  <dcterms:modified xsi:type="dcterms:W3CDTF">2026-09-15T06:31:47Z</dcterms:modified>
  <dc:language>zh-TW</dc:language>
</cp:coreProperties>
</file>